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861B678B-5C2A-4A88-8605-F5237E75154C}"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c r="BE43" i="10"/>
  <c r="AM43" i="10"/>
  <c r="U43" i="10"/>
  <c r="E43" i="10"/>
  <c r="C43" i="10"/>
  <c r="DG42" i="10"/>
  <c r="CQ42" i="10"/>
  <c r="CO42" i="10"/>
  <c r="BY42" i="10"/>
  <c r="BW42" i="10" s="1"/>
  <c r="BE42" i="10"/>
  <c r="AM42" i="10"/>
  <c r="U42" i="10"/>
  <c r="E42" i="10"/>
  <c r="C42" i="10" s="1"/>
  <c r="DG41" i="10"/>
  <c r="CQ41" i="10"/>
  <c r="CO41" i="10" s="1"/>
  <c r="BY41" i="10"/>
  <c r="BW41" i="10"/>
  <c r="BE41" i="10"/>
  <c r="AM41" i="10"/>
  <c r="U41" i="10"/>
  <c r="E41" i="10"/>
  <c r="C41" i="10"/>
  <c r="DG40" i="10"/>
  <c r="CQ40" i="10"/>
  <c r="CO40" i="10"/>
  <c r="BY40" i="10"/>
  <c r="BE40" i="10"/>
  <c r="AM40" i="10"/>
  <c r="U40" i="10"/>
  <c r="E40" i="10"/>
  <c r="C40" i="10"/>
  <c r="DG39" i="10"/>
  <c r="CQ39" i="10"/>
  <c r="CO39" i="10" s="1"/>
  <c r="BY39" i="10"/>
  <c r="BE39" i="10"/>
  <c r="AM39" i="10"/>
  <c r="U39" i="10"/>
  <c r="E39" i="10"/>
  <c r="C39" i="10"/>
  <c r="DG38" i="10"/>
  <c r="CQ38" i="10"/>
  <c r="CO38" i="10"/>
  <c r="BY38" i="10"/>
  <c r="BE38" i="10"/>
  <c r="AM38" i="10"/>
  <c r="U38" i="10"/>
  <c r="E38" i="10"/>
  <c r="C38" i="10"/>
  <c r="DG37" i="10"/>
  <c r="CQ37" i="10"/>
  <c r="BY37" i="10"/>
  <c r="BE37" i="10"/>
  <c r="AM37" i="10"/>
  <c r="U37" i="10"/>
  <c r="E37" i="10"/>
  <c r="C37" i="10"/>
  <c r="DG36" i="10"/>
  <c r="CQ36" i="10"/>
  <c r="BY36" i="10"/>
  <c r="BE36" i="10"/>
  <c r="AM36" i="10"/>
  <c r="W36" i="10"/>
  <c r="E36" i="10"/>
  <c r="C36" i="10"/>
  <c r="DG35" i="10"/>
  <c r="CQ35" i="10"/>
  <c r="BY35" i="10"/>
  <c r="BE35" i="10"/>
  <c r="AO35" i="10"/>
  <c r="W35" i="10"/>
  <c r="E35" i="10"/>
  <c r="DG34" i="10"/>
  <c r="CQ34" i="10"/>
  <c r="BY34" i="10"/>
  <c r="BE34" i="10"/>
  <c r="AO34" i="10"/>
  <c r="W34" i="10"/>
  <c r="E34" i="10"/>
  <c r="C34" i="10"/>
  <c r="C35" i="10" s="1"/>
  <c r="U34" i="10" l="1"/>
  <c r="U35" i="10" l="1"/>
  <c r="U36" i="10" s="1"/>
  <c r="AM34" i="10"/>
  <c r="AM35" i="10" s="1"/>
  <c r="BW34" i="10" l="1"/>
  <c r="BW35" i="10" s="1"/>
  <c r="BW36" i="10" s="1"/>
  <c r="BW37" i="10" s="1"/>
  <c r="BW38" i="10" s="1"/>
  <c r="BW39" i="10" s="1"/>
  <c r="BW40" i="10" s="1"/>
  <c r="CO34" i="10" l="1"/>
  <c r="CO35" i="10" s="1"/>
  <c r="CO36" i="10" s="1"/>
  <c r="CO37" i="10" s="1"/>
</calcChain>
</file>

<file path=xl/sharedStrings.xml><?xml version="1.0" encoding="utf-8"?>
<sst xmlns="http://schemas.openxmlformats.org/spreadsheetml/2006/main" count="1129" uniqueCount="549">
  <si>
    <t>組合等が起こした地方債の元利償還金に対する負担金等</t>
  </si>
  <si>
    <t>一時借入金の利子</t>
    <rPh sb="0" eb="2">
      <t>イチジ</t>
    </rPh>
    <rPh sb="2" eb="5">
      <t>カリイレキン</t>
    </rPh>
    <rPh sb="6" eb="8">
      <t>リシ</t>
    </rPh>
    <phoneticPr fontId="32"/>
  </si>
  <si>
    <t>標準財政規模比（％）</t>
  </si>
  <si>
    <t>財政調整基金残高</t>
    <rPh sb="0" eb="2">
      <t>ザイセイ</t>
    </rPh>
    <rPh sb="2" eb="4">
      <t>チョウセイ</t>
    </rPh>
    <rPh sb="4" eb="6">
      <t>キキン</t>
    </rPh>
    <rPh sb="6" eb="8">
      <t>ザンダカ</t>
    </rPh>
    <phoneticPr fontId="33"/>
  </si>
  <si>
    <t>徴収率
(％)</t>
    <rPh sb="0" eb="2">
      <t>チョウシュウ</t>
    </rPh>
    <rPh sb="2" eb="3">
      <t>リツ</t>
    </rPh>
    <phoneticPr fontId="33"/>
  </si>
  <si>
    <t>区分</t>
    <rPh sb="0" eb="2">
      <t>クブン</t>
    </rPh>
    <phoneticPr fontId="33"/>
  </si>
  <si>
    <t>（参考）</t>
    <rPh sb="1" eb="3">
      <t>サンコウ</t>
    </rPh>
    <phoneticPr fontId="33"/>
  </si>
  <si>
    <t>第2次</t>
    <rPh sb="0" eb="1">
      <t>ダイ</t>
    </rPh>
    <rPh sb="2" eb="3">
      <t>ジ</t>
    </rPh>
    <phoneticPr fontId="33"/>
  </si>
  <si>
    <t>(Ｂ)</t>
  </si>
  <si>
    <t>実質収支額</t>
    <rPh sb="0" eb="2">
      <t>ジッシツ</t>
    </rPh>
    <rPh sb="2" eb="4">
      <t>シュウシ</t>
    </rPh>
    <rPh sb="4" eb="5">
      <t>ガク</t>
    </rPh>
    <phoneticPr fontId="33"/>
  </si>
  <si>
    <t>令和2年国調(人)</t>
    <rPh sb="3" eb="4">
      <t>ネン</t>
    </rPh>
    <rPh sb="4" eb="5">
      <t>コク</t>
    </rPh>
    <rPh sb="5" eb="6">
      <t>チョウ</t>
    </rPh>
    <phoneticPr fontId="33"/>
  </si>
  <si>
    <t>会計</t>
    <rPh sb="0" eb="2">
      <t>カイケイ</t>
    </rPh>
    <phoneticPr fontId="33"/>
  </si>
  <si>
    <t>令和4年度(千円)</t>
    <rPh sb="0" eb="2">
      <t>レイワ</t>
    </rPh>
    <rPh sb="4" eb="5">
      <t>ド</t>
    </rPh>
    <rPh sb="6" eb="8">
      <t>センエン</t>
    </rPh>
    <phoneticPr fontId="33"/>
  </si>
  <si>
    <t>社会福祉法人の施設建設費に係るもの</t>
    <rPh sb="0" eb="2">
      <t>シャカイ</t>
    </rPh>
    <rPh sb="2" eb="4">
      <t>フクシ</t>
    </rPh>
    <rPh sb="4" eb="6">
      <t>ホウジン</t>
    </rPh>
    <rPh sb="7" eb="9">
      <t>シセツ</t>
    </rPh>
    <rPh sb="9" eb="12">
      <t>ケンセツヒ</t>
    </rPh>
    <rPh sb="13" eb="14">
      <t>カカ</t>
    </rPh>
    <phoneticPr fontId="33"/>
  </si>
  <si>
    <t>千葉県後期高齢者医療広域連合（一般会計）</t>
  </si>
  <si>
    <t>前年度末減債基金残高(D)</t>
  </si>
  <si>
    <t>実質公債費比率（分子）の構造</t>
  </si>
  <si>
    <t>実質単年度収支</t>
    <rPh sb="0" eb="2">
      <t>ジッシツ</t>
    </rPh>
    <rPh sb="2" eb="5">
      <t>タンネンド</t>
    </rPh>
    <rPh sb="5" eb="7">
      <t>シュウシ</t>
    </rPh>
    <phoneticPr fontId="33"/>
  </si>
  <si>
    <t>年度</t>
    <rPh sb="0" eb="2">
      <t>ネンド</t>
    </rPh>
    <phoneticPr fontId="33"/>
  </si>
  <si>
    <t>手数料</t>
  </si>
  <si>
    <t>人口</t>
    <rPh sb="0" eb="2">
      <t>ジンコウ</t>
    </rPh>
    <phoneticPr fontId="33"/>
  </si>
  <si>
    <t>（百万円）</t>
    <rPh sb="1" eb="2">
      <t>ヒャク</t>
    </rPh>
    <rPh sb="2" eb="4">
      <t>マンエン</t>
    </rPh>
    <phoneticPr fontId="33"/>
  </si>
  <si>
    <t>分子の構造</t>
    <rPh sb="0" eb="2">
      <t>ブンシ</t>
    </rPh>
    <rPh sb="3" eb="5">
      <t>コウゾウ</t>
    </rPh>
    <phoneticPr fontId="33"/>
  </si>
  <si>
    <t>元利償還金</t>
  </si>
  <si>
    <t>実質収支比率等に係る経年分析</t>
  </si>
  <si>
    <t>介護保険特別会計</t>
  </si>
  <si>
    <t>元利償還金等(A)</t>
  </si>
  <si>
    <t>（百万円）</t>
  </si>
  <si>
    <t>　補助費等</t>
    <rPh sb="1" eb="3">
      <t>ホジョ</t>
    </rPh>
    <rPh sb="3" eb="4">
      <t>ヒ</t>
    </rPh>
    <rPh sb="4" eb="5">
      <t>トウ</t>
    </rPh>
    <phoneticPr fontId="33"/>
  </si>
  <si>
    <t>減債基金積立不足算定額※2</t>
  </si>
  <si>
    <t>実質公債費比率
（(Ａ)－((Ｂ)＋(Ｄ))）／（(Ｃ)－(Ｄ)）×１００</t>
    <rPh sb="0" eb="2">
      <t>ジッシツ</t>
    </rPh>
    <rPh sb="2" eb="4">
      <t>コウサイ</t>
    </rPh>
    <rPh sb="4" eb="5">
      <t>ヒ</t>
    </rPh>
    <rPh sb="5" eb="7">
      <t>ヒリツ</t>
    </rPh>
    <phoneticPr fontId="33"/>
  </si>
  <si>
    <t>減債基金積立不足算定額</t>
  </si>
  <si>
    <t>宅地造成</t>
  </si>
  <si>
    <t>依頼土地の買い戻しに係るもの</t>
    <rPh sb="0" eb="2">
      <t>イライ</t>
    </rPh>
    <rPh sb="2" eb="4">
      <t>トチ</t>
    </rPh>
    <rPh sb="5" eb="6">
      <t>カ</t>
    </rPh>
    <rPh sb="7" eb="8">
      <t>モド</t>
    </rPh>
    <rPh sb="10" eb="11">
      <t>カカ</t>
    </rPh>
    <phoneticPr fontId="33"/>
  </si>
  <si>
    <t>満期一括償還地方債に係る年度割相当額</t>
  </si>
  <si>
    <t>一部事務組合等の起こした地方債に充てたと認められる
補助金又は負担金</t>
  </si>
  <si>
    <t>臨時職員</t>
    <rPh sb="0" eb="2">
      <t>リンジ</t>
    </rPh>
    <rPh sb="2" eb="4">
      <t>ショクイン</t>
    </rPh>
    <phoneticPr fontId="33"/>
  </si>
  <si>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</si>
  <si>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33"/>
  </si>
  <si>
    <t>将来負担額(A)</t>
  </si>
  <si>
    <t>財政調整基金残高</t>
  </si>
  <si>
    <t>対比（差引）</t>
    <rPh sb="0" eb="2">
      <t>タイヒ</t>
    </rPh>
    <rPh sb="3" eb="5">
      <t>サシヒキ</t>
    </rPh>
    <phoneticPr fontId="33"/>
  </si>
  <si>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</si>
  <si>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</si>
  <si>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</si>
  <si>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</si>
  <si>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</si>
  <si>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</si>
  <si>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</si>
  <si>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</si>
  <si>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33"/>
  </si>
  <si>
    <t>(A)－(B)</t>
  </si>
  <si>
    <t>当該団体
からの
補助金</t>
  </si>
  <si>
    <t>国有提供交付金(特別区財調交付金)</t>
  </si>
  <si>
    <t>実質公債費比率の分子</t>
  </si>
  <si>
    <t>一般職員等(※6)</t>
    <rPh sb="0" eb="2">
      <t>イッパン</t>
    </rPh>
    <rPh sb="2" eb="4">
      <t>ショクイン</t>
    </rPh>
    <rPh sb="4" eb="5">
      <t>トウ</t>
    </rPh>
    <phoneticPr fontId="33"/>
  </si>
  <si>
    <t>※ 減債基金積立不足算定額=(C)×(１－(D)/(E))</t>
  </si>
  <si>
    <t>人口密度 (人/k㎡)</t>
    <rPh sb="0" eb="2">
      <t>ジンコウ</t>
    </rPh>
    <rPh sb="2" eb="4">
      <t>ミツド</t>
    </rPh>
    <phoneticPr fontId="33"/>
  </si>
  <si>
    <t>一般会計等に係る地方債の現在高</t>
  </si>
  <si>
    <t>PFI事業に係るもの</t>
    <rPh sb="3" eb="5">
      <t>ジギョウ</t>
    </rPh>
    <rPh sb="6" eb="7">
      <t>カカ</t>
    </rPh>
    <phoneticPr fontId="32"/>
  </si>
  <si>
    <t>減債基金
積立状況等（注）</t>
    <rPh sb="0" eb="2">
      <t>ゲンサイ</t>
    </rPh>
    <rPh sb="2" eb="4">
      <t>キキン</t>
    </rPh>
    <rPh sb="5" eb="7">
      <t>ツミタテ</t>
    </rPh>
    <rPh sb="7" eb="9">
      <t>ジョウキョウ</t>
    </rPh>
    <rPh sb="9" eb="10">
      <t>トウ</t>
    </rPh>
    <rPh sb="10" eb="13">
      <t>チュウ</t>
    </rPh>
    <phoneticPr fontId="33"/>
  </si>
  <si>
    <t>将来負担比率</t>
    <rPh sb="0" eb="2">
      <t>ショウライ</t>
    </rPh>
    <rPh sb="2" eb="4">
      <t>フタン</t>
    </rPh>
    <rPh sb="4" eb="6">
      <t>ヒリツ</t>
    </rPh>
    <phoneticPr fontId="35"/>
  </si>
  <si>
    <t>　　都市計画税</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</si>
  <si>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3"/>
  </si>
  <si>
    <t>項番</t>
  </si>
  <si>
    <t>将来負担比率（分子）の構造</t>
  </si>
  <si>
    <t>満期一括償還地方債に係る実質償還額又は理論償還額のいずれか少ない額(C)</t>
  </si>
  <si>
    <t>山振</t>
    <rPh sb="0" eb="1">
      <t>ヤマ</t>
    </rPh>
    <rPh sb="1" eb="2">
      <t>フ</t>
    </rPh>
    <phoneticPr fontId="33"/>
  </si>
  <si>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</si>
  <si>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</si>
  <si>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</si>
  <si>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33"/>
  </si>
  <si>
    <t>その他特定目的基金</t>
    <rPh sb="2" eb="3">
      <t>タ</t>
    </rPh>
    <rPh sb="3" eb="5">
      <t>トクテイ</t>
    </rPh>
    <rPh sb="5" eb="7">
      <t>モクテキ</t>
    </rPh>
    <rPh sb="7" eb="9">
      <t>キキン</t>
    </rPh>
    <phoneticPr fontId="33"/>
  </si>
  <si>
    <t>×</t>
  </si>
  <si>
    <t>債務負担行為に基づく支出予定額</t>
  </si>
  <si>
    <t>単年度収支</t>
  </si>
  <si>
    <t>公営企業債等繰入見込額</t>
  </si>
  <si>
    <t>財源超過</t>
    <rPh sb="0" eb="2">
      <t>ザイゲン</t>
    </rPh>
    <rPh sb="2" eb="4">
      <t>チョウカ</t>
    </rPh>
    <phoneticPr fontId="33"/>
  </si>
  <si>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</si>
  <si>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</si>
  <si>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</si>
  <si>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</si>
  <si>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</si>
  <si>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</si>
  <si>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</si>
  <si>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</si>
  <si>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</si>
  <si>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33"/>
  </si>
  <si>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</si>
  <si>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</si>
  <si>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</si>
  <si>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33"/>
  </si>
  <si>
    <t>組合等連結実質赤字額負担見込額</t>
  </si>
  <si>
    <t>商工費</t>
  </si>
  <si>
    <t>充当可能財源等(B)</t>
  </si>
  <si>
    <t>充当可能基金</t>
  </si>
  <si>
    <t>事業会計の一覧</t>
    <rPh sb="0" eb="2">
      <t>ジギョウ</t>
    </rPh>
    <rPh sb="2" eb="4">
      <t>カイケイ</t>
    </rPh>
    <phoneticPr fontId="33"/>
  </si>
  <si>
    <t>充当可能特定歳入</t>
  </si>
  <si>
    <t>第3次</t>
    <rPh sb="0" eb="1">
      <t>ダイ</t>
    </rPh>
    <rPh sb="2" eb="3">
      <t>ジ</t>
    </rPh>
    <phoneticPr fontId="33"/>
  </si>
  <si>
    <t>（百万円）</t>
    <rPh sb="1" eb="4">
      <t>ヒャクマンエン</t>
    </rPh>
    <phoneticPr fontId="33"/>
  </si>
  <si>
    <t>内訳</t>
    <rPh sb="0" eb="2">
      <t>ウチワケ</t>
    </rPh>
    <phoneticPr fontId="32"/>
  </si>
  <si>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</si>
  <si>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</si>
  <si>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</si>
  <si>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</si>
  <si>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33"/>
  </si>
  <si>
    <t>うち日本人(％)</t>
  </si>
  <si>
    <t>地方消費税交付金</t>
  </si>
  <si>
    <t>減債基金</t>
    <rPh sb="0" eb="2">
      <t>ゲンサイ</t>
    </rPh>
    <rPh sb="2" eb="4">
      <t>キキン</t>
    </rPh>
    <phoneticPr fontId="33"/>
  </si>
  <si>
    <t>　法定普通税</t>
  </si>
  <si>
    <t>基金残高合計</t>
    <rPh sb="0" eb="2">
      <t>キキン</t>
    </rPh>
    <rPh sb="2" eb="4">
      <t>ザンダカ</t>
    </rPh>
    <rPh sb="4" eb="6">
      <t>ゴウケイ</t>
    </rPh>
    <phoneticPr fontId="33"/>
  </si>
  <si>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</si>
  <si>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</si>
  <si>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</si>
  <si>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33"/>
  </si>
  <si>
    <t>赤字額</t>
    <rPh sb="0" eb="2">
      <t>アカジ</t>
    </rPh>
    <rPh sb="2" eb="3">
      <t>ガク</t>
    </rPh>
    <phoneticPr fontId="36"/>
  </si>
  <si>
    <t>元利償還金等</t>
    <rPh sb="0" eb="2">
      <t>ガンリ</t>
    </rPh>
    <rPh sb="2" eb="5">
      <t>ショウカンキン</t>
    </rPh>
    <rPh sb="5" eb="6">
      <t>トウ</t>
    </rPh>
    <phoneticPr fontId="33"/>
  </si>
  <si>
    <t>歳入の状況（単位 千円・％）</t>
    <rPh sb="0" eb="2">
      <t>サイニュウ</t>
    </rPh>
    <rPh sb="3" eb="5">
      <t>ジョウキョウ</t>
    </rPh>
    <rPh sb="6" eb="8">
      <t>タンイ</t>
    </rPh>
    <rPh sb="9" eb="11">
      <t>センエン</t>
    </rPh>
    <phoneticPr fontId="33"/>
  </si>
  <si>
    <t>算入公債費等</t>
    <rPh sb="0" eb="2">
      <t>サンニュウ</t>
    </rPh>
    <rPh sb="2" eb="6">
      <t>コウサイヒトウ</t>
    </rPh>
    <phoneticPr fontId="33"/>
  </si>
  <si>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</si>
  <si>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</si>
  <si>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将来負担額</t>
    <rPh sb="0" eb="2">
      <t>ショウライ</t>
    </rPh>
    <rPh sb="2" eb="4">
      <t>フタン</t>
    </rPh>
    <rPh sb="4" eb="5">
      <t>ガク</t>
    </rPh>
    <phoneticPr fontId="33"/>
  </si>
  <si>
    <t>　　　個人均等割</t>
  </si>
  <si>
    <t>　　うち職員給</t>
    <rPh sb="4" eb="6">
      <t>ショクイン</t>
    </rPh>
    <rPh sb="6" eb="7">
      <t>キュウ</t>
    </rPh>
    <phoneticPr fontId="33"/>
  </si>
  <si>
    <t>充当可能財源等</t>
    <rPh sb="0" eb="2">
      <t>ジュウトウ</t>
    </rPh>
    <rPh sb="2" eb="4">
      <t>カノウ</t>
    </rPh>
    <rPh sb="4" eb="6">
      <t>ザイゲン</t>
    </rPh>
    <rPh sb="6" eb="7">
      <t>トウ</t>
    </rPh>
    <phoneticPr fontId="33"/>
  </si>
  <si>
    <t>基金残高に係る経年分析</t>
  </si>
  <si>
    <t>財政調整基金</t>
  </si>
  <si>
    <t>減債基金</t>
  </si>
  <si>
    <t>分離課税所得割交付金</t>
  </si>
  <si>
    <t>その他特定目的基金</t>
  </si>
  <si>
    <t>次木親野井特定土地区画整理事業特別会計</t>
  </si>
  <si>
    <t>令和5年度　財政状況資料集</t>
  </si>
  <si>
    <t>歳入一般財源等</t>
    <rPh sb="0" eb="2">
      <t>サイニュウ</t>
    </rPh>
    <rPh sb="2" eb="4">
      <t>イッパン</t>
    </rPh>
    <rPh sb="4" eb="6">
      <t>ザイゲン</t>
    </rPh>
    <rPh sb="6" eb="7">
      <t>トウ</t>
    </rPh>
    <phoneticPr fontId="5"/>
  </si>
  <si>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</si>
  <si>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3"/>
  </si>
  <si>
    <t>総括表（市町村）</t>
    <rPh sb="0" eb="2">
      <t>ソウカツ</t>
    </rPh>
    <rPh sb="2" eb="3">
      <t>ヒョウ</t>
    </rPh>
    <rPh sb="4" eb="7">
      <t>シチョウソン</t>
    </rPh>
    <phoneticPr fontId="33"/>
  </si>
  <si>
    <t>いわゆる五省協定等に係るもの</t>
    <rPh sb="4" eb="6">
      <t>ゴショウ</t>
    </rPh>
    <rPh sb="6" eb="9">
      <t>キョウテイトウ</t>
    </rPh>
    <rPh sb="10" eb="11">
      <t>カカ</t>
    </rPh>
    <phoneticPr fontId="32"/>
  </si>
  <si>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</si>
  <si>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</si>
  <si>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 R04</t>
  </si>
  <si>
    <t>千葉県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</si>
  <si>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</si>
  <si>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2"/>
  </si>
  <si>
    <t>Ⅳ－３</t>
  </si>
  <si>
    <t>指定団体等の指定状況</t>
  </si>
  <si>
    <t>歳出総額</t>
  </si>
  <si>
    <t>ゴルフ場利用税交付金</t>
  </si>
  <si>
    <t>寄附金</t>
  </si>
  <si>
    <t>令和5年度(千円)</t>
    <rPh sb="0" eb="2">
      <t>レイワ</t>
    </rPh>
    <rPh sb="3" eb="5">
      <t>ネンド</t>
    </rPh>
    <rPh sb="6" eb="8">
      <t>センエン</t>
    </rPh>
    <phoneticPr fontId="33"/>
  </si>
  <si>
    <t>令和5年度(千円･％)</t>
    <rPh sb="0" eb="2">
      <t>レイワ</t>
    </rPh>
    <rPh sb="3" eb="5">
      <t>ネンド</t>
    </rPh>
    <rPh sb="6" eb="8">
      <t>センエン</t>
    </rPh>
    <phoneticPr fontId="33"/>
  </si>
  <si>
    <t>令和4年度(千円･％)</t>
    <rPh sb="0" eb="2">
      <t>レイワ</t>
    </rPh>
    <rPh sb="4" eb="5">
      <t>ド</t>
    </rPh>
    <rPh sb="6" eb="8">
      <t>センエン</t>
    </rPh>
    <phoneticPr fontId="33"/>
  </si>
  <si>
    <t>地方公務員等共済組合に係るもの</t>
    <rPh sb="0" eb="2">
      <t>チホウ</t>
    </rPh>
    <rPh sb="2" eb="5">
      <t>コウムイン</t>
    </rPh>
    <rPh sb="5" eb="6">
      <t>トウ</t>
    </rPh>
    <rPh sb="6" eb="8">
      <t>キョウサイ</t>
    </rPh>
    <rPh sb="8" eb="10">
      <t>クミアイ</t>
    </rPh>
    <rPh sb="11" eb="12">
      <t>カカ</t>
    </rPh>
    <phoneticPr fontId="33"/>
  </si>
  <si>
    <t>歳入総額</t>
  </si>
  <si>
    <t>実質収支比率</t>
    <rPh sb="0" eb="2">
      <t>ジッシツ</t>
    </rPh>
    <rPh sb="2" eb="4">
      <t>シュウシ</t>
    </rPh>
    <rPh sb="4" eb="6">
      <t>ヒリツ</t>
    </rPh>
    <phoneticPr fontId="33"/>
  </si>
  <si>
    <t>準元利償還金</t>
    <rPh sb="0" eb="1">
      <t>ジュン</t>
    </rPh>
    <rPh sb="1" eb="3">
      <t>ガンリ</t>
    </rPh>
    <rPh sb="3" eb="6">
      <t>ショウカンキン</t>
    </rPh>
    <phoneticPr fontId="32"/>
  </si>
  <si>
    <t>財政健全化等</t>
    <rPh sb="0" eb="2">
      <t>ザイセイ</t>
    </rPh>
    <rPh sb="2" eb="5">
      <t>ケンゼンカ</t>
    </rPh>
    <rPh sb="5" eb="6">
      <t>トウ</t>
    </rPh>
    <phoneticPr fontId="33"/>
  </si>
  <si>
    <t>分担金・負担金</t>
  </si>
  <si>
    <t>経常収支比率</t>
    <rPh sb="0" eb="2">
      <t>ケイジョウ</t>
    </rPh>
    <rPh sb="2" eb="4">
      <t>シュウシ</t>
    </rPh>
    <rPh sb="4" eb="6">
      <t>ヒリツ</t>
    </rPh>
    <phoneticPr fontId="33"/>
  </si>
  <si>
    <t>純固定資産税</t>
    <rPh sb="0" eb="1">
      <t>ジュン</t>
    </rPh>
    <rPh sb="1" eb="3">
      <t>コテイ</t>
    </rPh>
    <rPh sb="3" eb="6">
      <t>シサンゼイ</t>
    </rPh>
    <phoneticPr fontId="33"/>
  </si>
  <si>
    <t>市町村名</t>
    <rPh sb="0" eb="3">
      <t>シチョウソン</t>
    </rPh>
    <rPh sb="3" eb="4">
      <t>メイ</t>
    </rPh>
    <phoneticPr fontId="33"/>
  </si>
  <si>
    <t>　　うち一部事務組合負担金</t>
  </si>
  <si>
    <t>野田市</t>
  </si>
  <si>
    <t>地方交付税種地</t>
    <rPh sb="0" eb="2">
      <t>チホウ</t>
    </rPh>
    <rPh sb="2" eb="5">
      <t>コウフゼイ</t>
    </rPh>
    <rPh sb="5" eb="6">
      <t>シュ</t>
    </rPh>
    <rPh sb="6" eb="7">
      <t>チ</t>
    </rPh>
    <phoneticPr fontId="33"/>
  </si>
  <si>
    <t>1-5</t>
  </si>
  <si>
    <t>歳入歳出差引</t>
  </si>
  <si>
    <t>会計名</t>
    <rPh sb="0" eb="2">
      <t>カイケイ</t>
    </rPh>
    <rPh sb="2" eb="3">
      <t>メイ</t>
    </rPh>
    <phoneticPr fontId="33"/>
  </si>
  <si>
    <t>(Ｅ)</t>
  </si>
  <si>
    <t>　　(※1)</t>
  </si>
  <si>
    <t>首都</t>
    <rPh sb="0" eb="2">
      <t>シュト</t>
    </rPh>
    <phoneticPr fontId="33"/>
  </si>
  <si>
    <t>○</t>
  </si>
  <si>
    <t>参考</t>
    <rPh sb="0" eb="2">
      <t>サンコウ</t>
    </rPh>
    <phoneticPr fontId="33"/>
  </si>
  <si>
    <t>翌年度に繰越すべき財源</t>
  </si>
  <si>
    <t>標準財政規模</t>
    <rPh sb="0" eb="2">
      <t>ヒョウジュン</t>
    </rPh>
    <rPh sb="2" eb="4">
      <t>ザイセイ</t>
    </rPh>
    <rPh sb="4" eb="6">
      <t>キボ</t>
    </rPh>
    <phoneticPr fontId="33"/>
  </si>
  <si>
    <t>内訳</t>
    <rPh sb="0" eb="2">
      <t>ウチワケ</t>
    </rPh>
    <phoneticPr fontId="33"/>
  </si>
  <si>
    <t>近畿</t>
    <rPh sb="0" eb="2">
      <t>キンキ</t>
    </rPh>
    <phoneticPr fontId="33"/>
  </si>
  <si>
    <t>(Ｃ)－(Ｄ)</t>
  </si>
  <si>
    <t>実質収支</t>
  </si>
  <si>
    <t>財政力指数</t>
    <rPh sb="0" eb="3">
      <t>ザイセイリョク</t>
    </rPh>
    <rPh sb="3" eb="5">
      <t>シスウ</t>
    </rPh>
    <phoneticPr fontId="33"/>
  </si>
  <si>
    <r>
      <t>産業構造</t>
    </r>
    <r>
      <rPr>
        <sz val="9"/>
        <color indexed="8"/>
        <rFont val="ＭＳ ゴシック"/>
        <family val="3"/>
        <charset val="128"/>
      </rPr>
      <t xml:space="preserve"> (※5)</t>
    </r>
    <rPh sb="0" eb="2">
      <t>サンギョウ</t>
    </rPh>
    <rPh sb="2" eb="4">
      <t>コウゾウ</t>
    </rPh>
    <phoneticPr fontId="33"/>
  </si>
  <si>
    <t>歳入</t>
    <rPh sb="0" eb="2">
      <t>サイニュウ</t>
    </rPh>
    <phoneticPr fontId="32"/>
  </si>
  <si>
    <t>中部</t>
    <rPh sb="0" eb="2">
      <t>チュウブ</t>
    </rPh>
    <phoneticPr fontId="33"/>
  </si>
  <si>
    <t>職員数
(人)</t>
    <rPh sb="0" eb="3">
      <t>ショクインスウ</t>
    </rPh>
    <phoneticPr fontId="33"/>
  </si>
  <si>
    <t>平成27年国調(人)</t>
    <rPh sb="4" eb="5">
      <t>ネン</t>
    </rPh>
    <rPh sb="5" eb="6">
      <t>コク</t>
    </rPh>
    <rPh sb="6" eb="7">
      <t>チョウ</t>
    </rPh>
    <phoneticPr fontId="33"/>
  </si>
  <si>
    <t>一部事務組合等</t>
    <rPh sb="0" eb="2">
      <t>イチブ</t>
    </rPh>
    <rPh sb="2" eb="4">
      <t>ジム</t>
    </rPh>
    <rPh sb="4" eb="6">
      <t>クミアイ</t>
    </rPh>
    <rPh sb="6" eb="7">
      <t>トウ</t>
    </rPh>
    <phoneticPr fontId="33"/>
  </si>
  <si>
    <t>過疎</t>
    <rPh sb="0" eb="2">
      <t>カソ</t>
    </rPh>
    <phoneticPr fontId="33"/>
  </si>
  <si>
    <t>一般会計等の一覧</t>
  </si>
  <si>
    <t>積立金</t>
  </si>
  <si>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</si>
  <si>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</si>
  <si>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33"/>
  </si>
  <si>
    <t>歳出合計</t>
  </si>
  <si>
    <t>基準財政収入額</t>
  </si>
  <si>
    <t>-0.6</t>
  </si>
  <si>
    <t>後期高齢者医療特別会計</t>
  </si>
  <si>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</si>
  <si>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</si>
  <si>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</si>
  <si>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33"/>
  </si>
  <si>
    <t>-</t>
  </si>
  <si>
    <t>住民基本台帳人口
 (※7)</t>
    <rPh sb="0" eb="2">
      <t>ジュウミン</t>
    </rPh>
    <rPh sb="2" eb="4">
      <t>キホン</t>
    </rPh>
    <rPh sb="4" eb="6">
      <t>ダイチョウ</t>
    </rPh>
    <rPh sb="6" eb="8">
      <t>ジンコウ</t>
    </rPh>
    <phoneticPr fontId="33"/>
  </si>
  <si>
    <t>将来負担比率　　（千円・％）</t>
    <rPh sb="0" eb="2">
      <t>ショウライ</t>
    </rPh>
    <rPh sb="2" eb="4">
      <t>フタン</t>
    </rPh>
    <phoneticPr fontId="33"/>
  </si>
  <si>
    <t>令06.01.01(人)</t>
    <rPh sb="0" eb="1">
      <t>レイ</t>
    </rPh>
    <phoneticPr fontId="33"/>
  </si>
  <si>
    <t>平成27年国調</t>
    <rPh sb="4" eb="5">
      <t>ネン</t>
    </rPh>
    <rPh sb="5" eb="6">
      <t>コク</t>
    </rPh>
    <rPh sb="6" eb="7">
      <t>チョウ</t>
    </rPh>
    <phoneticPr fontId="33"/>
  </si>
  <si>
    <t xml:space="preserve">組合等負担等見込額 </t>
    <rPh sb="0" eb="2">
      <t>クミアイ</t>
    </rPh>
    <rPh sb="2" eb="3">
      <t>トウ</t>
    </rPh>
    <rPh sb="3" eb="5">
      <t>フタン</t>
    </rPh>
    <rPh sb="5" eb="6">
      <t>トウ</t>
    </rPh>
    <rPh sb="6" eb="9">
      <t>ミコミガク</t>
    </rPh>
    <phoneticPr fontId="32"/>
  </si>
  <si>
    <t>低開発</t>
    <rPh sb="0" eb="1">
      <t>テイ</t>
    </rPh>
    <rPh sb="1" eb="3">
      <t>カイハツ</t>
    </rPh>
    <phoneticPr fontId="33"/>
  </si>
  <si>
    <t>一部事務組合負担金（補助費等）</t>
    <rPh sb="0" eb="2">
      <t>イチブ</t>
    </rPh>
    <rPh sb="2" eb="4">
      <t>ジム</t>
    </rPh>
    <rPh sb="4" eb="6">
      <t>クミアイ</t>
    </rPh>
    <rPh sb="6" eb="9">
      <t>フタンキン</t>
    </rPh>
    <rPh sb="10" eb="13">
      <t>ホジョヒ</t>
    </rPh>
    <rPh sb="13" eb="14">
      <t>トウ</t>
    </rPh>
    <phoneticPr fontId="33"/>
  </si>
  <si>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</si>
  <si>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33"/>
  </si>
  <si>
    <t>　連結実質赤字比率</t>
    <rPh sb="1" eb="3">
      <t>レンケツ</t>
    </rPh>
    <rPh sb="3" eb="5">
      <t>ジッシツ</t>
    </rPh>
    <rPh sb="5" eb="7">
      <t>アカジ</t>
    </rPh>
    <rPh sb="7" eb="9">
      <t>ヒリツ</t>
    </rPh>
    <phoneticPr fontId="33"/>
  </si>
  <si>
    <t>うち日本人(人)</t>
  </si>
  <si>
    <r>
      <t>資金不足比率 (※</t>
    </r>
    <r>
      <rPr>
        <sz val="9"/>
        <color indexed="8"/>
        <rFont val="ＭＳ ゴシック"/>
        <family val="3"/>
        <charset val="128"/>
      </rPr>
      <t>4)</t>
    </r>
  </si>
  <si>
    <t>第1次</t>
    <rPh sb="0" eb="1">
      <t>ダイ</t>
    </rPh>
    <rPh sb="2" eb="3">
      <t>ジ</t>
    </rPh>
    <phoneticPr fontId="33"/>
  </si>
  <si>
    <t>指数表選定</t>
    <rPh sb="0" eb="2">
      <t>シスウ</t>
    </rPh>
    <rPh sb="2" eb="3">
      <t>ヒョウ</t>
    </rPh>
    <rPh sb="3" eb="5">
      <t>センテイ</t>
    </rPh>
    <phoneticPr fontId="33"/>
  </si>
  <si>
    <t xml:space="preserve">充当可能基金 </t>
    <rPh sb="0" eb="2">
      <t>ジュウトウ</t>
    </rPh>
    <rPh sb="2" eb="4">
      <t>カノウ</t>
    </rPh>
    <rPh sb="4" eb="6">
      <t>キキン</t>
    </rPh>
    <phoneticPr fontId="32"/>
  </si>
  <si>
    <t>実質単年度収支</t>
  </si>
  <si>
    <t>　　軽自動車税</t>
  </si>
  <si>
    <t>　実質公債費比率</t>
    <rPh sb="1" eb="3">
      <t>ジッシツ</t>
    </rPh>
    <rPh sb="3" eb="6">
      <t>コウサイヒ</t>
    </rPh>
    <rPh sb="6" eb="8">
      <t>ヒリツ</t>
    </rPh>
    <phoneticPr fontId="33"/>
  </si>
  <si>
    <t>令05.01.01(人)</t>
  </si>
  <si>
    <t>(Ｆ)</t>
  </si>
  <si>
    <t>　将来負担比率</t>
    <rPh sb="1" eb="3">
      <t>ショウライ</t>
    </rPh>
    <rPh sb="3" eb="5">
      <t>フタン</t>
    </rPh>
    <rPh sb="5" eb="7">
      <t>ヒリツ</t>
    </rPh>
    <phoneticPr fontId="33"/>
  </si>
  <si>
    <t>　扶助費</t>
  </si>
  <si>
    <t>　うち、健全化法施行規則附則第三条に係る負担見込額</t>
  </si>
  <si>
    <t>増減率  (％)</t>
    <rPh sb="0" eb="2">
      <t>ゾウゲン</t>
    </rPh>
    <rPh sb="2" eb="3">
      <t>リツ</t>
    </rPh>
    <phoneticPr fontId="33"/>
  </si>
  <si>
    <t>労働費</t>
  </si>
  <si>
    <t>0.1</t>
  </si>
  <si>
    <t>-0.4</t>
  </si>
  <si>
    <t>国民健康保険特別会計</t>
  </si>
  <si>
    <t>標準税収入額等</t>
  </si>
  <si>
    <t>面積 (k㎡)</t>
    <rPh sb="0" eb="2">
      <t>メンセキ</t>
    </rPh>
    <phoneticPr fontId="33"/>
  </si>
  <si>
    <t>経常経費充当一般財源等</t>
    <rPh sb="0" eb="2">
      <t>ケイジョウ</t>
    </rPh>
    <rPh sb="2" eb="4">
      <t>ケイヒ</t>
    </rPh>
    <rPh sb="4" eb="6">
      <t>ジュウトウ</t>
    </rPh>
    <rPh sb="6" eb="8">
      <t>イッパン</t>
    </rPh>
    <rPh sb="8" eb="10">
      <t>ザイゲン</t>
    </rPh>
    <rPh sb="10" eb="11">
      <t>トウ</t>
    </rPh>
    <phoneticPr fontId="5"/>
  </si>
  <si>
    <t>世帯数 (世帯)</t>
    <rPh sb="0" eb="3">
      <t>セタイスウ</t>
    </rPh>
    <phoneticPr fontId="33"/>
  </si>
  <si>
    <t>(Ｃ)</t>
  </si>
  <si>
    <t>職員の状況 (※8)</t>
    <rPh sb="0" eb="2">
      <t>ショクイン</t>
    </rPh>
    <rPh sb="3" eb="5">
      <t>ジョウキョウ</t>
    </rPh>
    <phoneticPr fontId="33"/>
  </si>
  <si>
    <t>特別職等</t>
    <rPh sb="0" eb="2">
      <t>トクベツ</t>
    </rPh>
    <rPh sb="2" eb="3">
      <t>ショク</t>
    </rPh>
    <rPh sb="3" eb="4">
      <t>トウ</t>
    </rPh>
    <phoneticPr fontId="33"/>
  </si>
  <si>
    <t>当該団体からの債務保証に係る債務残高</t>
    <rPh sb="9" eb="11">
      <t>ホショウ</t>
    </rPh>
    <phoneticPr fontId="33"/>
  </si>
  <si>
    <t>定数</t>
    <rPh sb="0" eb="2">
      <t>テイスウ</t>
    </rPh>
    <phoneticPr fontId="33"/>
  </si>
  <si>
    <t>1人あたり平均
給料月額(百円)</t>
    <rPh sb="1" eb="2">
      <t>リ</t>
    </rPh>
    <rPh sb="5" eb="7">
      <t>ヘイキン</t>
    </rPh>
    <rPh sb="8" eb="10">
      <t>キュウリョウ</t>
    </rPh>
    <rPh sb="10" eb="11">
      <t>ツキ</t>
    </rPh>
    <rPh sb="11" eb="12">
      <t>ガク</t>
    </rPh>
    <rPh sb="13" eb="15">
      <t>ヒャクエン</t>
    </rPh>
    <phoneticPr fontId="33"/>
  </si>
  <si>
    <t>当該団体
からの
出資金</t>
  </si>
  <si>
    <t>給料月額
(百円)</t>
    <rPh sb="0" eb="2">
      <t>キュウリョウ</t>
    </rPh>
    <rPh sb="2" eb="3">
      <t>ツキ</t>
    </rPh>
    <rPh sb="3" eb="4">
      <t>ガク</t>
    </rPh>
    <rPh sb="6" eb="8">
      <t>ヒャクエン</t>
    </rPh>
    <phoneticPr fontId="33"/>
  </si>
  <si>
    <t>地方債現在高</t>
  </si>
  <si>
    <t>・計</t>
  </si>
  <si>
    <t>資金剰余額
/不足額
（実質収支）</t>
  </si>
  <si>
    <t>　うち公的資金</t>
    <rPh sb="3" eb="5">
      <t>コウテキ</t>
    </rPh>
    <phoneticPr fontId="33"/>
  </si>
  <si>
    <t>市区町村長</t>
    <rPh sb="0" eb="2">
      <t>シク</t>
    </rPh>
    <rPh sb="2" eb="4">
      <t>チョウソン</t>
    </rPh>
    <rPh sb="4" eb="5">
      <t>チョウ</t>
    </rPh>
    <phoneticPr fontId="33"/>
  </si>
  <si>
    <t>計</t>
    <rPh sb="0" eb="1">
      <t>ケイ</t>
    </rPh>
    <phoneticPr fontId="33"/>
  </si>
  <si>
    <t>一般職員</t>
    <rPh sb="0" eb="2">
      <t>イッパン</t>
    </rPh>
    <rPh sb="2" eb="4">
      <t>ショクイン</t>
    </rPh>
    <phoneticPr fontId="33"/>
  </si>
  <si>
    <t>地方債現在高（臨時財政対策債除き）</t>
  </si>
  <si>
    <t>目的税</t>
  </si>
  <si>
    <t>副市区町村長</t>
    <rPh sb="0" eb="1">
      <t>フク</t>
    </rPh>
    <rPh sb="1" eb="3">
      <t>シク</t>
    </rPh>
    <rPh sb="3" eb="5">
      <t>チョウソン</t>
    </rPh>
    <rPh sb="5" eb="6">
      <t>チョウ</t>
    </rPh>
    <phoneticPr fontId="33"/>
  </si>
  <si>
    <t>R05</t>
  </si>
  <si>
    <t>経常一般財源等</t>
    <rPh sb="0" eb="2">
      <t>ケイジョウ</t>
    </rPh>
    <rPh sb="2" eb="4">
      <t>イッパン</t>
    </rPh>
    <rPh sb="4" eb="7">
      <t>ザイゲントウ</t>
    </rPh>
    <phoneticPr fontId="33"/>
  </si>
  <si>
    <t>千葉県市町村総合事務組合（千葉県市町村交通災害共済特別会計）</t>
  </si>
  <si>
    <t>　うち消防職員</t>
    <rPh sb="3" eb="5">
      <t>ショウボウ</t>
    </rPh>
    <rPh sb="5" eb="7">
      <t>ショクイン</t>
    </rPh>
    <phoneticPr fontId="33"/>
  </si>
  <si>
    <t>教育長</t>
  </si>
  <si>
    <t>　うち技能労務職員</t>
    <rPh sb="3" eb="5">
      <t>ギノウ</t>
    </rPh>
    <rPh sb="5" eb="7">
      <t>ロウム</t>
    </rPh>
    <rPh sb="7" eb="9">
      <t>ショクイン</t>
    </rPh>
    <phoneticPr fontId="33"/>
  </si>
  <si>
    <t>収益事業収入</t>
  </si>
  <si>
    <t>議会議長</t>
    <rPh sb="0" eb="2">
      <t>ギカイ</t>
    </rPh>
    <rPh sb="2" eb="4">
      <t>ギチョウ</t>
    </rPh>
    <phoneticPr fontId="33"/>
  </si>
  <si>
    <t>教育公務員</t>
    <rPh sb="0" eb="2">
      <t>キョウイク</t>
    </rPh>
    <rPh sb="2" eb="5">
      <t>コウムイン</t>
    </rPh>
    <phoneticPr fontId="3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</si>
  <si>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3"/>
  </si>
  <si>
    <t>公債費及び公債費に準ずる費用の分析</t>
    <rPh sb="0" eb="3">
      <t>コウサイヒ</t>
    </rPh>
    <rPh sb="3" eb="4">
      <t>オヨ</t>
    </rPh>
    <rPh sb="5" eb="8">
      <t>コウサイヒ</t>
    </rPh>
    <rPh sb="9" eb="10">
      <t>ジュン</t>
    </rPh>
    <rPh sb="12" eb="14">
      <t>ヒヨウ</t>
    </rPh>
    <rPh sb="15" eb="17">
      <t>ブンセキ</t>
    </rPh>
    <phoneticPr fontId="33"/>
  </si>
  <si>
    <t>土地開発基金現在高</t>
    <rPh sb="0" eb="2">
      <t>トチ</t>
    </rPh>
    <rPh sb="2" eb="4">
      <t>カイハツ</t>
    </rPh>
    <rPh sb="4" eb="6">
      <t>キキン</t>
    </rPh>
    <rPh sb="6" eb="8">
      <t>ゲンザイ</t>
    </rPh>
    <rPh sb="8" eb="9">
      <t>タカ</t>
    </rPh>
    <phoneticPr fontId="5"/>
  </si>
  <si>
    <t>議会副議長</t>
    <rPh sb="0" eb="2">
      <t>ギカイ</t>
    </rPh>
    <rPh sb="2" eb="3">
      <t>フク</t>
    </rPh>
    <rPh sb="3" eb="5">
      <t>ギチョウ</t>
    </rPh>
    <phoneticPr fontId="33"/>
  </si>
  <si>
    <t>積立金
現在高</t>
    <rPh sb="4" eb="7">
      <t>ゲンザイダカ</t>
    </rPh>
    <phoneticPr fontId="5"/>
  </si>
  <si>
    <t xml:space="preserve">公営企業債等繰入見込額 </t>
    <rPh sb="0" eb="2">
      <t>コウエイ</t>
    </rPh>
    <rPh sb="2" eb="5">
      <t>キギョウサイ</t>
    </rPh>
    <rPh sb="5" eb="6">
      <t>トウ</t>
    </rPh>
    <rPh sb="6" eb="8">
      <t>クリイ</t>
    </rPh>
    <rPh sb="8" eb="11">
      <t>ミコミガク</t>
    </rPh>
    <phoneticPr fontId="32"/>
  </si>
  <si>
    <t>企業債等
繰入見込額</t>
    <rPh sb="0" eb="2">
      <t>キギョウ</t>
    </rPh>
    <rPh sb="2" eb="3">
      <t>サイ</t>
    </rPh>
    <rPh sb="3" eb="4">
      <t>トウ</t>
    </rPh>
    <rPh sb="5" eb="7">
      <t>クリイレ</t>
    </rPh>
    <rPh sb="7" eb="9">
      <t>ミコ</t>
    </rPh>
    <rPh sb="9" eb="10">
      <t>ガク</t>
    </rPh>
    <phoneticPr fontId="33"/>
  </si>
  <si>
    <t>議会議員</t>
    <rPh sb="0" eb="2">
      <t>ギカイ</t>
    </rPh>
    <rPh sb="2" eb="4">
      <t>ギイン</t>
    </rPh>
    <phoneticPr fontId="33"/>
  </si>
  <si>
    <t>　法定外目的税</t>
  </si>
  <si>
    <t>合計</t>
    <rPh sb="0" eb="2">
      <t>ゴウケイ</t>
    </rPh>
    <phoneticPr fontId="33"/>
  </si>
  <si>
    <t>減債基金</t>
    <rPh sb="0" eb="1">
      <t>ゲン</t>
    </rPh>
    <rPh sb="1" eb="2">
      <t>サイ</t>
    </rPh>
    <rPh sb="2" eb="4">
      <t>キキン</t>
    </rPh>
    <phoneticPr fontId="33"/>
  </si>
  <si>
    <t>うち単独分</t>
    <rPh sb="2" eb="4">
      <t>タンドク</t>
    </rPh>
    <rPh sb="4" eb="5">
      <t>ブン</t>
    </rPh>
    <phoneticPr fontId="33"/>
  </si>
  <si>
    <t>ラスパイレス指数</t>
    <rPh sb="6" eb="8">
      <t>シスウ</t>
    </rPh>
    <phoneticPr fontId="33"/>
  </si>
  <si>
    <t>投資的経費計</t>
    <rPh sb="5" eb="6">
      <t>ケイ</t>
    </rPh>
    <phoneticPr fontId="33"/>
  </si>
  <si>
    <t>公営企業（法適）の一覧</t>
    <rPh sb="0" eb="2">
      <t>コウエイ</t>
    </rPh>
    <rPh sb="2" eb="4">
      <t>キギョウ</t>
    </rPh>
    <phoneticPr fontId="33"/>
  </si>
  <si>
    <t>公営企業（法非適）の一覧</t>
    <rPh sb="0" eb="2">
      <t>コウエイ</t>
    </rPh>
    <rPh sb="2" eb="4">
      <t>キギョウ</t>
    </rPh>
    <rPh sb="6" eb="7">
      <t>ヒ</t>
    </rPh>
    <phoneticPr fontId="33"/>
  </si>
  <si>
    <t>関係する一部事務組合等一覧</t>
    <rPh sb="0" eb="2">
      <t>カンケイ</t>
    </rPh>
    <rPh sb="4" eb="6">
      <t>イチブ</t>
    </rPh>
    <rPh sb="6" eb="8">
      <t>ジム</t>
    </rPh>
    <rPh sb="8" eb="10">
      <t>クミアイ</t>
    </rPh>
    <rPh sb="10" eb="11">
      <t>トウ</t>
    </rPh>
    <rPh sb="11" eb="13">
      <t>イチラン</t>
    </rPh>
    <phoneticPr fontId="33"/>
  </si>
  <si>
    <t>将来負担の状況</t>
  </si>
  <si>
    <t>地方公社・第三セクター等一覧</t>
    <rPh sb="0" eb="2">
      <t>チホウ</t>
    </rPh>
    <rPh sb="2" eb="4">
      <t>コウシャ</t>
    </rPh>
    <rPh sb="5" eb="6">
      <t>ダイ</t>
    </rPh>
    <rPh sb="6" eb="7">
      <t>３</t>
    </rPh>
    <rPh sb="11" eb="12">
      <t>トウ</t>
    </rPh>
    <rPh sb="12" eb="14">
      <t>イチラン</t>
    </rPh>
    <phoneticPr fontId="33"/>
  </si>
  <si>
    <t>会計名</t>
  </si>
  <si>
    <t>項番</t>
    <rPh sb="0" eb="2">
      <t>コウバン</t>
    </rPh>
    <phoneticPr fontId="33"/>
  </si>
  <si>
    <t>　前年度繰上充用金</t>
  </si>
  <si>
    <t>団体名</t>
    <rPh sb="0" eb="2">
      <t>ダンタイ</t>
    </rPh>
    <phoneticPr fontId="33"/>
  </si>
  <si>
    <t>（注釈）</t>
    <rPh sb="1" eb="3">
      <t>チュウシャク</t>
    </rPh>
    <phoneticPr fontId="3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</si>
  <si>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</si>
  <si>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</si>
  <si>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収入済額</t>
    <rPh sb="0" eb="2">
      <t>シュウニュウ</t>
    </rPh>
    <rPh sb="2" eb="3">
      <t>スミ</t>
    </rPh>
    <rPh sb="3" eb="4">
      <t>ガク</t>
    </rPh>
    <phoneticPr fontId="33"/>
  </si>
  <si>
    <t>野田業務サービス株式会社</t>
    <rPh sb="0" eb="2">
      <t>ノダ</t>
    </rPh>
    <rPh sb="2" eb="4">
      <t>ギョウム</t>
    </rPh>
    <rPh sb="8" eb="12">
      <t>カブシキガイシャ</t>
    </rPh>
    <phoneticPr fontId="3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</si>
  <si>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3"/>
  </si>
  <si>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</si>
  <si>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3"/>
  </si>
  <si>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</si>
  <si>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</si>
  <si>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33"/>
  </si>
  <si>
    <t>※7：人口については、調査対象年度の1月1日現在の住民基本台帳に登載されている人口に基づいている。</t>
    <rPh sb="13" eb="15">
      <t>タイショウ</t>
    </rPh>
    <rPh sb="27" eb="29">
      <t>キホン</t>
    </rPh>
    <rPh sb="42" eb="43">
      <t>モト</t>
    </rPh>
    <phoneticPr fontId="38"/>
  </si>
  <si>
    <t>充当一般財源等</t>
  </si>
  <si>
    <t>※8：職員の状況については、調査対象年度の地方公務員給与実態調査に基づいている。</t>
  </si>
  <si>
    <t>令和5年度</t>
  </si>
  <si>
    <t>千葉県野田市</t>
  </si>
  <si>
    <t>(1) 普通会計の状況（市町村）</t>
    <rPh sb="4" eb="6">
      <t>フツウ</t>
    </rPh>
    <rPh sb="6" eb="8">
      <t>カイケイ</t>
    </rPh>
    <rPh sb="9" eb="11">
      <t>ジョウキョウ</t>
    </rPh>
    <rPh sb="12" eb="15">
      <t>シチョウソン</t>
    </rPh>
    <phoneticPr fontId="33"/>
  </si>
  <si>
    <t>一般会計等（純計）</t>
    <rPh sb="0" eb="2">
      <t>イッパン</t>
    </rPh>
    <rPh sb="2" eb="4">
      <t>カイケイ</t>
    </rPh>
    <rPh sb="4" eb="5">
      <t>トウ</t>
    </rPh>
    <rPh sb="6" eb="8">
      <t>ジュンケイ</t>
    </rPh>
    <phoneticPr fontId="33"/>
  </si>
  <si>
    <t>鉄道建設基金</t>
    <rPh sb="0" eb="2">
      <t>テツドウ</t>
    </rPh>
    <rPh sb="2" eb="4">
      <t>ケンセツ</t>
    </rPh>
    <rPh sb="4" eb="6">
      <t>キキン</t>
    </rPh>
    <phoneticPr fontId="33"/>
  </si>
  <si>
    <t>地方税の状況（単位 千円・％）</t>
    <rPh sb="0" eb="2">
      <t>チホウ</t>
    </rPh>
    <rPh sb="2" eb="3">
      <t>ゼイ</t>
    </rPh>
    <rPh sb="4" eb="6">
      <t>ジョウキョウ</t>
    </rPh>
    <rPh sb="7" eb="9">
      <t>タンイ</t>
    </rPh>
    <rPh sb="10" eb="12">
      <t>センエン</t>
    </rPh>
    <phoneticPr fontId="33"/>
  </si>
  <si>
    <t>歳出の状況（単位 千円・％）</t>
  </si>
  <si>
    <t>上水道</t>
  </si>
  <si>
    <t>実質赤字比率</t>
    <rPh sb="0" eb="2">
      <t>ジッシツ</t>
    </rPh>
    <rPh sb="2" eb="4">
      <t>アカジ</t>
    </rPh>
    <rPh sb="4" eb="6">
      <t>ヒリツ</t>
    </rPh>
    <phoneticPr fontId="35"/>
  </si>
  <si>
    <t>地方税</t>
  </si>
  <si>
    <t>▲ 1.76</t>
  </si>
  <si>
    <t>決算額</t>
    <rPh sb="0" eb="2">
      <t>ケッサン</t>
    </rPh>
    <rPh sb="2" eb="3">
      <t>ガク</t>
    </rPh>
    <phoneticPr fontId="33"/>
  </si>
  <si>
    <t>▲退職金</t>
    <rPh sb="1" eb="3">
      <t>タイショク</t>
    </rPh>
    <rPh sb="3" eb="4">
      <t>キン</t>
    </rPh>
    <phoneticPr fontId="33"/>
  </si>
  <si>
    <t>構成比</t>
    <rPh sb="0" eb="3">
      <t>コウセイヒ</t>
    </rPh>
    <phoneticPr fontId="33"/>
  </si>
  <si>
    <t>使用料</t>
  </si>
  <si>
    <t>区分</t>
  </si>
  <si>
    <t>　うち利子</t>
  </si>
  <si>
    <t>超過課税分</t>
    <rPh sb="0" eb="2">
      <t>チョウカ</t>
    </rPh>
    <rPh sb="2" eb="4">
      <t>カゼイ</t>
    </rPh>
    <rPh sb="4" eb="5">
      <t>ブン</t>
    </rPh>
    <phoneticPr fontId="33"/>
  </si>
  <si>
    <t>目的別歳出の状況（単位 千円・％）</t>
  </si>
  <si>
    <t>普通税</t>
    <rPh sb="0" eb="2">
      <t>フツウ</t>
    </rPh>
    <rPh sb="2" eb="3">
      <t>ゼイ</t>
    </rPh>
    <phoneticPr fontId="39"/>
  </si>
  <si>
    <t>軽油引取税交付金</t>
  </si>
  <si>
    <t xml:space="preserve"> R03</t>
  </si>
  <si>
    <t>決算額 (A)</t>
    <rPh sb="0" eb="2">
      <t>ケッサン</t>
    </rPh>
    <rPh sb="2" eb="3">
      <t>ガク</t>
    </rPh>
    <phoneticPr fontId="33"/>
  </si>
  <si>
    <t>純資産又は
正味財産</t>
  </si>
  <si>
    <t>(A)のうち普通建設事業費</t>
    <rPh sb="6" eb="8">
      <t>フツウ</t>
    </rPh>
    <rPh sb="8" eb="10">
      <t>ケンセツ</t>
    </rPh>
    <rPh sb="10" eb="13">
      <t>ジギョウヒ</t>
    </rPh>
    <phoneticPr fontId="33"/>
  </si>
  <si>
    <t>(Ａ)</t>
  </si>
  <si>
    <t>(A)のうち充当一般財源等</t>
    <rPh sb="6" eb="8">
      <t>ジュウトウ</t>
    </rPh>
    <rPh sb="8" eb="10">
      <t>イッパン</t>
    </rPh>
    <rPh sb="10" eb="12">
      <t>ザイゲン</t>
    </rPh>
    <rPh sb="12" eb="13">
      <t>ナド</t>
    </rPh>
    <phoneticPr fontId="33"/>
  </si>
  <si>
    <t>地方譲与税</t>
  </si>
  <si>
    <t>議会費</t>
  </si>
  <si>
    <t>　　市町村民税</t>
  </si>
  <si>
    <t>元利償還金</t>
    <rPh sb="0" eb="2">
      <t>ガンリ</t>
    </rPh>
    <rPh sb="2" eb="5">
      <t>ショウカンキン</t>
    </rPh>
    <phoneticPr fontId="32"/>
  </si>
  <si>
    <t>総務費</t>
  </si>
  <si>
    <t>配当割交付金</t>
    <rPh sb="0" eb="2">
      <t>ハイトウ</t>
    </rPh>
    <rPh sb="2" eb="3">
      <t>ワリ</t>
    </rPh>
    <rPh sb="3" eb="6">
      <t>コウフキン</t>
    </rPh>
    <phoneticPr fontId="39"/>
  </si>
  <si>
    <t>人件費及び人件費に準ずる費用</t>
    <rPh sb="0" eb="3">
      <t>ジンケンヒ</t>
    </rPh>
    <rPh sb="3" eb="4">
      <t>オヨ</t>
    </rPh>
    <rPh sb="5" eb="8">
      <t>ジンケンヒ</t>
    </rPh>
    <rPh sb="9" eb="10">
      <t>ジュン</t>
    </rPh>
    <rPh sb="12" eb="14">
      <t>ヒヨウ</t>
    </rPh>
    <phoneticPr fontId="33"/>
  </si>
  <si>
    <t>民生費</t>
  </si>
  <si>
    <t>株式等譲渡所得割交付金</t>
    <rPh sb="0" eb="2">
      <t>カブシキ</t>
    </rPh>
    <rPh sb="2" eb="3">
      <t>トウ</t>
    </rPh>
    <rPh sb="3" eb="5">
      <t>ジョウト</t>
    </rPh>
    <rPh sb="5" eb="7">
      <t>ショトク</t>
    </rPh>
    <rPh sb="7" eb="8">
      <t>ワリ</t>
    </rPh>
    <rPh sb="8" eb="11">
      <t>コウフキン</t>
    </rPh>
    <phoneticPr fontId="39"/>
  </si>
  <si>
    <t>被保険者数(人)</t>
  </si>
  <si>
    <t>　　　所得割</t>
  </si>
  <si>
    <t>類似団体平均</t>
    <rPh sb="0" eb="2">
      <t>ルイジ</t>
    </rPh>
    <rPh sb="2" eb="4">
      <t>ダンタイ</t>
    </rPh>
    <rPh sb="4" eb="6">
      <t>ヘイキン</t>
    </rPh>
    <phoneticPr fontId="33"/>
  </si>
  <si>
    <t>衛生費</t>
  </si>
  <si>
    <t>損失補償・債務保証の履行に係るもの</t>
    <rPh sb="0" eb="2">
      <t>ソンシツ</t>
    </rPh>
    <rPh sb="2" eb="4">
      <t>ホショウ</t>
    </rPh>
    <rPh sb="5" eb="7">
      <t>サイム</t>
    </rPh>
    <rPh sb="7" eb="9">
      <t>ホショウ</t>
    </rPh>
    <rPh sb="10" eb="12">
      <t>リコウ</t>
    </rPh>
    <rPh sb="13" eb="14">
      <t>カカ</t>
    </rPh>
    <phoneticPr fontId="33"/>
  </si>
  <si>
    <t>　　　法人税割</t>
  </si>
  <si>
    <t>地方交付税</t>
  </si>
  <si>
    <t>国庫支出金</t>
  </si>
  <si>
    <t>農林水産業費</t>
  </si>
  <si>
    <t>　　固定資産税</t>
  </si>
  <si>
    <t>特別地方消費税交付金</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</si>
  <si>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</si>
  <si>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</si>
  <si>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土木費</t>
  </si>
  <si>
    <t>野田自然共生ファーム</t>
    <rPh sb="0" eb="2">
      <t>ノダ</t>
    </rPh>
    <rPh sb="2" eb="4">
      <t>シゼン</t>
    </rPh>
    <rPh sb="4" eb="6">
      <t>キョウセイ</t>
    </rPh>
    <phoneticPr fontId="33"/>
  </si>
  <si>
    <t>自動車取得税交付金</t>
  </si>
  <si>
    <t>公債費に準ずる債務負担行為に係るもの</t>
  </si>
  <si>
    <t>　　市町村たばこ税</t>
  </si>
  <si>
    <t>下水道事業会計</t>
  </si>
  <si>
    <t>教育費</t>
  </si>
  <si>
    <t>自動車税環境性能割交付金</t>
  </si>
  <si>
    <t>　　鉱産税</t>
  </si>
  <si>
    <t>災害復旧費</t>
  </si>
  <si>
    <t>法人事業税交付金</t>
  </si>
  <si>
    <t>　　特別土地保有税</t>
  </si>
  <si>
    <t>企業債
（地方債）
現在高</t>
  </si>
  <si>
    <t>公債費</t>
  </si>
  <si>
    <t>地方特例交付金等</t>
    <rPh sb="7" eb="8">
      <t>トウ</t>
    </rPh>
    <phoneticPr fontId="36"/>
  </si>
  <si>
    <t>諸支出金</t>
    <rPh sb="3" eb="4">
      <t>キン</t>
    </rPh>
    <phoneticPr fontId="5"/>
  </si>
  <si>
    <t>　地方特例交付金</t>
    <rPh sb="1" eb="3">
      <t>チホウ</t>
    </rPh>
    <phoneticPr fontId="33"/>
  </si>
  <si>
    <t xml:space="preserve">連結実質赤字額 </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</si>
  <si>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</si>
  <si>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</si>
  <si>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</si>
  <si>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</si>
  <si>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</si>
  <si>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</si>
  <si>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</si>
  <si>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33"/>
  </si>
  <si>
    <t>決算額</t>
  </si>
  <si>
    <t>市町村民税</t>
    <rPh sb="0" eb="3">
      <t>シチョウソン</t>
    </rPh>
    <rPh sb="3" eb="4">
      <t>ミン</t>
    </rPh>
    <rPh sb="4" eb="5">
      <t>ゼイ</t>
    </rPh>
    <phoneticPr fontId="33"/>
  </si>
  <si>
    <t>繰越金</t>
  </si>
  <si>
    <t>構成比</t>
  </si>
  <si>
    <t>公営企業会計等</t>
    <rPh sb="0" eb="2">
      <t>コウエイ</t>
    </rPh>
    <rPh sb="2" eb="4">
      <t>キギョウ</t>
    </rPh>
    <rPh sb="4" eb="6">
      <t>カイケイ</t>
    </rPh>
    <rPh sb="6" eb="7">
      <t>トウ</t>
    </rPh>
    <phoneticPr fontId="3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</si>
  <si>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</si>
  <si>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経常経費充当一般財源等</t>
  </si>
  <si>
    <t>経常収支比率</t>
    <rPh sb="0" eb="2">
      <t>ケイジョウ</t>
    </rPh>
    <rPh sb="2" eb="4">
      <t>シュウシ</t>
    </rPh>
    <rPh sb="4" eb="6">
      <t>ヒリツ</t>
    </rPh>
    <phoneticPr fontId="35"/>
  </si>
  <si>
    <t>鈴木貫太郎記念館再建基金</t>
    <rPh sb="0" eb="5">
      <t>スズキカ</t>
    </rPh>
    <rPh sb="5" eb="8">
      <t>キネン</t>
    </rPh>
    <rPh sb="8" eb="10">
      <t>サイケン</t>
    </rPh>
    <rPh sb="10" eb="12">
      <t>キキン</t>
    </rPh>
    <phoneticPr fontId="33"/>
  </si>
  <si>
    <t>　震災復興特別交付税</t>
  </si>
  <si>
    <t>　　水利地益税等</t>
  </si>
  <si>
    <t>義務的経費計</t>
    <rPh sb="0" eb="3">
      <t>ギムテキ</t>
    </rPh>
    <rPh sb="3" eb="5">
      <t>ケイヒ</t>
    </rPh>
    <rPh sb="5" eb="6">
      <t>ケイ</t>
    </rPh>
    <phoneticPr fontId="33"/>
  </si>
  <si>
    <t>　公債費</t>
  </si>
  <si>
    <t>増減率(%)(B)</t>
    <rPh sb="0" eb="3">
      <t>ゾウゲンリツ</t>
    </rPh>
    <phoneticPr fontId="33"/>
  </si>
  <si>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</si>
  <si>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</si>
  <si>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</si>
  <si>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33"/>
  </si>
  <si>
    <t>合計</t>
  </si>
  <si>
    <t>他会計等
からの
繰入金</t>
  </si>
  <si>
    <t>令和5年度</t>
    <rPh sb="0" eb="2">
      <t>レイワ</t>
    </rPh>
    <rPh sb="3" eb="5">
      <t>ネンド</t>
    </rPh>
    <phoneticPr fontId="33"/>
  </si>
  <si>
    <t xml:space="preserve">充当可能特定歳入 </t>
    <rPh sb="0" eb="2">
      <t>ジュウトウ</t>
    </rPh>
    <rPh sb="2" eb="4">
      <t>カノウ</t>
    </rPh>
    <rPh sb="4" eb="6">
      <t>トクテイ</t>
    </rPh>
    <rPh sb="6" eb="8">
      <t>サイニュウ</t>
    </rPh>
    <phoneticPr fontId="32"/>
  </si>
  <si>
    <t>令和4年度</t>
    <rPh sb="0" eb="2">
      <t>レイワ</t>
    </rPh>
    <rPh sb="4" eb="5">
      <t>ド</t>
    </rPh>
    <phoneticPr fontId="33"/>
  </si>
  <si>
    <t>　うち元金</t>
  </si>
  <si>
    <t>現年</t>
    <rPh sb="0" eb="1">
      <t>ゲン</t>
    </rPh>
    <rPh sb="1" eb="2">
      <t>ネン</t>
    </rPh>
    <phoneticPr fontId="33"/>
  </si>
  <si>
    <t>都道府県支出金</t>
  </si>
  <si>
    <t>一時借入金利子</t>
  </si>
  <si>
    <t>国営土地改良事業に係るもの</t>
    <rPh sb="0" eb="2">
      <t>コクエイ</t>
    </rPh>
    <rPh sb="2" eb="4">
      <t>トチ</t>
    </rPh>
    <rPh sb="4" eb="6">
      <t>カイリョウ</t>
    </rPh>
    <rPh sb="6" eb="8">
      <t>ジギョウ</t>
    </rPh>
    <rPh sb="9" eb="10">
      <t>カカ</t>
    </rPh>
    <phoneticPr fontId="32"/>
  </si>
  <si>
    <t>その他の経費</t>
    <rPh sb="2" eb="3">
      <t>タ</t>
    </rPh>
    <rPh sb="4" eb="6">
      <t>ケイヒ</t>
    </rPh>
    <phoneticPr fontId="33"/>
  </si>
  <si>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</si>
  <si>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3"/>
  </si>
  <si>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</si>
  <si>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</si>
  <si>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繰入金</t>
  </si>
  <si>
    <t>公営事業等への繰出</t>
    <rPh sb="0" eb="2">
      <t>コウエイ</t>
    </rPh>
    <rPh sb="2" eb="4">
      <t>ジギョウ</t>
    </rPh>
    <rPh sb="4" eb="5">
      <t>トウ</t>
    </rPh>
    <rPh sb="7" eb="9">
      <t>クリダ</t>
    </rPh>
    <phoneticPr fontId="3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</si>
  <si>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3"/>
  </si>
  <si>
    <t>　維持補修費</t>
  </si>
  <si>
    <t>森林総合研究所等が行う事業に係るもの</t>
  </si>
  <si>
    <t>実質収支</t>
    <rPh sb="0" eb="2">
      <t>ジッシツ</t>
    </rPh>
    <rPh sb="2" eb="4">
      <t>シュウシ</t>
    </rPh>
    <phoneticPr fontId="33"/>
  </si>
  <si>
    <t>下水道</t>
  </si>
  <si>
    <t>再差引収支</t>
    <rPh sb="0" eb="1">
      <t>サイ</t>
    </rPh>
    <rPh sb="1" eb="3">
      <t>サシヒキ</t>
    </rPh>
    <rPh sb="3" eb="5">
      <t>シュウシ</t>
    </rPh>
    <phoneticPr fontId="33"/>
  </si>
  <si>
    <t>財政再生基準</t>
  </si>
  <si>
    <t>地方債</t>
  </si>
  <si>
    <t>加入世帯数(世帯)</t>
  </si>
  <si>
    <t>　繰出金</t>
  </si>
  <si>
    <t>　うち減収補塡債(特例分)</t>
    <rPh sb="4" eb="5">
      <t>シュウ</t>
    </rPh>
    <rPh sb="9" eb="10">
      <t>トク</t>
    </rPh>
    <rPh sb="10" eb="11">
      <t>レイ</t>
    </rPh>
    <rPh sb="11" eb="12">
      <t>ブン</t>
    </rPh>
    <phoneticPr fontId="36"/>
  </si>
  <si>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</si>
  <si>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33"/>
  </si>
  <si>
    <t>土地開発公社に係る将来負担額</t>
    <rPh sb="0" eb="2">
      <t>トチ</t>
    </rPh>
    <rPh sb="2" eb="4">
      <t>カイハツ</t>
    </rPh>
    <rPh sb="4" eb="6">
      <t>コウシャ</t>
    </rPh>
    <rPh sb="7" eb="8">
      <t>カカ</t>
    </rPh>
    <rPh sb="9" eb="11">
      <t>ショウライ</t>
    </rPh>
    <rPh sb="11" eb="14">
      <t>フタンガク</t>
    </rPh>
    <phoneticPr fontId="32"/>
  </si>
  <si>
    <t>早期健全化基準</t>
  </si>
  <si>
    <t>　うち臨時財政対策債</t>
  </si>
  <si>
    <t>歳入合計</t>
  </si>
  <si>
    <t>介護サービス</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</si>
  <si>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</si>
  <si>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</si>
  <si>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</si>
  <si>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</si>
  <si>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</si>
  <si>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</si>
  <si>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</si>
  <si>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</si>
  <si>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</si>
  <si>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</si>
  <si>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失業対策事業費</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</si>
  <si>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</si>
  <si>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</si>
  <si>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</si>
  <si>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歳出</t>
  </si>
  <si>
    <t>形式収支</t>
  </si>
  <si>
    <t>他会計等
からの
繰入金</t>
    <rPh sb="9" eb="11">
      <t>クリイレ</t>
    </rPh>
    <rPh sb="11" eb="12">
      <t>キン</t>
    </rPh>
    <phoneticPr fontId="32"/>
  </si>
  <si>
    <t>地方債
現在高</t>
  </si>
  <si>
    <t>令和5年度</t>
    <rPh sb="0" eb="2">
      <t>レイワ</t>
    </rPh>
    <rPh sb="3" eb="5">
      <t>ネンド</t>
    </rPh>
    <phoneticPr fontId="35"/>
  </si>
  <si>
    <t>人口１人当たり決算額</t>
    <rPh sb="0" eb="2">
      <t>ジンコウ</t>
    </rPh>
    <rPh sb="2" eb="4">
      <t>ヒトリ</t>
    </rPh>
    <rPh sb="4" eb="5">
      <t>ア</t>
    </rPh>
    <rPh sb="7" eb="10">
      <t>ケッサンガク</t>
    </rPh>
    <phoneticPr fontId="33"/>
  </si>
  <si>
    <t>備考</t>
    <rPh sb="0" eb="2">
      <t>ビコウ</t>
    </rPh>
    <phoneticPr fontId="33"/>
  </si>
  <si>
    <t>地方公社・第三セクター等名</t>
    <rPh sb="12" eb="13">
      <t>メイ</t>
    </rPh>
    <phoneticPr fontId="33"/>
  </si>
  <si>
    <t>当該団体
からの
貸付金</t>
  </si>
  <si>
    <t>一部事務組合等名</t>
    <rPh sb="0" eb="2">
      <t>イチブ</t>
    </rPh>
    <rPh sb="2" eb="4">
      <t>ジム</t>
    </rPh>
    <rPh sb="4" eb="6">
      <t>クミアイ</t>
    </rPh>
    <rPh sb="6" eb="7">
      <t>トウ</t>
    </rPh>
    <rPh sb="7" eb="8">
      <t>メイ</t>
    </rPh>
    <phoneticPr fontId="32"/>
  </si>
  <si>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</si>
  <si>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</si>
  <si>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</si>
  <si>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33"/>
  </si>
  <si>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</si>
  <si>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3"/>
  </si>
  <si>
    <t>実質赤字額</t>
    <rPh sb="0" eb="2">
      <t>ジッシツ</t>
    </rPh>
    <rPh sb="2" eb="5">
      <t>アカジガク</t>
    </rPh>
    <phoneticPr fontId="33"/>
  </si>
  <si>
    <t>減債基金積立不足算定額</t>
    <rPh sb="0" eb="2">
      <t>ゲンサイ</t>
    </rPh>
    <rPh sb="2" eb="4">
      <t>キキン</t>
    </rPh>
    <rPh sb="4" eb="6">
      <t>ツミタテ</t>
    </rPh>
    <rPh sb="6" eb="8">
      <t>ブソク</t>
    </rPh>
    <rPh sb="8" eb="10">
      <t>サンテイ</t>
    </rPh>
    <rPh sb="10" eb="11">
      <t>ガク</t>
    </rPh>
    <phoneticPr fontId="33"/>
  </si>
  <si>
    <t>総収益
（歳入）</t>
  </si>
  <si>
    <t>総費用
（歳出）</t>
  </si>
  <si>
    <t>純損益
（形式収支）</t>
  </si>
  <si>
    <t>左のうち
一般会計等
繰入見込額</t>
  </si>
  <si>
    <t>資金不足
比率</t>
    <rPh sb="0" eb="2">
      <t>シキン</t>
    </rPh>
    <rPh sb="2" eb="4">
      <t>フソク</t>
    </rPh>
    <rPh sb="5" eb="7">
      <t>ヒリツ</t>
    </rPh>
    <phoneticPr fontId="33"/>
  </si>
  <si>
    <t>水道事業会計</t>
  </si>
  <si>
    <t>法適用企業</t>
  </si>
  <si>
    <t>▲ 0.31</t>
  </si>
  <si>
    <t>連結実質赤字額</t>
    <rPh sb="0" eb="2">
      <t>レンケツ</t>
    </rPh>
    <rPh sb="2" eb="4">
      <t>ジッシツ</t>
    </rPh>
    <rPh sb="4" eb="7">
      <t>アカジガク</t>
    </rPh>
    <phoneticPr fontId="33"/>
  </si>
  <si>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</si>
  <si>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</si>
  <si>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</si>
  <si>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3"/>
  </si>
  <si>
    <t>実質公債費比率　　（千円・％）</t>
    <rPh sb="0" eb="2">
      <t>ジッシツ</t>
    </rPh>
    <rPh sb="2" eb="4">
      <t>コウサイ</t>
    </rPh>
    <rPh sb="4" eb="5">
      <t>ヒ</t>
    </rPh>
    <rPh sb="5" eb="7">
      <t>ヒリツ</t>
    </rPh>
    <rPh sb="10" eb="12">
      <t>センエン</t>
    </rPh>
    <phoneticPr fontId="33"/>
  </si>
  <si>
    <t>区分</t>
    <rPh sb="0" eb="1">
      <t>ク</t>
    </rPh>
    <rPh sb="1" eb="2">
      <t>ブン</t>
    </rPh>
    <phoneticPr fontId="32"/>
  </si>
  <si>
    <t>令和3年度</t>
    <rPh sb="0" eb="2">
      <t>レイワ</t>
    </rPh>
    <rPh sb="3" eb="5">
      <t>ネンド</t>
    </rPh>
    <phoneticPr fontId="33"/>
  </si>
  <si>
    <t>令和4年度</t>
    <rPh sb="0" eb="2">
      <t>レイワ</t>
    </rPh>
    <rPh sb="3" eb="5">
      <t>ネンド</t>
    </rPh>
    <phoneticPr fontId="33"/>
  </si>
  <si>
    <t>分母比</t>
    <rPh sb="0" eb="2">
      <t>ブンボ</t>
    </rPh>
    <rPh sb="2" eb="3">
      <t>ヒ</t>
    </rPh>
    <phoneticPr fontId="33"/>
  </si>
  <si>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</si>
  <si>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 xml:space="preserve">債務負担行為に基づく支出予定額 </t>
    <rPh sb="0" eb="2">
      <t>サイム</t>
    </rPh>
    <rPh sb="2" eb="4">
      <t>フタン</t>
    </rPh>
    <rPh sb="4" eb="6">
      <t>コウイ</t>
    </rPh>
    <rPh sb="7" eb="8">
      <t>モト</t>
    </rPh>
    <rPh sb="10" eb="12">
      <t>シシュツ</t>
    </rPh>
    <rPh sb="12" eb="15">
      <t>ヨテイガク</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</si>
  <si>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</si>
  <si>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充当可能
財源等</t>
    <rPh sb="0" eb="2">
      <t>ジュウトウ</t>
    </rPh>
    <rPh sb="2" eb="3">
      <t>カ</t>
    </rPh>
    <rPh sb="3" eb="4">
      <t>ノウ</t>
    </rPh>
    <rPh sb="5" eb="8">
      <t>ザイゲントウ</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</si>
  <si>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</si>
  <si>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</si>
  <si>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</si>
  <si>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</si>
  <si>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</si>
  <si>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千葉県市町村総合事務組合（一般会計）</t>
  </si>
  <si>
    <t>引き受けた債務の履行に係るもの</t>
    <rPh sb="0" eb="1">
      <t>ヒ</t>
    </rPh>
    <rPh sb="2" eb="3">
      <t>ウ</t>
    </rPh>
    <rPh sb="5" eb="7">
      <t>サイム</t>
    </rPh>
    <rPh sb="8" eb="10">
      <t>リコウ</t>
    </rPh>
    <rPh sb="11" eb="12">
      <t>カカ</t>
    </rPh>
    <phoneticPr fontId="33"/>
  </si>
  <si>
    <t>その他上記に準ずるもの</t>
    <rPh sb="2" eb="3">
      <t>タ</t>
    </rPh>
    <rPh sb="3" eb="5">
      <t>ジョウキ</t>
    </rPh>
    <rPh sb="6" eb="7">
      <t>ジュン</t>
    </rPh>
    <phoneticPr fontId="33"/>
  </si>
  <si>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</si>
  <si>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2"/>
  </si>
  <si>
    <t>将来負担比率（(Ｅ)－(Ｆ)）／（(Ｃ)－(Ｄ)）×１００</t>
    <rPh sb="0" eb="2">
      <t>ショウライ</t>
    </rPh>
    <rPh sb="2" eb="4">
      <t>フタン</t>
    </rPh>
    <rPh sb="4" eb="6">
      <t>ヒリツ</t>
    </rPh>
    <phoneticPr fontId="33"/>
  </si>
  <si>
    <t>その他の会計</t>
  </si>
  <si>
    <t>公社・
三セク等</t>
    <rPh sb="0" eb="2">
      <t>コウシャ</t>
    </rPh>
    <rPh sb="4" eb="5">
      <t>サン</t>
    </rPh>
    <rPh sb="7" eb="8">
      <t>トウ</t>
    </rPh>
    <phoneticPr fontId="33"/>
  </si>
  <si>
    <t>当該団体(円)</t>
    <rPh sb="0" eb="2">
      <t>トウガイ</t>
    </rPh>
    <rPh sb="2" eb="4">
      <t>ダンタイ</t>
    </rPh>
    <rPh sb="5" eb="6">
      <t>エン</t>
    </rPh>
    <phoneticPr fontId="33"/>
  </si>
  <si>
    <t>増減率(%)(A)</t>
    <rPh sb="0" eb="3">
      <t>ゾウゲンリツ</t>
    </rPh>
    <phoneticPr fontId="33"/>
  </si>
  <si>
    <t>健全化判断比率</t>
    <rPh sb="0" eb="3">
      <t>ケンゼンカ</t>
    </rPh>
    <rPh sb="3" eb="5">
      <t>ハンダン</t>
    </rPh>
    <rPh sb="5" eb="7">
      <t>ヒリツ</t>
    </rPh>
    <phoneticPr fontId="35"/>
  </si>
  <si>
    <t>特定財源の額</t>
    <rPh sb="0" eb="2">
      <t>トクテイ</t>
    </rPh>
    <rPh sb="2" eb="4">
      <t>ザイゲン</t>
    </rPh>
    <rPh sb="5" eb="6">
      <t>ガク</t>
    </rPh>
    <phoneticPr fontId="33"/>
  </si>
  <si>
    <t>算入公債費等の額</t>
    <rPh sb="0" eb="2">
      <t>サンニュウ</t>
    </rPh>
    <rPh sb="2" eb="4">
      <t>コウサイ</t>
    </rPh>
    <rPh sb="4" eb="5">
      <t>ヒ</t>
    </rPh>
    <rPh sb="5" eb="6">
      <t>トウ</t>
    </rPh>
    <rPh sb="7" eb="8">
      <t>ガク</t>
    </rPh>
    <phoneticPr fontId="33"/>
  </si>
  <si>
    <t>(Ｄ)</t>
  </si>
  <si>
    <t>(単年度)</t>
    <rPh sb="1" eb="4">
      <t>タンネンド</t>
    </rPh>
    <phoneticPr fontId="33"/>
  </si>
  <si>
    <t>人件費及び人件費に準ずる費用の分析</t>
    <rPh sb="0" eb="3">
      <t>ジンケンヒ</t>
    </rPh>
    <rPh sb="3" eb="4">
      <t>オヨ</t>
    </rPh>
    <rPh sb="5" eb="8">
      <t>ジンケンヒ</t>
    </rPh>
    <rPh sb="9" eb="10">
      <t>ジュン</t>
    </rPh>
    <rPh sb="12" eb="14">
      <t>ヒヨウ</t>
    </rPh>
    <rPh sb="15" eb="17">
      <t>ブンセキ</t>
    </rPh>
    <phoneticPr fontId="33"/>
  </si>
  <si>
    <t>人口1人当たり決算額</t>
    <rPh sb="0" eb="2">
      <t>ジンコウ</t>
    </rPh>
    <rPh sb="2" eb="4">
      <t>ヒトリ</t>
    </rPh>
    <rPh sb="4" eb="5">
      <t>ア</t>
    </rPh>
    <rPh sb="7" eb="9">
      <t>ケッサン</t>
    </rPh>
    <rPh sb="9" eb="10">
      <t>ガク</t>
    </rPh>
    <phoneticPr fontId="33"/>
  </si>
  <si>
    <t>当該団体（円）</t>
    <rPh sb="0" eb="2">
      <t>トウガイ</t>
    </rPh>
    <rPh sb="2" eb="4">
      <t>ダンタイ</t>
    </rPh>
    <rPh sb="5" eb="6">
      <t>エン</t>
    </rPh>
    <phoneticPr fontId="33"/>
  </si>
  <si>
    <t>類似団体平均（円）</t>
    <rPh sb="0" eb="2">
      <t>ルイジ</t>
    </rPh>
    <rPh sb="2" eb="4">
      <t>ダンタイ</t>
    </rPh>
    <rPh sb="4" eb="6">
      <t>ヘイキン</t>
    </rPh>
    <rPh sb="7" eb="8">
      <t>エン</t>
    </rPh>
    <phoneticPr fontId="33"/>
  </si>
  <si>
    <t>対比（％）</t>
    <rPh sb="0" eb="2">
      <t>タイヒ</t>
    </rPh>
    <phoneticPr fontId="33"/>
  </si>
  <si>
    <t>人件費</t>
    <rPh sb="0" eb="3">
      <t>ジンケンヒ</t>
    </rPh>
    <phoneticPr fontId="3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</si>
  <si>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</si>
  <si>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3"/>
  </si>
  <si>
    <t>当該団体</t>
    <rPh sb="0" eb="2">
      <t>トウガイ</t>
    </rPh>
    <rPh sb="2" eb="4">
      <t>ダンタイ</t>
    </rPh>
    <phoneticPr fontId="33"/>
  </si>
  <si>
    <t>人口1,000人当たり職員数（人）</t>
    <rPh sb="0" eb="2">
      <t>ジンコウ</t>
    </rPh>
    <rPh sb="7" eb="8">
      <t>ニン</t>
    </rPh>
    <rPh sb="8" eb="9">
      <t>ア</t>
    </rPh>
    <rPh sb="11" eb="14">
      <t>ショクインスウ</t>
    </rPh>
    <rPh sb="15" eb="16">
      <t>ヒト</t>
    </rPh>
    <phoneticPr fontId="33"/>
  </si>
  <si>
    <t>ラスパイレス指数</t>
    <rPh sb="6" eb="8">
      <t>シスウ</t>
    </rPh>
    <phoneticPr fontId="40"/>
  </si>
  <si>
    <t>（注）人口については、各調査対象年度の1月1日現在の住民基本台帳に登載されている人口に基づいている。</t>
    <rPh sb="14" eb="16">
      <t>タイショウ</t>
    </rPh>
    <phoneticPr fontId="3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</si>
  <si>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3"/>
  </si>
  <si>
    <t>積立不足額を考慮して算定した額</t>
    <rPh sb="0" eb="1">
      <t>ツ</t>
    </rPh>
    <rPh sb="1" eb="2">
      <t>タ</t>
    </rPh>
    <rPh sb="2" eb="5">
      <t>フソクガク</t>
    </rPh>
    <rPh sb="6" eb="8">
      <t>コウリョ</t>
    </rPh>
    <rPh sb="10" eb="12">
      <t>サンテイ</t>
    </rPh>
    <rPh sb="14" eb="15">
      <t>ガク</t>
    </rPh>
    <phoneticPr fontId="41"/>
  </si>
  <si>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</si>
  <si>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</si>
  <si>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</si>
  <si>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</si>
  <si>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3"/>
  </si>
  <si>
    <t>普通建設事業費</t>
    <rPh sb="0" eb="2">
      <t>フツウ</t>
    </rPh>
    <rPh sb="2" eb="4">
      <t>ケンセツ</t>
    </rPh>
    <rPh sb="4" eb="7">
      <t>ジギョウヒ</t>
    </rPh>
    <phoneticPr fontId="33"/>
  </si>
  <si>
    <t>類似団体平均(円)</t>
    <rPh sb="0" eb="2">
      <t>ルイジ</t>
    </rPh>
    <rPh sb="2" eb="4">
      <t>ダンタイ</t>
    </rPh>
    <rPh sb="4" eb="6">
      <t>ヘイキン</t>
    </rPh>
    <rPh sb="7" eb="8">
      <t>エン</t>
    </rPh>
    <phoneticPr fontId="33"/>
  </si>
  <si>
    <t>(A)-(B)</t>
  </si>
  <si>
    <t xml:space="preserve"> R01</t>
  </si>
  <si>
    <t xml:space="preserve"> R05</t>
  </si>
  <si>
    <t xml:space="preserve"> 過去５年間平均</t>
    <rPh sb="1" eb="3">
      <t>カコ</t>
    </rPh>
    <rPh sb="4" eb="6">
      <t>ネンカン</t>
    </rPh>
    <rPh sb="6" eb="8">
      <t>ヘイキン</t>
    </rPh>
    <phoneticPr fontId="33"/>
  </si>
  <si>
    <t>類似団体内平均(円)</t>
    <rPh sb="0" eb="2">
      <t>ルイジ</t>
    </rPh>
    <rPh sb="2" eb="4">
      <t>ダンタイ</t>
    </rPh>
    <phoneticPr fontId="33"/>
  </si>
  <si>
    <t>R01</t>
  </si>
  <si>
    <t>R02</t>
  </si>
  <si>
    <t>R03</t>
  </si>
  <si>
    <t>R04</t>
  </si>
  <si>
    <t>その他会計（赤字）</t>
  </si>
  <si>
    <t>廃棄物減量基金</t>
    <rPh sb="0" eb="3">
      <t>ハイキブツ</t>
    </rPh>
    <rPh sb="3" eb="5">
      <t>ゲンリョウ</t>
    </rPh>
    <rPh sb="5" eb="7">
      <t>キキン</t>
    </rPh>
    <phoneticPr fontId="33"/>
  </si>
  <si>
    <t>公共施設整備基金</t>
    <rPh sb="0" eb="4">
      <t>コウキョ</t>
    </rPh>
    <rPh sb="4" eb="6">
      <t>セイビ</t>
    </rPh>
    <rPh sb="6" eb="8">
      <t>キキン</t>
    </rPh>
    <phoneticPr fontId="33"/>
  </si>
  <si>
    <t>学校施設整備等基金</t>
    <rPh sb="0" eb="2">
      <t>ガッコウ</t>
    </rPh>
    <rPh sb="2" eb="4">
      <t>シセツ</t>
    </rPh>
    <rPh sb="4" eb="7">
      <t>セイビ</t>
    </rPh>
    <rPh sb="7" eb="9">
      <t>キキン</t>
    </rPh>
    <phoneticPr fontId="33"/>
  </si>
  <si>
    <t>野田市開発協会</t>
    <rPh sb="0" eb="3">
      <t>ノダシ</t>
    </rPh>
    <rPh sb="3" eb="5">
      <t>カイハツ</t>
    </rPh>
    <rPh sb="5" eb="7">
      <t>キョウカイ</t>
    </rPh>
    <phoneticPr fontId="33"/>
  </si>
  <si>
    <t>野田市土地開発公社</t>
    <rPh sb="0" eb="3">
      <t>ノダシ</t>
    </rPh>
    <rPh sb="3" eb="5">
      <t>トチ</t>
    </rPh>
    <rPh sb="5" eb="7">
      <t>カイハツ</t>
    </rPh>
    <rPh sb="7" eb="9">
      <t>コウシャ</t>
    </rPh>
    <phoneticPr fontId="33"/>
  </si>
  <si>
    <t>北千葉広域水道企業団（水道用水供給事業会計）</t>
    <rPh sb="0" eb="1">
      <t>キタ</t>
    </rPh>
    <rPh sb="1" eb="3">
      <t>チバ</t>
    </rPh>
    <rPh sb="3" eb="5">
      <t>コウイキ</t>
    </rPh>
    <rPh sb="5" eb="7">
      <t>スイドウ</t>
    </rPh>
    <rPh sb="7" eb="10">
      <t>キギョウダン</t>
    </rPh>
    <rPh sb="11" eb="13">
      <t>スイドウ</t>
    </rPh>
    <rPh sb="13" eb="15">
      <t>ヨウスイ</t>
    </rPh>
    <rPh sb="15" eb="17">
      <t>キョウキュウ</t>
    </rPh>
    <rPh sb="17" eb="19">
      <t>ジギョウ</t>
    </rPh>
    <rPh sb="19" eb="21">
      <t>カイケイ</t>
    </rPh>
    <phoneticPr fontId="33"/>
  </si>
  <si>
    <t>千葉県市町村総合事務組合（千葉県自治会館管理運営特別会計）</t>
  </si>
  <si>
    <t>千葉県市町村総合事務組合（千葉県自治研修センター特別会計）</t>
  </si>
  <si>
    <t>千葉県後期高齢者医療広域連合（後期高齢者医療特別会計）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</si>
  <si>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4"/>
  </si>
  <si>
    <t>分析欄</t>
    <rPh sb="0" eb="2">
      <t>ブンセキ</t>
    </rPh>
    <rPh sb="2" eb="3">
      <t>ラン</t>
    </rPh>
    <phoneticPr fontId="44"/>
  </si>
  <si>
    <r>
      <t>　</t>
    </r>
    <r>
      <rPr>
        <sz val="10.5"/>
        <color theme="1"/>
        <rFont val="ＭＳ Ｐゴシック"/>
        <family val="3"/>
        <charset val="128"/>
      </rPr>
      <t>合併特例債を有効活用して市内各駅の駅前広場等のインフラ整備を実施してきたことなどから、有形固定資産減価償却率は類似団体より低い水準にある。一方、将来負担比率は、将来負担額から控除される財政調整基金をはじめとした充当可能財源が少ないことなどから、これまで類似団体より高い水準にあったが、令和5年度は地方債現在高等の減少により将来負担額が大きく減少し、充当可能財源を下回ったことから算定されなくなった。
　今後は、多くの公共施設が大規模改修等の時期を迎えることから、野田市公共施設等総合管理計画に基づき、総合的かつ長期的な視点に立ち、建物等の維持管理に努めるとともに、将来負担の抑制に資する財政調整基金残高を維持した上で、公共施設整備基金の増強を図る。</t>
    </r>
    <rPh sb="73" eb="75">
      <t>ショウライ</t>
    </rPh>
    <rPh sb="75" eb="77">
      <t>フタン</t>
    </rPh>
    <rPh sb="77" eb="79">
      <t>ヒリツ</t>
    </rPh>
    <rPh sb="81" eb="83">
      <t>ショウライ</t>
    </rPh>
    <rPh sb="83" eb="86">
      <t>フタンガク</t>
    </rPh>
    <rPh sb="88" eb="90">
      <t>コウジョ</t>
    </rPh>
    <rPh sb="93" eb="95">
      <t>ザイセイ</t>
    </rPh>
    <rPh sb="95" eb="97">
      <t>チョウセイ</t>
    </rPh>
    <rPh sb="97" eb="99">
      <t>キキン</t>
    </rPh>
    <rPh sb="106" eb="108">
      <t>ジュウトウ</t>
    </rPh>
    <rPh sb="108" eb="110">
      <t>カノウ</t>
    </rPh>
    <rPh sb="110" eb="112">
      <t>ザイゲン</t>
    </rPh>
    <rPh sb="113" eb="114">
      <t>スク</t>
    </rPh>
    <rPh sb="127" eb="129">
      <t>ルイジ</t>
    </rPh>
    <rPh sb="129" eb="131">
      <t>ダンタイ</t>
    </rPh>
    <rPh sb="133" eb="134">
      <t>タカ</t>
    </rPh>
    <rPh sb="135" eb="137">
      <t>スイジュン</t>
    </rPh>
    <rPh sb="143" eb="145">
      <t>レイワ</t>
    </rPh>
    <rPh sb="146" eb="147">
      <t>ネン</t>
    </rPh>
    <rPh sb="147" eb="148">
      <t>ド</t>
    </rPh>
    <rPh sb="149" eb="152">
      <t>チホウサイ</t>
    </rPh>
    <rPh sb="152" eb="155">
      <t>ゲンザイダカ</t>
    </rPh>
    <rPh sb="155" eb="156">
      <t>ナド</t>
    </rPh>
    <rPh sb="157" eb="159">
      <t>ゲンショウ</t>
    </rPh>
    <rPh sb="162" eb="167">
      <t>ショウライフタンガク</t>
    </rPh>
    <rPh sb="168" eb="169">
      <t>オオ</t>
    </rPh>
    <rPh sb="171" eb="173">
      <t>ゲンショウ</t>
    </rPh>
    <rPh sb="175" eb="177">
      <t>ジュウトウ</t>
    </rPh>
    <rPh sb="177" eb="179">
      <t>カノウ</t>
    </rPh>
    <rPh sb="179" eb="181">
      <t>ザイゲン</t>
    </rPh>
    <rPh sb="182" eb="184">
      <t>シタマワ</t>
    </rPh>
    <rPh sb="190" eb="192">
      <t>サンテイ</t>
    </rPh>
    <phoneticPr fontId="44"/>
  </si>
  <si>
    <t>(　参考　）</t>
    <rPh sb="2" eb="4">
      <t>サンコウ</t>
    </rPh>
    <phoneticPr fontId="44"/>
  </si>
  <si>
    <t>当該団体値</t>
    <rPh sb="0" eb="2">
      <t>トウガイ</t>
    </rPh>
    <rPh sb="2" eb="4">
      <t>ダンタイ</t>
    </rPh>
    <rPh sb="4" eb="5">
      <t>アタイ</t>
    </rPh>
    <phoneticPr fontId="44"/>
  </si>
  <si>
    <t>将来負担比率</t>
    <phoneticPr fontId="44"/>
  </si>
  <si>
    <t>有形固定資産減価償却率</t>
    <phoneticPr fontId="44"/>
  </si>
  <si>
    <t>類似団体内平均値</t>
    <phoneticPr fontId="4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</si>
  <si>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4"/>
  </si>
  <si>
    <r>
      <rPr>
        <sz val="11"/>
        <color theme="1"/>
        <rFont val="ＭＳ Ｐゴシック"/>
        <family val="3"/>
        <charset val="128"/>
      </rPr>
      <t>　</t>
    </r>
    <r>
      <rPr>
        <sz val="10.5"/>
        <color theme="1"/>
        <rFont val="ＭＳ Ｐゴシック"/>
        <family val="3"/>
        <charset val="128"/>
      </rPr>
      <t>実質公債費比率は、本市独自のプライマリーバランスの遵守により地方債残高の抑制を図ってきたことなどから減少傾向にあるものの、類似団体と比較して高い水準にある。これは、類似団体と比較して、公債費に充当可能な特定財源が少ないことが主な内容となっている。一方、将来負担比率は、将来負担額から控除される財政調整基金をはじめとした充当可能財源が少ないことなどから、これまで類似団体より高い水準にあったが、令和5年度は地方債現在高等の減少により将来負担額が大きく減少し、充当可能財源を下回ったことから算定されなくなった。
　今後は、プライマリーバランスの遵守により地方債残高の抑制を図るとともに、将来負担の抑制に資する財政調整基金残高の維持に努める。</t>
    </r>
    <rPh sb="124" eb="126">
      <t>イッポウ</t>
    </rPh>
    <phoneticPr fontId="44"/>
  </si>
  <si>
    <t>実質公債費比率</t>
    <phoneticPr fontId="44"/>
  </si>
  <si>
    <t xml:space="preserve"> </t>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</si>
</sst>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6"/>
      <name val="ＭＳ Ｐゴシック"/>
      <family val="3"/>
    </font>
    <font>
      <sz val="11"/>
      <color indexed="8"/>
      <name val="ＭＳ Ｐゴシック"/>
      <family val="3"/>
    </font>
    <font>
      <sz val="9"/>
      <color indexed="8"/>
      <name val="ＭＳ ゴシック"/>
      <family val="3"/>
    </font>
    <font>
      <sz val="11"/>
      <name val="ＭＳ Ｐ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0.5"/>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3" fillId="0" borderId="0"/>
    <xf numFmtId="0" fontId="43" fillId="0" borderId="0">
      <alignment vertical="center"/>
    </xf>
    <xf numFmtId="0" fontId="43" fillId="0" borderId="0">
      <alignment vertical="center"/>
    </xf>
    <xf numFmtId="0" fontId="43" fillId="0" borderId="0"/>
    <xf numFmtId="0" fontId="43" fillId="0" borderId="0"/>
    <xf numFmtId="0" fontId="47" fillId="0" borderId="0">
      <alignment vertical="center"/>
    </xf>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7"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8"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29" fillId="6" borderId="6" xfId="6" applyFont="1" applyFill="1" applyBorder="1" applyAlignment="1"/>
    <xf numFmtId="0" fontId="29" fillId="0" borderId="8" xfId="6" applyFont="1" applyBorder="1" applyAlignment="1">
      <alignment horizontal="center" vertical="center" wrapText="1"/>
    </xf>
    <xf numFmtId="0" fontId="29" fillId="0" borderId="12" xfId="6" applyFont="1" applyBorder="1" applyAlignment="1">
      <alignment horizontal="center" vertical="center" wrapText="1"/>
    </xf>
    <xf numFmtId="0" fontId="29" fillId="0" borderId="2" xfId="6" applyFont="1" applyBorder="1" applyAlignment="1">
      <alignment horizontal="center" vertical="center"/>
    </xf>
    <xf numFmtId="0" fontId="29" fillId="0" borderId="5" xfId="6" applyFont="1" applyBorder="1" applyAlignment="1">
      <alignment horizontal="center" vertical="center"/>
    </xf>
    <xf numFmtId="0" fontId="29" fillId="0" borderId="6" xfId="6" applyFont="1" applyBorder="1" applyAlignment="1">
      <alignment horizontal="center" vertical="center"/>
    </xf>
    <xf numFmtId="0" fontId="29" fillId="6" borderId="18" xfId="6" applyFont="1" applyFill="1" applyBorder="1" applyAlignment="1">
      <alignment horizontal="right" vertical="top"/>
    </xf>
    <xf numFmtId="0" fontId="29" fillId="6" borderId="64" xfId="6" applyFont="1" applyFill="1" applyBorder="1" applyAlignment="1">
      <alignment horizontal="right" vertical="top"/>
    </xf>
    <xf numFmtId="0" fontId="30" fillId="8" borderId="24" xfId="5" applyFont="1" applyFill="1" applyBorder="1" applyAlignment="1">
      <alignment horizontal="center" vertical="center"/>
    </xf>
    <xf numFmtId="183" fontId="29" fillId="0" borderId="24" xfId="5" applyNumberFormat="1" applyFont="1" applyBorder="1" applyAlignment="1">
      <alignment horizontal="right" vertical="center" shrinkToFit="1"/>
    </xf>
    <xf numFmtId="183" fontId="29" fillId="0" borderId="27" xfId="5" applyNumberFormat="1" applyFont="1" applyBorder="1" applyAlignment="1">
      <alignment horizontal="right" vertical="center" shrinkToFit="1"/>
    </xf>
    <xf numFmtId="183" fontId="29" fillId="0" borderId="74" xfId="5" applyNumberFormat="1" applyFont="1" applyBorder="1" applyAlignment="1">
      <alignment horizontal="right" vertical="center" shrinkToFit="1"/>
    </xf>
    <xf numFmtId="183" fontId="29" fillId="0" borderId="74" xfId="5" applyNumberFormat="1" applyFont="1" applyBorder="1" applyAlignment="1" applyProtection="1">
      <alignment horizontal="right" vertical="center" shrinkToFit="1"/>
      <protection locked="0"/>
    </xf>
    <xf numFmtId="183" fontId="29" fillId="0" borderId="182" xfId="5" applyNumberFormat="1" applyFont="1" applyBorder="1" applyAlignment="1" applyProtection="1">
      <alignment horizontal="right" vertical="center" shrinkToFit="1"/>
      <protection locked="0"/>
    </xf>
    <xf numFmtId="183" fontId="29" fillId="0" borderId="29" xfId="5" applyNumberFormat="1" applyFont="1" applyBorder="1" applyAlignment="1">
      <alignment horizontal="right" vertical="center" shrinkToFit="1"/>
    </xf>
    <xf numFmtId="0" fontId="23" fillId="0" borderId="0" xfId="6" applyFont="1" applyAlignment="1">
      <alignment horizontal="right"/>
    </xf>
    <xf numFmtId="0" fontId="30" fillId="8" borderId="55" xfId="5" applyFont="1" applyFill="1" applyBorder="1" applyAlignment="1">
      <alignment horizontal="center" vertical="center"/>
    </xf>
    <xf numFmtId="183" fontId="29" fillId="0" borderId="45" xfId="5" applyNumberFormat="1" applyFont="1" applyBorder="1" applyAlignment="1">
      <alignment horizontal="right" vertical="center" shrinkToFit="1"/>
    </xf>
    <xf numFmtId="183" fontId="29" fillId="0" borderId="48" xfId="5" applyNumberFormat="1" applyFont="1" applyBorder="1" applyAlignment="1">
      <alignment horizontal="right" vertical="center" shrinkToFit="1"/>
    </xf>
    <xf numFmtId="183" fontId="29" fillId="0" borderId="187" xfId="5" applyNumberFormat="1" applyFont="1" applyBorder="1" applyAlignment="1">
      <alignment horizontal="right" vertical="center" shrinkToFit="1"/>
    </xf>
    <xf numFmtId="183" fontId="29" fillId="0" borderId="187" xfId="5" applyNumberFormat="1" applyFont="1" applyBorder="1" applyAlignment="1" applyProtection="1">
      <alignment horizontal="right" vertical="center" shrinkToFit="1"/>
      <protection locked="0"/>
    </xf>
    <xf numFmtId="183" fontId="29" fillId="0" borderId="62" xfId="5" applyNumberFormat="1" applyFont="1" applyBorder="1" applyAlignment="1" applyProtection="1">
      <alignment horizontal="right" vertical="center" shrinkToFit="1"/>
      <protection locked="0"/>
    </xf>
    <xf numFmtId="183" fontId="29"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1"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0" fillId="0" borderId="39" xfId="8" applyFont="1" applyBorder="1">
      <alignment vertical="center"/>
    </xf>
    <xf numFmtId="0" fontId="0" fillId="0" borderId="22" xfId="8" applyFont="1" applyBorder="1">
      <alignment vertical="center"/>
    </xf>
    <xf numFmtId="0" fontId="0"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29" fillId="0" borderId="32" xfId="6" applyFont="1" applyBorder="1" applyAlignment="1" applyProtection="1">
      <alignment horizontal="left" vertical="center" wrapText="1"/>
      <protection locked="0"/>
    </xf>
    <xf numFmtId="0" fontId="29" fillId="0" borderId="35" xfId="6" applyFont="1" applyBorder="1" applyAlignment="1" applyProtection="1">
      <alignment horizontal="left" vertical="center" wrapText="1"/>
      <protection locked="0"/>
    </xf>
    <xf numFmtId="0" fontId="29" fillId="0" borderId="51" xfId="6" applyFont="1" applyBorder="1" applyAlignment="1" applyProtection="1">
      <alignment horizontal="left" vertical="center" wrapText="1"/>
      <protection locked="0"/>
    </xf>
    <xf numFmtId="0" fontId="29" fillId="0" borderId="33" xfId="6" applyFont="1" applyBorder="1" applyAlignment="1" applyProtection="1">
      <alignment horizontal="left" vertical="center" wrapText="1"/>
      <protection locked="0"/>
    </xf>
    <xf numFmtId="0" fontId="29" fillId="0" borderId="36" xfId="6" applyFont="1" applyBorder="1" applyAlignment="1" applyProtection="1">
      <alignment horizontal="left" vertical="center" wrapText="1"/>
      <protection locked="0"/>
    </xf>
    <xf numFmtId="0" fontId="29" fillId="0" borderId="52" xfId="6" applyFont="1" applyBorder="1" applyAlignment="1" applyProtection="1">
      <alignment horizontal="left" vertical="center" wrapText="1"/>
      <protection locked="0"/>
    </xf>
    <xf numFmtId="0" fontId="29" fillId="0" borderId="18" xfId="6" applyFont="1" applyBorder="1" applyAlignment="1">
      <alignment horizontal="left" vertical="center"/>
    </xf>
    <xf numFmtId="0" fontId="29" fillId="0" borderId="64" xfId="6" applyFont="1" applyBorder="1" applyAlignment="1">
      <alignment horizontal="left" vertical="center"/>
    </xf>
    <xf numFmtId="0" fontId="29" fillId="0" borderId="19" xfId="6" applyFont="1" applyBorder="1" applyAlignment="1">
      <alignment horizontal="left" vertical="center" wrapText="1"/>
    </xf>
    <xf numFmtId="0" fontId="29" fillId="0" borderId="53" xfId="6" applyFont="1" applyBorder="1" applyAlignment="1">
      <alignment horizontal="left" vertical="center" wrapText="1"/>
    </xf>
    <xf numFmtId="0" fontId="29" fillId="0" borderId="23" xfId="6" applyFont="1" applyBorder="1" applyAlignment="1">
      <alignment horizontal="left" vertical="center"/>
    </xf>
    <xf numFmtId="0" fontId="29" fillId="0" borderId="54" xfId="6" applyFont="1" applyBorder="1" applyAlignment="1">
      <alignment horizontal="left" vertical="center"/>
    </xf>
    <xf numFmtId="0" fontId="29" fillId="0" borderId="35" xfId="6" applyFont="1" applyBorder="1" applyAlignment="1">
      <alignment horizontal="left" vertical="center"/>
    </xf>
    <xf numFmtId="0" fontId="29" fillId="0" borderId="51" xfId="6" applyFont="1" applyBorder="1" applyAlignment="1">
      <alignment horizontal="left" vertical="center"/>
    </xf>
    <xf numFmtId="0" fontId="0" fillId="3" borderId="0" xfId="20" applyFont="1" applyFill="1" applyAlignment="1">
      <alignment vertical="center"/>
    </xf>
    <xf numFmtId="0" fontId="43" fillId="3" borderId="0" xfId="20" applyFill="1" applyAlignment="1" applyProtection="1">
      <alignment vertical="center"/>
      <protection hidden="1"/>
    </xf>
    <xf numFmtId="0" fontId="45" fillId="0" borderId="0" xfId="21" applyFont="1">
      <alignment vertical="center"/>
    </xf>
    <xf numFmtId="0" fontId="43" fillId="3" borderId="0" xfId="20" applyFill="1" applyAlignment="1">
      <alignment vertical="center"/>
    </xf>
    <xf numFmtId="0" fontId="43" fillId="3" borderId="0" xfId="20" applyFill="1" applyProtection="1">
      <protection hidden="1"/>
    </xf>
    <xf numFmtId="0" fontId="45" fillId="0" borderId="30" xfId="21" applyFont="1" applyBorder="1">
      <alignment vertical="center"/>
    </xf>
    <xf numFmtId="0" fontId="45" fillId="0" borderId="23" xfId="21" applyFont="1" applyBorder="1">
      <alignment vertical="center"/>
    </xf>
    <xf numFmtId="189" fontId="45" fillId="0" borderId="23" xfId="21" applyNumberFormat="1" applyFont="1" applyBorder="1">
      <alignment vertical="center"/>
    </xf>
    <xf numFmtId="0" fontId="45" fillId="0" borderId="16" xfId="21" applyFont="1" applyBorder="1">
      <alignment vertical="center"/>
    </xf>
    <xf numFmtId="0" fontId="45" fillId="0" borderId="42" xfId="21" applyFont="1" applyBorder="1">
      <alignment vertical="center"/>
    </xf>
    <xf numFmtId="0" fontId="45" fillId="0" borderId="14" xfId="21" applyFont="1" applyBorder="1">
      <alignment vertical="center"/>
    </xf>
    <xf numFmtId="0" fontId="45" fillId="0" borderId="31" xfId="21" applyFont="1" applyBorder="1">
      <alignment vertical="center"/>
    </xf>
    <xf numFmtId="0" fontId="45" fillId="0" borderId="34" xfId="21" applyFont="1" applyBorder="1">
      <alignment vertical="center"/>
    </xf>
    <xf numFmtId="0" fontId="45" fillId="0" borderId="15" xfId="21" applyFont="1" applyBorder="1">
      <alignment vertical="center"/>
    </xf>
    <xf numFmtId="0" fontId="45" fillId="0" borderId="35" xfId="21" applyFont="1" applyBorder="1">
      <alignment vertical="center"/>
    </xf>
    <xf numFmtId="0" fontId="46" fillId="0" borderId="30" xfId="21" applyFont="1" applyBorder="1">
      <alignment vertical="center"/>
    </xf>
    <xf numFmtId="178" fontId="47" fillId="0" borderId="0" xfId="21" applyNumberFormat="1" applyFont="1">
      <alignment vertical="center"/>
    </xf>
    <xf numFmtId="178" fontId="45" fillId="0" borderId="0" xfId="21" applyNumberFormat="1" applyFont="1">
      <alignment vertical="center"/>
    </xf>
    <xf numFmtId="0" fontId="47" fillId="0" borderId="30" xfId="21" applyFont="1" applyBorder="1" applyAlignment="1" applyProtection="1">
      <alignment horizontal="left" vertical="top" wrapText="1"/>
      <protection locked="0"/>
    </xf>
    <xf numFmtId="0" fontId="45" fillId="0" borderId="23" xfId="21" applyFont="1" applyBorder="1" applyAlignment="1" applyProtection="1">
      <alignment horizontal="left" vertical="top" wrapText="1"/>
      <protection locked="0"/>
    </xf>
    <xf numFmtId="0" fontId="45" fillId="0" borderId="16" xfId="21" applyFont="1" applyBorder="1" applyAlignment="1" applyProtection="1">
      <alignment horizontal="left" vertical="top" wrapText="1"/>
      <protection locked="0"/>
    </xf>
    <xf numFmtId="0" fontId="45" fillId="0" borderId="42" xfId="21" applyFont="1" applyBorder="1" applyAlignment="1" applyProtection="1">
      <alignment horizontal="left" vertical="top" wrapText="1"/>
      <protection locked="0"/>
    </xf>
    <xf numFmtId="0" fontId="45" fillId="0" borderId="0" xfId="21" applyFont="1" applyAlignment="1" applyProtection="1">
      <alignment horizontal="left" vertical="top" wrapText="1"/>
      <protection locked="0"/>
    </xf>
    <xf numFmtId="0" fontId="45" fillId="0" borderId="14" xfId="21" applyFont="1" applyBorder="1" applyAlignment="1" applyProtection="1">
      <alignment horizontal="left" vertical="top" wrapText="1"/>
      <protection locked="0"/>
    </xf>
    <xf numFmtId="0" fontId="45" fillId="0" borderId="31" xfId="21" applyFont="1" applyBorder="1" applyAlignment="1" applyProtection="1">
      <alignment horizontal="left" vertical="top" wrapText="1"/>
      <protection locked="0"/>
    </xf>
    <xf numFmtId="0" fontId="45" fillId="0" borderId="34" xfId="21" applyFont="1" applyBorder="1" applyAlignment="1" applyProtection="1">
      <alignment horizontal="left" vertical="top" wrapText="1"/>
      <protection locked="0"/>
    </xf>
    <xf numFmtId="0" fontId="45" fillId="0" borderId="15" xfId="21" applyFont="1" applyBorder="1" applyAlignment="1" applyProtection="1">
      <alignment horizontal="left" vertical="top" wrapText="1"/>
      <protection locked="0"/>
    </xf>
    <xf numFmtId="187" fontId="45" fillId="3" borderId="0" xfId="22" applyNumberFormat="1" applyFont="1" applyFill="1" applyAlignment="1">
      <alignment vertical="center" wrapText="1"/>
    </xf>
    <xf numFmtId="0" fontId="45" fillId="0" borderId="0" xfId="21" applyFont="1" applyAlignment="1">
      <alignment horizontal="center" vertical="center"/>
    </xf>
    <xf numFmtId="49" fontId="45" fillId="3" borderId="0" xfId="22" applyNumberFormat="1" applyFont="1" applyFill="1" applyAlignment="1">
      <alignment horizontal="center" vertical="center" wrapText="1"/>
    </xf>
    <xf numFmtId="49" fontId="45" fillId="3" borderId="0" xfId="22" applyNumberFormat="1" applyFont="1" applyFill="1" applyAlignment="1">
      <alignment horizontal="center" vertical="center"/>
    </xf>
    <xf numFmtId="0" fontId="45" fillId="0" borderId="32" xfId="21" applyFont="1" applyBorder="1" applyAlignment="1">
      <alignment horizontal="center" vertical="center"/>
    </xf>
    <xf numFmtId="0" fontId="45" fillId="0" borderId="35" xfId="21" applyFont="1" applyBorder="1" applyAlignment="1">
      <alignment horizontal="center" vertical="center"/>
    </xf>
    <xf numFmtId="0" fontId="45" fillId="0" borderId="37" xfId="21" applyFont="1" applyBorder="1" applyAlignment="1">
      <alignment horizontal="center" vertical="center"/>
    </xf>
    <xf numFmtId="0" fontId="45" fillId="0" borderId="74" xfId="21" applyFont="1" applyBorder="1" applyAlignment="1">
      <alignment horizontal="center" vertical="center"/>
    </xf>
    <xf numFmtId="187" fontId="45" fillId="3" borderId="0" xfId="22" applyNumberFormat="1" applyFont="1" applyFill="1" applyAlignment="1">
      <alignment horizontal="center" vertical="center" wrapText="1"/>
    </xf>
    <xf numFmtId="187" fontId="45" fillId="0" borderId="0" xfId="22" applyNumberFormat="1" applyFont="1" applyAlignment="1">
      <alignment horizontal="center" vertical="center" wrapText="1"/>
    </xf>
    <xf numFmtId="184" fontId="45" fillId="3" borderId="0" xfId="22" applyNumberFormat="1" applyFont="1" applyFill="1" applyAlignment="1">
      <alignment horizontal="center" vertical="center"/>
    </xf>
    <xf numFmtId="187" fontId="45" fillId="3" borderId="74" xfId="22" applyNumberFormat="1" applyFont="1" applyFill="1" applyBorder="1" applyAlignment="1">
      <alignment horizontal="center" vertical="center" wrapText="1"/>
    </xf>
    <xf numFmtId="184" fontId="45" fillId="3" borderId="74" xfId="22" applyNumberFormat="1" applyFont="1" applyFill="1" applyBorder="1" applyAlignment="1">
      <alignment horizontal="center" vertical="center"/>
    </xf>
    <xf numFmtId="178" fontId="45" fillId="0" borderId="42" xfId="21" applyNumberFormat="1" applyFont="1" applyBorder="1">
      <alignment vertical="center"/>
    </xf>
    <xf numFmtId="178" fontId="43" fillId="0" borderId="0" xfId="21" applyNumberFormat="1" applyAlignment="1">
      <alignment horizontal="center" vertical="center"/>
    </xf>
    <xf numFmtId="178" fontId="45" fillId="0" borderId="14" xfId="21" applyNumberFormat="1" applyFont="1" applyBorder="1">
      <alignment vertical="center"/>
    </xf>
    <xf numFmtId="191" fontId="45" fillId="0" borderId="0" xfId="21" applyNumberFormat="1" applyFont="1">
      <alignment vertical="center"/>
    </xf>
    <xf numFmtId="178" fontId="45" fillId="0" borderId="31" xfId="21" applyNumberFormat="1" applyFont="1" applyBorder="1">
      <alignment vertical="center"/>
    </xf>
    <xf numFmtId="178" fontId="45" fillId="0" borderId="34" xfId="21" applyNumberFormat="1" applyFont="1" applyBorder="1">
      <alignment vertical="center"/>
    </xf>
    <xf numFmtId="189" fontId="45" fillId="0" borderId="34" xfId="21" applyNumberFormat="1" applyFont="1" applyBorder="1">
      <alignment vertical="center"/>
    </xf>
    <xf numFmtId="178" fontId="45" fillId="0" borderId="15" xfId="21" applyNumberFormat="1" applyFont="1" applyBorder="1">
      <alignment vertical="center"/>
    </xf>
    <xf numFmtId="0" fontId="46" fillId="0" borderId="42" xfId="21" applyFont="1" applyBorder="1">
      <alignment vertical="center"/>
    </xf>
    <xf numFmtId="0" fontId="45" fillId="0" borderId="0" xfId="22" applyFont="1">
      <alignment vertical="center"/>
    </xf>
    <xf numFmtId="189" fontId="45" fillId="0" borderId="0" xfId="22" applyNumberFormat="1" applyFont="1">
      <alignment vertical="center"/>
    </xf>
    <xf numFmtId="178" fontId="43" fillId="0" borderId="0" xfId="23" applyNumberFormat="1" applyAlignment="1">
      <alignment vertical="center"/>
    </xf>
    <xf numFmtId="183" fontId="43" fillId="0" borderId="0" xfId="24" applyNumberFormat="1" applyAlignment="1">
      <alignment horizontal="right" vertical="center"/>
    </xf>
    <xf numFmtId="184" fontId="43" fillId="0" borderId="0" xfId="24" applyNumberFormat="1" applyAlignment="1">
      <alignment horizontal="right" vertical="center"/>
    </xf>
    <xf numFmtId="178" fontId="45" fillId="3" borderId="0" xfId="21" applyNumberFormat="1" applyFont="1" applyFill="1" applyAlignment="1">
      <alignment vertical="center" wrapText="1"/>
    </xf>
    <xf numFmtId="178" fontId="43" fillId="0" borderId="0" xfId="23" applyNumberFormat="1" applyAlignment="1">
      <alignment horizontal="center" vertical="center"/>
    </xf>
    <xf numFmtId="184" fontId="45" fillId="3" borderId="0" xfId="22" applyNumberFormat="1" applyFont="1" applyFill="1" applyAlignment="1">
      <alignment horizontal="center" vertical="center" wrapText="1"/>
    </xf>
    <xf numFmtId="184" fontId="45" fillId="0" borderId="0" xfId="21" applyNumberFormat="1" applyFont="1" applyAlignment="1">
      <alignment horizontal="center" vertical="center"/>
    </xf>
    <xf numFmtId="0" fontId="49" fillId="0" borderId="0" xfId="25" applyFont="1">
      <alignment vertical="center"/>
    </xf>
    <xf numFmtId="0" fontId="43" fillId="3" borderId="0" xfId="20" applyFill="1"/>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0" xr:uid="{4CAD37B4-089C-4034-8C8C-2DA3AC2F3F5E}"/>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5" xr:uid="{D59B10DB-71BE-4DFC-BE11-09BA761BC879}"/>
    <cellStyle name="標準_【レイアウト】（県）資料３（Ｐ２）　歳出比較分析表" xfId="19" xr:uid="{00000000-0005-0000-0000-000013000000}"/>
    <cellStyle name="標準_【レイアウト】（県）資料３（Ｐ２）　歳出比較分析表 2" xfId="21" xr:uid="{1FFC0E21-75E6-4BFC-B62A-488944771D89}"/>
    <cellStyle name="標準_【レイアウト】（市）資料３（Ｐ２）　歳出比較分析表" xfId="18" xr:uid="{00000000-0005-0000-0000-000012000000}"/>
    <cellStyle name="標準_【レイアウト】（市）資料３（Ｐ２）　歳出比較分析表 2" xfId="22" xr:uid="{56CF64E7-5530-4CC2-964A-AD5AB5F26556}"/>
    <cellStyle name="標準_APAHO251300" xfId="13" xr:uid="{00000000-0005-0000-0000-00000D000000}"/>
    <cellStyle name="標準_APAHO251300 2" xfId="23" xr:uid="{81BCAEC6-9B1B-48D4-8DF8-DD53DAECAAF5}"/>
    <cellStyle name="標準_APAHO252300" xfId="14" xr:uid="{00000000-0005-0000-0000-00000E000000}"/>
    <cellStyle name="標準_APAHO252300 2" xfId="24" xr:uid="{DAE14A5E-A219-4F2E-8745-B0B673916861}"/>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37644</c:v>
                </c:pt>
                <c:pt idx="1">
                  <c:v>39221</c:v>
                </c:pt>
                <c:pt idx="2">
                  <c:v>38566</c:v>
                </c:pt>
                <c:pt idx="3">
                  <c:v>35156</c:v>
                </c:pt>
                <c:pt idx="4">
                  <c:v>37029</c:v>
                </c:pt>
              </c:numCache>
            </c:numRef>
          </c:val>
          <c:smooth val="0"/>
          <c:extLst>
            <c:ext xmlns:c16="http://schemas.microsoft.com/office/drawing/2014/chart" uri="{C3380CC4-5D6E-409C-BE32-E72D297353CC}">
              <c16:uniqueId val="{00000000-A659-4389-BB5B-ED53732C2B7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29305</c:v>
                </c:pt>
                <c:pt idx="1">
                  <c:v>38455</c:v>
                </c:pt>
                <c:pt idx="2">
                  <c:v>44378</c:v>
                </c:pt>
                <c:pt idx="3">
                  <c:v>35345</c:v>
                </c:pt>
                <c:pt idx="4">
                  <c:v>34750</c:v>
                </c:pt>
              </c:numCache>
            </c:numRef>
          </c:val>
          <c:smooth val="0"/>
          <c:extLst>
            <c:ext xmlns:c16="http://schemas.microsoft.com/office/drawing/2014/chart" uri="{C3380CC4-5D6E-409C-BE32-E72D297353CC}">
              <c16:uniqueId val="{00000001-A659-4389-BB5B-ED53732C2B7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55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18524035851E-2"/>
              <c:y val="7.516312888073456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4.0199999999999996</c:v>
                </c:pt>
                <c:pt idx="1">
                  <c:v>4.5999999999999996</c:v>
                </c:pt>
                <c:pt idx="2">
                  <c:v>6.71</c:v>
                </c:pt>
                <c:pt idx="3">
                  <c:v>5.08</c:v>
                </c:pt>
                <c:pt idx="4">
                  <c:v>3.23</c:v>
                </c:pt>
              </c:numCache>
            </c:numRef>
          </c:val>
          <c:extLst>
            <c:ext xmlns:c16="http://schemas.microsoft.com/office/drawing/2014/chart" uri="{C3380CC4-5D6E-409C-BE32-E72D297353CC}">
              <c16:uniqueId val="{00000000-34EB-4CF2-B879-196C724C10B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18.809999999999999</c:v>
                </c:pt>
                <c:pt idx="1">
                  <c:v>17.82</c:v>
                </c:pt>
                <c:pt idx="2">
                  <c:v>17.63</c:v>
                </c:pt>
                <c:pt idx="3">
                  <c:v>20.170000000000002</c:v>
                </c:pt>
                <c:pt idx="4">
                  <c:v>19.73</c:v>
                </c:pt>
              </c:numCache>
            </c:numRef>
          </c:val>
          <c:extLst>
            <c:ext xmlns:c16="http://schemas.microsoft.com/office/drawing/2014/chart" uri="{C3380CC4-5D6E-409C-BE32-E72D297353CC}">
              <c16:uniqueId val="{00000001-34EB-4CF2-B879-196C724C10B4}"/>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-0.31</c:v>
                </c:pt>
                <c:pt idx="1">
                  <c:v>0.22</c:v>
                </c:pt>
                <c:pt idx="2">
                  <c:v>3.09</c:v>
                </c:pt>
                <c:pt idx="3">
                  <c:v>0.14000000000000001</c:v>
                </c:pt>
                <c:pt idx="4">
                  <c:v>-1.76</c:v>
                </c:pt>
              </c:numCache>
            </c:numRef>
          </c:val>
          <c:smooth val="0"/>
          <c:extLst>
            <c:ext xmlns:c16="http://schemas.microsoft.com/office/drawing/2014/chart" uri="{C3380CC4-5D6E-409C-BE32-E72D297353CC}">
              <c16:uniqueId val="{00000002-34EB-4CF2-B879-196C724C10B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0.61</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418-4953-BF96-2E088D01E6F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418-4953-BF96-2E088D01E6F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418-4953-BF96-2E088D01E6F3}"/>
            </c:ext>
          </c:extLst>
        </c:ser>
        <c:ser>
          <c:idx val="3"/>
          <c:order val="3"/>
          <c:tx>
            <c:strRef>
              <c:f>データシート!$A$30</c:f>
              <c:strCache>
                <c:ptCount val="1"/>
                <c:pt idx="0">
                  <c:v>次木親野井特定土地区画整理事業特別会計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418-4953-BF96-2E088D01E6F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0.28999999999999998</c:v>
                </c:pt>
                <c:pt idx="2">
                  <c:v>#N/A</c:v>
                </c:pt>
                <c:pt idx="3">
                  <c:v>0.11</c:v>
                </c:pt>
                <c:pt idx="4">
                  <c:v>#N/A</c:v>
                </c:pt>
                <c:pt idx="5">
                  <c:v>0.06</c:v>
                </c:pt>
                <c:pt idx="6">
                  <c:v>#N/A</c:v>
                </c:pt>
                <c:pt idx="7">
                  <c:v>0.05</c:v>
                </c:pt>
                <c:pt idx="8">
                  <c:v>#N/A</c:v>
                </c:pt>
                <c:pt idx="9">
                  <c:v>0.01</c:v>
                </c:pt>
              </c:numCache>
            </c:numRef>
          </c:val>
          <c:extLst>
            <c:ext xmlns:c16="http://schemas.microsoft.com/office/drawing/2014/chart" uri="{C3380CC4-5D6E-409C-BE32-E72D297353CC}">
              <c16:uniqueId val="{00000004-0418-4953-BF96-2E088D01E6F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0.57999999999999996</c:v>
                </c:pt>
                <c:pt idx="2">
                  <c:v>#N/A</c:v>
                </c:pt>
                <c:pt idx="3">
                  <c:v>0.52</c:v>
                </c:pt>
                <c:pt idx="4">
                  <c:v>#N/A</c:v>
                </c:pt>
                <c:pt idx="5">
                  <c:v>0.81</c:v>
                </c:pt>
                <c:pt idx="6">
                  <c:v>#N/A</c:v>
                </c:pt>
                <c:pt idx="7">
                  <c:v>0.33</c:v>
                </c:pt>
                <c:pt idx="8">
                  <c:v>#N/A</c:v>
                </c:pt>
                <c:pt idx="9">
                  <c:v>0.1</c:v>
                </c:pt>
              </c:numCache>
            </c:numRef>
          </c:val>
          <c:extLst>
            <c:ext xmlns:c16="http://schemas.microsoft.com/office/drawing/2014/chart" uri="{C3380CC4-5D6E-409C-BE32-E72D297353CC}">
              <c16:uniqueId val="{00000005-0418-4953-BF96-2E088D01E6F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1.04</c:v>
                </c:pt>
                <c:pt idx="2">
                  <c:v>#N/A</c:v>
                </c:pt>
                <c:pt idx="3">
                  <c:v>1.71</c:v>
                </c:pt>
                <c:pt idx="4">
                  <c:v>#N/A</c:v>
                </c:pt>
                <c:pt idx="5">
                  <c:v>0.66</c:v>
                </c:pt>
                <c:pt idx="6">
                  <c:v>#N/A</c:v>
                </c:pt>
                <c:pt idx="7">
                  <c:v>0.81</c:v>
                </c:pt>
                <c:pt idx="8">
                  <c:v>#N/A</c:v>
                </c:pt>
                <c:pt idx="9">
                  <c:v>0.56999999999999995</c:v>
                </c:pt>
              </c:numCache>
            </c:numRef>
          </c:val>
          <c:extLst>
            <c:ext xmlns:c16="http://schemas.microsoft.com/office/drawing/2014/chart" uri="{C3380CC4-5D6E-409C-BE32-E72D297353CC}">
              <c16:uniqueId val="{00000006-0418-4953-BF96-2E088D01E6F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0.08</c:v>
                </c:pt>
                <c:pt idx="2">
                  <c:v>#N/A</c:v>
                </c:pt>
                <c:pt idx="3">
                  <c:v>1.47</c:v>
                </c:pt>
                <c:pt idx="4">
                  <c:v>#N/A</c:v>
                </c:pt>
                <c:pt idx="5">
                  <c:v>1.39</c:v>
                </c:pt>
                <c:pt idx="6">
                  <c:v>#N/A</c:v>
                </c:pt>
                <c:pt idx="7">
                  <c:v>1.06</c:v>
                </c:pt>
                <c:pt idx="8">
                  <c:v>#N/A</c:v>
                </c:pt>
                <c:pt idx="9">
                  <c:v>0.92</c:v>
                </c:pt>
              </c:numCache>
            </c:numRef>
          </c:val>
          <c:extLst>
            <c:ext xmlns:c16="http://schemas.microsoft.com/office/drawing/2014/chart" uri="{C3380CC4-5D6E-409C-BE32-E72D297353CC}">
              <c16:uniqueId val="{00000007-0418-4953-BF96-2E088D01E6F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3.4</c:v>
                </c:pt>
                <c:pt idx="2">
                  <c:v>#N/A</c:v>
                </c:pt>
                <c:pt idx="3">
                  <c:v>4.5999999999999996</c:v>
                </c:pt>
                <c:pt idx="4">
                  <c:v>#N/A</c:v>
                </c:pt>
                <c:pt idx="5">
                  <c:v>6.71</c:v>
                </c:pt>
                <c:pt idx="6">
                  <c:v>#N/A</c:v>
                </c:pt>
                <c:pt idx="7">
                  <c:v>5.08</c:v>
                </c:pt>
                <c:pt idx="8">
                  <c:v>#N/A</c:v>
                </c:pt>
                <c:pt idx="9">
                  <c:v>3.22</c:v>
                </c:pt>
              </c:numCache>
            </c:numRef>
          </c:val>
          <c:extLst>
            <c:ext xmlns:c16="http://schemas.microsoft.com/office/drawing/2014/chart" uri="{C3380CC4-5D6E-409C-BE32-E72D297353CC}">
              <c16:uniqueId val="{00000008-0418-4953-BF96-2E088D01E6F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17.38</c:v>
                </c:pt>
                <c:pt idx="2">
                  <c:v>#N/A</c:v>
                </c:pt>
                <c:pt idx="3">
                  <c:v>15.77</c:v>
                </c:pt>
                <c:pt idx="4">
                  <c:v>#N/A</c:v>
                </c:pt>
                <c:pt idx="5">
                  <c:v>15.1</c:v>
                </c:pt>
                <c:pt idx="6">
                  <c:v>#N/A</c:v>
                </c:pt>
                <c:pt idx="7">
                  <c:v>16.649999999999999</c:v>
                </c:pt>
                <c:pt idx="8">
                  <c:v>#N/A</c:v>
                </c:pt>
                <c:pt idx="9">
                  <c:v>16.29</c:v>
                </c:pt>
              </c:numCache>
            </c:numRef>
          </c:val>
          <c:extLst>
            <c:ext xmlns:c16="http://schemas.microsoft.com/office/drawing/2014/chart" uri="{C3380CC4-5D6E-409C-BE32-E72D297353CC}">
              <c16:uniqueId val="{00000009-0418-4953-BF96-2E088D01E6F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4920</c:v>
                </c:pt>
                <c:pt idx="5">
                  <c:v>4709</c:v>
                </c:pt>
                <c:pt idx="8">
                  <c:v>4707</c:v>
                </c:pt>
                <c:pt idx="11">
                  <c:v>4556</c:v>
                </c:pt>
                <c:pt idx="14">
                  <c:v>4404</c:v>
                </c:pt>
              </c:numCache>
            </c:numRef>
          </c:val>
          <c:extLst>
            <c:ext xmlns:c16="http://schemas.microsoft.com/office/drawing/2014/chart" uri="{C3380CC4-5D6E-409C-BE32-E72D297353CC}">
              <c16:uniqueId val="{00000000-55CB-4B3E-B373-E22B6B5A3A1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5CB-4B3E-B373-E22B6B5A3A1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175</c:v>
                </c:pt>
                <c:pt idx="3">
                  <c:v>183</c:v>
                </c:pt>
                <c:pt idx="6">
                  <c:v>187</c:v>
                </c:pt>
                <c:pt idx="9">
                  <c:v>39</c:v>
                </c:pt>
                <c:pt idx="12">
                  <c:v>8</c:v>
                </c:pt>
              </c:numCache>
            </c:numRef>
          </c:val>
          <c:extLst>
            <c:ext xmlns:c16="http://schemas.microsoft.com/office/drawing/2014/chart" uri="{C3380CC4-5D6E-409C-BE32-E72D297353CC}">
              <c16:uniqueId val="{00000002-55CB-4B3E-B373-E22B6B5A3A1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5CB-4B3E-B373-E22B6B5A3A1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1001</c:v>
                </c:pt>
                <c:pt idx="3">
                  <c:v>795</c:v>
                </c:pt>
                <c:pt idx="6">
                  <c:v>694</c:v>
                </c:pt>
                <c:pt idx="9">
                  <c:v>648</c:v>
                </c:pt>
                <c:pt idx="12">
                  <c:v>622</c:v>
                </c:pt>
              </c:numCache>
            </c:numRef>
          </c:val>
          <c:extLst>
            <c:ext xmlns:c16="http://schemas.microsoft.com/office/drawing/2014/chart" uri="{C3380CC4-5D6E-409C-BE32-E72D297353CC}">
              <c16:uniqueId val="{00000004-55CB-4B3E-B373-E22B6B5A3A1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5CB-4B3E-B373-E22B6B5A3A1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5CB-4B3E-B373-E22B6B5A3A1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4974</c:v>
                </c:pt>
                <c:pt idx="3">
                  <c:v>5171</c:v>
                </c:pt>
                <c:pt idx="6">
                  <c:v>5171</c:v>
                </c:pt>
                <c:pt idx="9">
                  <c:v>5094</c:v>
                </c:pt>
                <c:pt idx="12">
                  <c:v>4931</c:v>
                </c:pt>
              </c:numCache>
            </c:numRef>
          </c:val>
          <c:extLst>
            <c:ext xmlns:c16="http://schemas.microsoft.com/office/drawing/2014/chart" uri="{C3380CC4-5D6E-409C-BE32-E72D297353CC}">
              <c16:uniqueId val="{00000007-55CB-4B3E-B373-E22B6B5A3A1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1230</c:v>
                </c:pt>
                <c:pt idx="2">
                  <c:v>#N/A</c:v>
                </c:pt>
                <c:pt idx="3">
                  <c:v>#N/A</c:v>
                </c:pt>
                <c:pt idx="4">
                  <c:v>1440</c:v>
                </c:pt>
                <c:pt idx="5">
                  <c:v>#N/A</c:v>
                </c:pt>
                <c:pt idx="6">
                  <c:v>#N/A</c:v>
                </c:pt>
                <c:pt idx="7">
                  <c:v>1345</c:v>
                </c:pt>
                <c:pt idx="8">
                  <c:v>#N/A</c:v>
                </c:pt>
                <c:pt idx="9">
                  <c:v>#N/A</c:v>
                </c:pt>
                <c:pt idx="10">
                  <c:v>1225</c:v>
                </c:pt>
                <c:pt idx="11">
                  <c:v>#N/A</c:v>
                </c:pt>
                <c:pt idx="12">
                  <c:v>#N/A</c:v>
                </c:pt>
                <c:pt idx="13">
                  <c:v>1157</c:v>
                </c:pt>
                <c:pt idx="14">
                  <c:v>#N/A</c:v>
                </c:pt>
              </c:numCache>
            </c:numRef>
          </c:val>
          <c:smooth val="0"/>
          <c:extLst>
            <c:ext xmlns:c16="http://schemas.microsoft.com/office/drawing/2014/chart" uri="{C3380CC4-5D6E-409C-BE32-E72D297353CC}">
              <c16:uniqueId val="{00000008-55CB-4B3E-B373-E22B6B5A3A1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40618</c:v>
                </c:pt>
                <c:pt idx="5">
                  <c:v>40407</c:v>
                </c:pt>
                <c:pt idx="8">
                  <c:v>40128</c:v>
                </c:pt>
                <c:pt idx="11">
                  <c:v>38460</c:v>
                </c:pt>
                <c:pt idx="14">
                  <c:v>36873</c:v>
                </c:pt>
              </c:numCache>
            </c:numRef>
          </c:val>
          <c:extLst>
            <c:ext xmlns:c16="http://schemas.microsoft.com/office/drawing/2014/chart" uri="{C3380CC4-5D6E-409C-BE32-E72D297353CC}">
              <c16:uniqueId val="{00000000-1878-4C63-9971-1182CB034FF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7222</c:v>
                </c:pt>
                <c:pt idx="5">
                  <c:v>7423</c:v>
                </c:pt>
                <c:pt idx="8">
                  <c:v>6955</c:v>
                </c:pt>
                <c:pt idx="11">
                  <c:v>7070</c:v>
                </c:pt>
                <c:pt idx="14">
                  <c:v>7964</c:v>
                </c:pt>
              </c:numCache>
            </c:numRef>
          </c:val>
          <c:extLst>
            <c:ext xmlns:c16="http://schemas.microsoft.com/office/drawing/2014/chart" uri="{C3380CC4-5D6E-409C-BE32-E72D297353CC}">
              <c16:uniqueId val="{00000001-1878-4C63-9971-1182CB034FF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10256</c:v>
                </c:pt>
                <c:pt idx="5">
                  <c:v>9282</c:v>
                </c:pt>
                <c:pt idx="8">
                  <c:v>8915</c:v>
                </c:pt>
                <c:pt idx="11">
                  <c:v>9631</c:v>
                </c:pt>
                <c:pt idx="14">
                  <c:v>9698</c:v>
                </c:pt>
              </c:numCache>
            </c:numRef>
          </c:val>
          <c:extLst>
            <c:ext xmlns:c16="http://schemas.microsoft.com/office/drawing/2014/chart" uri="{C3380CC4-5D6E-409C-BE32-E72D297353CC}">
              <c16:uniqueId val="{00000002-1878-4C63-9971-1182CB034FF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878-4C63-9971-1182CB034FF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878-4C63-9971-1182CB034FF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63</c:v>
                </c:pt>
                <c:pt idx="3">
                  <c:v>47</c:v>
                </c:pt>
                <c:pt idx="6">
                  <c:v>18</c:v>
                </c:pt>
                <c:pt idx="9">
                  <c:v>9</c:v>
                </c:pt>
                <c:pt idx="12">
                  <c:v>0</c:v>
                </c:pt>
              </c:numCache>
            </c:numRef>
          </c:val>
          <c:extLst>
            <c:ext xmlns:c16="http://schemas.microsoft.com/office/drawing/2014/chart" uri="{C3380CC4-5D6E-409C-BE32-E72D297353CC}">
              <c16:uniqueId val="{00000005-1878-4C63-9971-1182CB034FF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7791</c:v>
                </c:pt>
                <c:pt idx="3">
                  <c:v>7625</c:v>
                </c:pt>
                <c:pt idx="6">
                  <c:v>7424</c:v>
                </c:pt>
                <c:pt idx="9">
                  <c:v>7106</c:v>
                </c:pt>
                <c:pt idx="12">
                  <c:v>7167</c:v>
                </c:pt>
              </c:numCache>
            </c:numRef>
          </c:val>
          <c:extLst>
            <c:ext xmlns:c16="http://schemas.microsoft.com/office/drawing/2014/chart" uri="{C3380CC4-5D6E-409C-BE32-E72D297353CC}">
              <c16:uniqueId val="{00000006-1878-4C63-9971-1182CB034FF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878-4C63-9971-1182CB034FF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10075</c:v>
                </c:pt>
                <c:pt idx="3">
                  <c:v>9100</c:v>
                </c:pt>
                <c:pt idx="6">
                  <c:v>7836</c:v>
                </c:pt>
                <c:pt idx="9">
                  <c:v>6796</c:v>
                </c:pt>
                <c:pt idx="12">
                  <c:v>6578</c:v>
                </c:pt>
              </c:numCache>
            </c:numRef>
          </c:val>
          <c:extLst>
            <c:ext xmlns:c16="http://schemas.microsoft.com/office/drawing/2014/chart" uri="{C3380CC4-5D6E-409C-BE32-E72D297353CC}">
              <c16:uniqueId val="{00000008-1878-4C63-9971-1182CB034FF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1020</c:v>
                </c:pt>
                <c:pt idx="3">
                  <c:v>918</c:v>
                </c:pt>
                <c:pt idx="6">
                  <c:v>343</c:v>
                </c:pt>
                <c:pt idx="9">
                  <c:v>98</c:v>
                </c:pt>
                <c:pt idx="12">
                  <c:v>21</c:v>
                </c:pt>
              </c:numCache>
            </c:numRef>
          </c:val>
          <c:extLst>
            <c:ext xmlns:c16="http://schemas.microsoft.com/office/drawing/2014/chart" uri="{C3380CC4-5D6E-409C-BE32-E72D297353CC}">
              <c16:uniqueId val="{00000009-1878-4C63-9971-1182CB034FF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45181</c:v>
                </c:pt>
                <c:pt idx="3">
                  <c:v>44906</c:v>
                </c:pt>
                <c:pt idx="6">
                  <c:v>44295</c:v>
                </c:pt>
                <c:pt idx="9">
                  <c:v>42087</c:v>
                </c:pt>
                <c:pt idx="12">
                  <c:v>40315</c:v>
                </c:pt>
              </c:numCache>
            </c:numRef>
          </c:val>
          <c:extLst>
            <c:ext xmlns:c16="http://schemas.microsoft.com/office/drawing/2014/chart" uri="{C3380CC4-5D6E-409C-BE32-E72D297353CC}">
              <c16:uniqueId val="{0000000A-1878-4C63-9971-1182CB034FFA}"/>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6035</c:v>
                </c:pt>
                <c:pt idx="2">
                  <c:v>#N/A</c:v>
                </c:pt>
                <c:pt idx="3">
                  <c:v>#N/A</c:v>
                </c:pt>
                <c:pt idx="4">
                  <c:v>5485</c:v>
                </c:pt>
                <c:pt idx="5">
                  <c:v>#N/A</c:v>
                </c:pt>
                <c:pt idx="6">
                  <c:v>#N/A</c:v>
                </c:pt>
                <c:pt idx="7">
                  <c:v>3919</c:v>
                </c:pt>
                <c:pt idx="8">
                  <c:v>#N/A</c:v>
                </c:pt>
                <c:pt idx="9">
                  <c:v>#N/A</c:v>
                </c:pt>
                <c:pt idx="10">
                  <c:v>936</c:v>
                </c:pt>
                <c:pt idx="11">
                  <c:v>#N/A</c:v>
                </c:pt>
                <c:pt idx="12">
                  <c:v>#N/A</c:v>
                </c:pt>
                <c:pt idx="13">
                  <c:v>0</c:v>
                </c:pt>
                <c:pt idx="14">
                  <c:v>#N/A</c:v>
                </c:pt>
              </c:numCache>
            </c:numRef>
          </c:val>
          <c:smooth val="0"/>
          <c:extLst>
            <c:ext xmlns:c16="http://schemas.microsoft.com/office/drawing/2014/chart" uri="{C3380CC4-5D6E-409C-BE32-E72D297353CC}">
              <c16:uniqueId val="{0000000B-1878-4C63-9971-1182CB034FF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5806</c:v>
                </c:pt>
                <c:pt idx="1">
                  <c:v>6438</c:v>
                </c:pt>
                <c:pt idx="2">
                  <c:v>6434</c:v>
                </c:pt>
              </c:numCache>
            </c:numRef>
          </c:val>
          <c:extLst>
            <c:ext xmlns:c16="http://schemas.microsoft.com/office/drawing/2014/chart" uri="{C3380CC4-5D6E-409C-BE32-E72D297353CC}">
              <c16:uniqueId val="{00000000-EAA2-4189-8A1A-47EA02F8DBD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123</c:v>
                </c:pt>
                <c:pt idx="1">
                  <c:v>123</c:v>
                </c:pt>
                <c:pt idx="2">
                  <c:v>273</c:v>
                </c:pt>
              </c:numCache>
            </c:numRef>
          </c:val>
          <c:extLst>
            <c:ext xmlns:c16="http://schemas.microsoft.com/office/drawing/2014/chart" uri="{C3380CC4-5D6E-409C-BE32-E72D297353CC}">
              <c16:uniqueId val="{00000001-EAA2-4189-8A1A-47EA02F8DBD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1974</c:v>
                </c:pt>
                <c:pt idx="1">
                  <c:v>2629</c:v>
                </c:pt>
                <c:pt idx="2">
                  <c:v>2942</c:v>
                </c:pt>
              </c:numCache>
            </c:numRef>
          </c:val>
          <c:extLst>
            <c:ext xmlns:c16="http://schemas.microsoft.com/office/drawing/2014/chart" uri="{C3380CC4-5D6E-409C-BE32-E72D297353CC}">
              <c16:uniqueId val="{00000002-EAA2-4189-8A1A-47EA02F8DBDC}"/>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{AC8E4BB5-C9B8-499D-9E5F-3F6EC4DE7B37}</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4A5E-452C-971C-1DBE023D8D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{3A26BCDC-413F-4855-B7CC-731F3075980D}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5E-452C-971C-1DBE023D8D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{C647F932-744A-41B1-8883-DC1DD4580B9D}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5E-452C-971C-1DBE023D8D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{9058EB42-77B5-4319-A87F-23B8D501D527}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5E-452C-971C-1DBE023D8D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{6ADAAE62-F224-439D-A1CA-8BC265637804}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5E-452C-971C-1DBE023D8D4C}"/>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{916E7E9F-04D7-4920-9090-850FA7283F2A}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4A5E-452C-971C-1DBE023D8D4C}"/>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{261E71FB-772C-483E-B811-370A72993220}</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4A5E-452C-971C-1DBE023D8D4C}"/>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{77AF1B13-B2BA-4B94-9403-9B3D1178B4C0}</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4A5E-452C-971C-1DBE023D8D4C}"/>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{0D7760DF-B885-4924-81C3-E1DC83112064}</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4A5E-452C-971C-1DBE023D8D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54.3</c:v>
                </c:pt>
                <c:pt idx="8">
                  <c:v>55.6</c:v>
                </c:pt>
                <c:pt idx="16">
                  <c:v>56.8</c:v>
                </c:pt>
                <c:pt idx="24">
                  <c:v>57.8</c:v>
                </c:pt>
                <c:pt idx="32">
                  <c:v>59.4</c:v>
                </c:pt>
              </c:numCache>
            </c:numRef>
          </c:xVal>
          <c:yVal>
            <c:numRef>
              <c:f>公会計指標分析・財政指標組合せ分析表!$BP$51:$DC$51</c:f>
              <c:numCache>
                <c:formatCode>#,##0.0;"▲ "#,##0.0</c:formatCode>
                <c:ptCount val="40"/>
                <c:pt idx="0">
                  <c:v>22.9</c:v>
                </c:pt>
                <c:pt idx="8">
                  <c:v>20</c:v>
                </c:pt>
                <c:pt idx="16">
                  <c:v>13.4</c:v>
                </c:pt>
                <c:pt idx="24">
                  <c:v>3.3</c:v>
                </c:pt>
              </c:numCache>
            </c:numRef>
          </c:yVal>
          <c:smooth val="0"/>
          <c:extLst>
            <c:ext xmlns:c16="http://schemas.microsoft.com/office/drawing/2014/chart" uri="{C3380CC4-5D6E-409C-BE32-E72D297353CC}">
              <c16:uniqueId val="{00000009-4A5E-452C-971C-1DBE023D8D4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{356995FD-4C3B-4E26-A408-F3C10DD4797C}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4A5E-452C-971C-1DBE023D8D4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{758D44DB-C37B-40EB-97ED-1562DFC07446}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5E-452C-971C-1DBE023D8D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{CB4F80C5-2208-41AB-8CC4-C7A545E1D3EB}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5E-452C-971C-1DBE023D8D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{75C612CD-8D86-405B-B34F-53A40F1ABEC4}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5E-452C-971C-1DBE023D8D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{3C55E5AB-6A01-414E-AD92-704F0530DA40}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5E-452C-971C-1DBE023D8D4C}"/>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{8AD5C2A2-6F6D-49CA-8B55-779CEBDBB654}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4A5E-452C-971C-1DBE023D8D4C}"/>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{BFF74DE6-4731-4BBA-B99D-22F23EF825F3}</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4A5E-452C-971C-1DBE023D8D4C}"/>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{EF409DE2-4808-44C3-A412-A619F2615BDE}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4A5E-452C-971C-1DBE023D8D4C}"/>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{1AB01B7F-1949-4A2C-825D-9164C3FDA3B4}</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4A5E-452C-971C-1DBE023D8D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62.1</c:v>
                </c:pt>
                <c:pt idx="24">
                  <c:v>62.9</c:v>
                </c:pt>
                <c:pt idx="32">
                  <c:v>64.2</c:v>
                </c:pt>
              </c:numCache>
            </c:numRef>
          </c:xVal>
          <c:yVal>
            <c:numRef>
              <c:f>公会計指標分析・財政指標組合せ分析表!$BP$55:$DC$55</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4A5E-452C-971C-1DBE023D8D4C}"/>
            </c:ext>
          </c:extLst>
        </c:ser>
        <c:dLbls>
          <c:showLegendKey val="0"/>
          <c:showVal val="1"/>
          <c:showCatName val="0"/>
          <c:showSerName val="0"/>
          <c:showPercent val="0"/>
          <c:showBubbleSize val="0"/>
        </c:dLbls>
        <c:axId val="585546184"/>
        <c:axId val="585551672"/>
      </c:scatterChart>
      <c:valAx>
        <c:axId val="585546184"/>
        <c:scaling>
          <c:orientation val="maxMin"/>
          <c:max val="65"/>
          <c:min val="5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85551672"/>
        <c:crosses val="autoZero"/>
        <c:crossBetween val="midCat"/>
      </c:valAx>
      <c:valAx>
        <c:axId val="585551672"/>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85546184"/>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{0272C61A-311F-4828-BED3-53037F2A9FC3}</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372F-4A49-869A-A407C65471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{439DA71F-8332-4AC5-9AD1-CFBC6AD27DA1}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2F-4A49-869A-A407C65471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{DBAFA116-C4FC-4FA5-8460-458C1E6C4053}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2F-4A49-869A-A407C65471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{5FDFC1DD-8E47-4EB9-A4D8-DD9CDD5AFD94}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2F-4A49-869A-A407C65471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{13FD0161-550B-4E40-80AA-DE75B4F6851B}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2F-4A49-869A-A407C6547127}"/>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{4C931E5B-05E9-4D6B-BA86-83FAD8D11FB0}</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372F-4A49-869A-A407C6547127}"/>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{453EF3AE-CD0A-445E-9E64-33FC102303F8}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372F-4A49-869A-A407C6547127}"/>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{DD0D3432-2CA8-4F5B-9706-0CDABFF210B5}</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372F-4A49-869A-A407C6547127}"/>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{6279EDF6-84F4-4572-B291-59B043714DBC}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372F-4A49-869A-A407C65471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4.5999999999999996</c:v>
                </c:pt>
                <c:pt idx="16">
                  <c:v>4.8</c:v>
                </c:pt>
                <c:pt idx="24">
                  <c:v>4.7</c:v>
                </c:pt>
                <c:pt idx="32">
                  <c:v>4.3</c:v>
                </c:pt>
              </c:numCache>
            </c:numRef>
          </c:xVal>
          <c:yVal>
            <c:numRef>
              <c:f>公会計指標分析・財政指標組合せ分析表!$BP$73:$DC$73</c:f>
              <c:numCache>
                <c:formatCode>#,##0.0;"▲ "#,##0.0</c:formatCode>
                <c:ptCount val="40"/>
                <c:pt idx="0">
                  <c:v>22.9</c:v>
                </c:pt>
                <c:pt idx="8">
                  <c:v>20</c:v>
                </c:pt>
                <c:pt idx="16">
                  <c:v>13.4</c:v>
                </c:pt>
                <c:pt idx="24">
                  <c:v>3.3</c:v>
                </c:pt>
              </c:numCache>
            </c:numRef>
          </c:yVal>
          <c:smooth val="0"/>
          <c:extLst>
            <c:ext xmlns:c16="http://schemas.microsoft.com/office/drawing/2014/chart" uri="{C3380CC4-5D6E-409C-BE32-E72D297353CC}">
              <c16:uniqueId val="{00000009-372F-4A49-869A-A407C654712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{2588B955-DABC-4301-8ACB-50BC8E8EE65B}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372F-4A49-869A-A407C654712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{B760F931-265E-4F20-8DBE-2CA346E71750}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2F-4A49-869A-A407C65471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{23F5B49C-95B3-433E-A417-BB6348EAF090}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2F-4A49-869A-A407C65471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{6C54FDFB-52C7-452F-85F9-C59924340CA4}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2F-4A49-869A-A407C65471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{2D705351-797E-4A37-A36F-DE1200DBFB39}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2F-4A49-869A-A407C6547127}"/>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{AD46FCDD-FCBB-4573-96DC-EBED7CD65A2D}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372F-4A49-869A-A407C6547127}"/>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{F7E80A65-CC9F-40EA-83AC-A201873C3FF5}</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372F-4A49-869A-A407C6547127}"/>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{F8C2D9A8-1C45-4CF7-A23D-03BCADA7F39F}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372F-4A49-869A-A407C6547127}"/>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{F7817127-66DC-4442-8C45-7D2151244838}</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372F-4A49-869A-A407C65471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3.4</c:v>
                </c:pt>
                <c:pt idx="16">
                  <c:v>3.6</c:v>
                </c:pt>
                <c:pt idx="24">
                  <c:v>3.6</c:v>
                </c:pt>
                <c:pt idx="32">
                  <c:v>3.7</c:v>
                </c:pt>
              </c:numCache>
            </c:numRef>
          </c:xVal>
          <c:yVal>
            <c:numRef>
              <c:f>公会計指標分析・財政指標組合せ分析表!$BP$77:$DC$77</c:f>
              <c:numCache>
                <c:formatCode>#,##0.0;"▲ "#,##0.0</c:formatCode>
                <c:ptCount val="40"/>
                <c:pt idx="0">
                  <c:v>11.2</c:v>
                </c:pt>
                <c:pt idx="8">
                  <c:v>7.1</c:v>
                </c:pt>
                <c:pt idx="16">
                  <c:v>5</c:v>
                </c:pt>
                <c:pt idx="24">
                  <c:v>0.1</c:v>
                </c:pt>
                <c:pt idx="32">
                  <c:v>0</c:v>
                </c:pt>
              </c:numCache>
            </c:numRef>
          </c:yVal>
          <c:smooth val="0"/>
          <c:extLst>
            <c:ext xmlns:c16="http://schemas.microsoft.com/office/drawing/2014/chart" uri="{C3380CC4-5D6E-409C-BE32-E72D297353CC}">
              <c16:uniqueId val="{00000013-372F-4A49-869A-A407C6547127}"/>
            </c:ext>
          </c:extLst>
        </c:ser>
        <c:dLbls>
          <c:showLegendKey val="0"/>
          <c:showVal val="1"/>
          <c:showCatName val="0"/>
          <c:showSerName val="0"/>
          <c:showPercent val="0"/>
          <c:showBubbleSize val="0"/>
        </c:dLbls>
        <c:axId val="585548536"/>
        <c:axId val="585549320"/>
      </c:scatterChart>
      <c:valAx>
        <c:axId val="58554853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85549320"/>
        <c:crosses val="autoZero"/>
        <c:crossBetween val="midCat"/>
      </c:valAx>
      <c:valAx>
        <c:axId val="58554932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8554853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千葉県野田市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153,815
148,861
103.55
59,652,198
58,022,354
1,052,883
32,611,549
40,313,404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892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3957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固定資産税や地方消費税交付金等の増加により、分子となる基準財政収入額が分母となる基準財政需要額を上回る伸びとな</a:t>
          </a:r>
          <a:r>
            <a:rPr kumimoji="1" lang="ja-JP" altLang="en-US" sz="1300">
              <a:solidFill>
                <a:schemeClr val="tx1"/>
              </a:solidFill>
              <a:latin typeface="ＭＳ Ｐゴシック"/>
              <a:ea typeface="ＭＳ Ｐゴシック"/>
            </a:rPr>
            <a:t>ったことから、単年度の財政力指数は0.01ポイント増加したものの、3か年平均では減となっている。</a:t>
          </a:r>
        </a:p>
        <a:p>
          <a:r>
            <a:rPr kumimoji="1" lang="ja-JP" altLang="en-US" sz="1300">
              <a:solidFill>
                <a:schemeClr val="tx1"/>
              </a:solidFill>
              <a:latin typeface="ＭＳ Ｐゴシック"/>
              <a:ea typeface="ＭＳ Ｐゴシック"/>
            </a:rPr>
            <a:t>　今後は、市税等の増収が見込まれない中、社会保障関係経費等の伸びが見込まれることから、引き続き市税等の徴収率向上に取り組み、財政基盤の強化を図る。</a:t>
          </a:r>
          <a:endParaRPr kumimoji="1" lang="ja-JP" altLang="en-US" sz="1300">
            <a:solidFill>
              <a:srgbClr val="FF0000"/>
            </a:solidFill>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4828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19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166370</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67120"/>
          <a:ext cx="0" cy="14211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16510</xdr:rowOff>
    </xdr:from>
    <xdr:ext cx="762000" cy="25908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0.45</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81280</xdr:rowOff>
    </xdr:from>
    <xdr:ext cx="762000" cy="25908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910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1.51</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166370</xdr:rowOff>
    </xdr:from>
    <xdr:to>
      <xdr:col>24</xdr:col>
      <xdr:colOff>12700</xdr:colOff>
      <xdr:row>35</xdr:row>
      <xdr:rowOff>166370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6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63500</xdr:rowOff>
    </xdr:from>
    <xdr:to>
      <xdr:col>23</xdr:col>
      <xdr:colOff>133350</xdr:colOff>
      <xdr:row>41</xdr:row>
      <xdr:rowOff>89535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9295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92710</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79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0.90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36195</xdr:rowOff>
    </xdr:from>
    <xdr:to>
      <xdr:col>19</xdr:col>
      <xdr:colOff>133350</xdr:colOff>
      <xdr:row>41</xdr:row>
      <xdr:rowOff>63500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6564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63500</xdr:rowOff>
    </xdr:from>
    <xdr:to>
      <xdr:col>19</xdr:col>
      <xdr:colOff>184150</xdr:colOff>
      <xdr:row>40</xdr:row>
      <xdr:rowOff>164465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3175</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6897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8890</xdr:rowOff>
    </xdr:from>
    <xdr:to>
      <xdr:col>15</xdr:col>
      <xdr:colOff>82550</xdr:colOff>
      <xdr:row>41</xdr:row>
      <xdr:rowOff>36195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3834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49530</xdr:rowOff>
    </xdr:from>
    <xdr:to>
      <xdr:col>15</xdr:col>
      <xdr:colOff>133350</xdr:colOff>
      <xdr:row>40</xdr:row>
      <xdr:rowOff>151130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0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161290</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76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41</xdr:row>
      <xdr:rowOff>8890</xdr:rowOff>
    </xdr:from>
    <xdr:to>
      <xdr:col>11</xdr:col>
      <xdr:colOff>31750</xdr:colOff>
      <xdr:row>41</xdr:row>
      <xdr:rowOff>8890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38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63500</xdr:rowOff>
    </xdr:from>
    <xdr:to>
      <xdr:col>11</xdr:col>
      <xdr:colOff>82550</xdr:colOff>
      <xdr:row>40</xdr:row>
      <xdr:rowOff>164465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21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3175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89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89535</xdr:rowOff>
    </xdr:from>
    <xdr:to>
      <xdr:col>7</xdr:col>
      <xdr:colOff>31750</xdr:colOff>
      <xdr:row>41</xdr:row>
      <xdr:rowOff>19685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4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29845</xdr:rowOff>
    </xdr:from>
    <xdr:ext cx="762000" cy="25082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163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41</xdr:row>
      <xdr:rowOff>38735</xdr:rowOff>
    </xdr:from>
    <xdr:to>
      <xdr:col>23</xdr:col>
      <xdr:colOff>184150</xdr:colOff>
      <xdr:row>41</xdr:row>
      <xdr:rowOff>140335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6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10795</xdr:rowOff>
    </xdr:from>
    <xdr:ext cx="762000" cy="2584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40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12065</xdr:rowOff>
    </xdr:from>
    <xdr:to>
      <xdr:col>19</xdr:col>
      <xdr:colOff>184150</xdr:colOff>
      <xdr:row>41</xdr:row>
      <xdr:rowOff>113665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98425</xdr:rowOff>
    </xdr:from>
    <xdr:ext cx="736600" cy="25082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2787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156845</xdr:rowOff>
    </xdr:from>
    <xdr:to>
      <xdr:col>15</xdr:col>
      <xdr:colOff>133350</xdr:colOff>
      <xdr:row>41</xdr:row>
      <xdr:rowOff>86995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71755</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129540</xdr:rowOff>
    </xdr:from>
    <xdr:to>
      <xdr:col>11</xdr:col>
      <xdr:colOff>82550</xdr:colOff>
      <xdr:row>41</xdr:row>
      <xdr:rowOff>59690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44450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73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129540</xdr:rowOff>
    </xdr:from>
    <xdr:to>
      <xdr:col>7</xdr:col>
      <xdr:colOff>31750</xdr:colOff>
      <xdr:row>41</xdr:row>
      <xdr:rowOff>59690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44450</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73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39570"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latin typeface="ＭＳ Ｐゴシック"/>
              <a:ea typeface="ＭＳ Ｐゴシック"/>
            </a:rPr>
            <a:t>　分母となる経常一般財源等が微増にとどまる中、扶助費、物件費、操出金等の増により、分子となる一般財源充当経常経費が増加したことから、経常収支比率は前年度から0.9ポイント悪化した。</a:t>
          </a:r>
          <a:endParaRPr kumimoji="1" lang="ja-JP" altLang="en-US" sz="1100">
            <a:solidFill>
              <a:srgbClr val="FF0000"/>
            </a:solidFill>
            <a:latin typeface="ＭＳ Ｐゴシック"/>
            <a:ea typeface="ＭＳ Ｐゴシック"/>
          </a:endParaRPr>
        </a:p>
        <a:p>
          <a:r>
            <a:rPr kumimoji="1" lang="ja-JP" altLang="en-US" sz="1100">
              <a:solidFill>
                <a:schemeClr val="tx1"/>
              </a:solidFill>
              <a:latin typeface="ＭＳ Ｐゴシック"/>
              <a:ea typeface="ＭＳ Ｐゴシック"/>
            </a:rPr>
            <a:t>　今後は市税等の大幅な増収が見込まれない中、社会保障関係経費が引き続き増加する見込みであることに加え、定年引上げにより隔年で退職手当が増加することや、物価の高騰、賃上げ、処遇改善の実施などにより、経常経費の増加が見込まれることから、更なる悪化が危惧される。更なる行政改革の推進に加え、ゼロベースでの全事業見直しにより経常経費の削減に努めるとともに、引き続き市税等の徴収率向上や新たな財源確保に取り組み、経常一般財源の確保に努める。</a:t>
          </a:r>
          <a:endParaRPr kumimoji="1" lang="ja-JP" altLang="en-US" sz="1100">
            <a:solidFill>
              <a:srgbClr val="FF0000"/>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4892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46355</xdr:rowOff>
    </xdr:from>
    <xdr:to>
      <xdr:col>23</xdr:col>
      <xdr:colOff>133350</xdr:colOff>
      <xdr:row>66</xdr:row>
      <xdr:rowOff>82550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61905"/>
          <a:ext cx="0" cy="12363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54610</xdr:rowOff>
    </xdr:from>
    <xdr:ext cx="762000" cy="24892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703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9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132715</xdr:rowOff>
    </xdr:from>
    <xdr:ext cx="762000" cy="25082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905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79.5</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46355</xdr:rowOff>
    </xdr:from>
    <xdr:to>
      <xdr:col>24</xdr:col>
      <xdr:colOff>12700</xdr:colOff>
      <xdr:row>59</xdr:row>
      <xdr:rowOff>46355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61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150495</xdr:rowOff>
    </xdr:from>
    <xdr:to>
      <xdr:col>23</xdr:col>
      <xdr:colOff>133350</xdr:colOff>
      <xdr:row>64</xdr:row>
      <xdr:rowOff>33655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5184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110490</xdr:rowOff>
    </xdr:from>
    <xdr:ext cx="762000" cy="25019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4039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93980</xdr:rowOff>
    </xdr:from>
    <xdr:to>
      <xdr:col>23</xdr:col>
      <xdr:colOff>184150</xdr:colOff>
      <xdr:row>64</xdr:row>
      <xdr:rowOff>24130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9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99060</xdr:rowOff>
    </xdr:from>
    <xdr:to>
      <xdr:col>19</xdr:col>
      <xdr:colOff>133350</xdr:colOff>
      <xdr:row>63</xdr:row>
      <xdr:rowOff>150495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8960"/>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52070</xdr:rowOff>
    </xdr:from>
    <xdr:to>
      <xdr:col>19</xdr:col>
      <xdr:colOff>184150</xdr:colOff>
      <xdr:row>63</xdr:row>
      <xdr:rowOff>153035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163195</xdr:rowOff>
    </xdr:from>
    <xdr:ext cx="736600" cy="259080"/>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21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99060</xdr:rowOff>
    </xdr:from>
    <xdr:to>
      <xdr:col>15</xdr:col>
      <xdr:colOff>82550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728960"/>
          <a:ext cx="8890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78105</xdr:rowOff>
    </xdr:from>
    <xdr:to>
      <xdr:col>15</xdr:col>
      <xdr:colOff>133350</xdr:colOff>
      <xdr:row>63</xdr:row>
      <xdr:rowOff>8255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164465</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9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64</xdr:row>
      <xdr:rowOff>15240</xdr:rowOff>
    </xdr:from>
    <xdr:to>
      <xdr:col>11</xdr:col>
      <xdr:colOff>31750</xdr:colOff>
      <xdr:row>65</xdr:row>
      <xdr:rowOff>635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88040"/>
          <a:ext cx="8890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141605</xdr:rowOff>
    </xdr:from>
    <xdr:to>
      <xdr:col>11</xdr:col>
      <xdr:colOff>82550</xdr:colOff>
      <xdr:row>64</xdr:row>
      <xdr:rowOff>71755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94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57150</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1029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30480</xdr:rowOff>
    </xdr:from>
    <xdr:to>
      <xdr:col>7</xdr:col>
      <xdr:colOff>31750</xdr:colOff>
      <xdr:row>64</xdr:row>
      <xdr:rowOff>132080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00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143510</xdr:rowOff>
    </xdr:from>
    <xdr:ext cx="762000" cy="25146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773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892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892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4892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892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892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154940</xdr:rowOff>
    </xdr:from>
    <xdr:to>
      <xdr:col>23</xdr:col>
      <xdr:colOff>184150</xdr:colOff>
      <xdr:row>64</xdr:row>
      <xdr:rowOff>84455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56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126365</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27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99695</xdr:rowOff>
    </xdr:from>
    <xdr:to>
      <xdr:col>19</xdr:col>
      <xdr:colOff>184150</xdr:colOff>
      <xdr:row>64</xdr:row>
      <xdr:rowOff>29845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14605</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874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48260</xdr:rowOff>
    </xdr:from>
    <xdr:to>
      <xdr:col>15</xdr:col>
      <xdr:colOff>133350</xdr:colOff>
      <xdr:row>62</xdr:row>
      <xdr:rowOff>149860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160020</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47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135890</xdr:rowOff>
    </xdr:from>
    <xdr:to>
      <xdr:col>11</xdr:col>
      <xdr:colOff>82550</xdr:colOff>
      <xdr:row>64</xdr:row>
      <xdr:rowOff>66040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76200</xdr:rowOff>
    </xdr:from>
    <xdr:ext cx="762000" cy="25019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061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121285</xdr:rowOff>
    </xdr:from>
    <xdr:to>
      <xdr:col>7</xdr:col>
      <xdr:colOff>31750</xdr:colOff>
      <xdr:row>65</xdr:row>
      <xdr:rowOff>52070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94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36195</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8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9570"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[127,072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158,103</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140,987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再任用職員及び会計年度任用職員の増等により退職手当を除く人件費は増加しているものの、新型コロナウイルスワクチン接種に係る委託料等の減少により物件費が大幅に減少したことから、</a:t>
          </a:r>
          <a:r>
            <a:rPr kumimoji="1" lang="ja-JP" altLang="en-US" sz="1300">
              <a:latin typeface="ＭＳ Ｐゴシック"/>
              <a:ea typeface="ＭＳ Ｐゴシック"/>
            </a:rPr>
            <a:t>人件費・物件費等の決算額が</a:t>
          </a:r>
          <a:r>
            <a:rPr kumimoji="1" lang="ja-JP" altLang="en-US" sz="1300">
              <a:solidFill>
                <a:schemeClr val="tx1"/>
              </a:solidFill>
              <a:latin typeface="ＭＳ Ｐゴシック"/>
              <a:ea typeface="ＭＳ Ｐゴシック"/>
            </a:rPr>
            <a:t>減少した。</a:t>
          </a:r>
        </a:p>
        <a:p>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今後も行政改革大綱に基づき、民間活力の有効活用、定員の適正化、給与の適正化等の実施に加え、ゼロベースでの全事業見直しにより更なる経常経費の削減に努める。</a:t>
          </a:r>
          <a:endParaRPr kumimoji="1" lang="ja-JP" altLang="en-US" sz="1300">
            <a:solidFill>
              <a:srgbClr val="FF0000"/>
            </a:solidFill>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4955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4892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118110</xdr:rowOff>
    </xdr:from>
    <xdr:to>
      <xdr:col>23</xdr:col>
      <xdr:colOff>133350</xdr:colOff>
      <xdr:row>88</xdr:row>
      <xdr:rowOff>144145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4110"/>
          <a:ext cx="0" cy="13976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116205</xdr:rowOff>
    </xdr:from>
    <xdr:ext cx="762000" cy="259080"/>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03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196,765</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144145</xdr:rowOff>
    </xdr:from>
    <xdr:to>
      <xdr:col>24</xdr:col>
      <xdr:colOff>12700</xdr:colOff>
      <xdr:row>88</xdr:row>
      <xdr:rowOff>144145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33020</xdr:rowOff>
    </xdr:from>
    <xdr:ext cx="762000" cy="25908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92,487</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118110</xdr:rowOff>
    </xdr:from>
    <xdr:to>
      <xdr:col>24</xdr:col>
      <xdr:colOff>12700</xdr:colOff>
      <xdr:row>80</xdr:row>
      <xdr:rowOff>118110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4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67310</xdr:rowOff>
    </xdr:from>
    <xdr:to>
      <xdr:col>23</xdr:col>
      <xdr:colOff>133350</xdr:colOff>
      <xdr:row>84</xdr:row>
      <xdr:rowOff>5080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29766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32385</xdr:rowOff>
    </xdr:from>
    <xdr:ext cx="762000" cy="24828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273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130,358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60325</xdr:rowOff>
    </xdr:from>
    <xdr:to>
      <xdr:col>23</xdr:col>
      <xdr:colOff>184150</xdr:colOff>
      <xdr:row>83</xdr:row>
      <xdr:rowOff>161925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104140</xdr:rowOff>
    </xdr:from>
    <xdr:to>
      <xdr:col>19</xdr:col>
      <xdr:colOff>133350</xdr:colOff>
      <xdr:row>84</xdr:row>
      <xdr:rowOff>5080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3449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81280</xdr:rowOff>
    </xdr:from>
    <xdr:to>
      <xdr:col>19</xdr:col>
      <xdr:colOff>184150</xdr:colOff>
      <xdr:row>84</xdr:row>
      <xdr:rowOff>11430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21590</xdr:rowOff>
    </xdr:from>
    <xdr:ext cx="736600" cy="25908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80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131,900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136525</xdr:rowOff>
    </xdr:from>
    <xdr:to>
      <xdr:col>15</xdr:col>
      <xdr:colOff>82550</xdr:colOff>
      <xdr:row>83</xdr:row>
      <xdr:rowOff>104140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9542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26035</xdr:rowOff>
    </xdr:from>
    <xdr:to>
      <xdr:col>15</xdr:col>
      <xdr:colOff>133350</xdr:colOff>
      <xdr:row>83</xdr:row>
      <xdr:rowOff>127635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5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137795</xdr:rowOff>
    </xdr:from>
    <xdr:ext cx="762000" cy="259080"/>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25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127,787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80010</xdr:rowOff>
    </xdr:from>
    <xdr:to>
      <xdr:col>11</xdr:col>
      <xdr:colOff>31750</xdr:colOff>
      <xdr:row>82</xdr:row>
      <xdr:rowOff>136525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3891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68580</xdr:rowOff>
    </xdr:from>
    <xdr:to>
      <xdr:col>11</xdr:col>
      <xdr:colOff>82550</xdr:colOff>
      <xdr:row>82</xdr:row>
      <xdr:rowOff>170180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2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8890</xdr:rowOff>
    </xdr:from>
    <xdr:ext cx="762000" cy="24892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963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118,175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126365</xdr:rowOff>
    </xdr:from>
    <xdr:to>
      <xdr:col>7</xdr:col>
      <xdr:colOff>31750</xdr:colOff>
      <xdr:row>82</xdr:row>
      <xdr:rowOff>56515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1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66675</xdr:rowOff>
    </xdr:from>
    <xdr:ext cx="762000" cy="24828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826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109,682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16510</xdr:rowOff>
    </xdr:from>
    <xdr:to>
      <xdr:col>23</xdr:col>
      <xdr:colOff>184150</xdr:colOff>
      <xdr:row>83</xdr:row>
      <xdr:rowOff>118110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33020</xdr:rowOff>
    </xdr:from>
    <xdr:ext cx="762000" cy="25908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9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127,072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125730</xdr:rowOff>
    </xdr:from>
    <xdr:to>
      <xdr:col>19</xdr:col>
      <xdr:colOff>184150</xdr:colOff>
      <xdr:row>84</xdr:row>
      <xdr:rowOff>55880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5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40640</xdr:rowOff>
    </xdr:from>
    <xdr:ext cx="736600" cy="25146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4244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135,240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53340</xdr:rowOff>
    </xdr:from>
    <xdr:to>
      <xdr:col>15</xdr:col>
      <xdr:colOff>133350</xdr:colOff>
      <xdr:row>83</xdr:row>
      <xdr:rowOff>154940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8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139700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7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129,836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86360</xdr:rowOff>
    </xdr:from>
    <xdr:to>
      <xdr:col>11</xdr:col>
      <xdr:colOff>82550</xdr:colOff>
      <xdr:row>83</xdr:row>
      <xdr:rowOff>15875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45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635</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30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119,446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29210</xdr:rowOff>
    </xdr:from>
    <xdr:to>
      <xdr:col>7</xdr:col>
      <xdr:colOff>31750</xdr:colOff>
      <xdr:row>82</xdr:row>
      <xdr:rowOff>130810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115570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74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115,228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9570" cy="3587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770"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ラスパイレス指数は、類似団体平均値より</a:t>
          </a:r>
          <a:r>
            <a:rPr kumimoji="1" lang="en-US" altLang="ja-JP" sz="1300">
              <a:solidFill>
                <a:schemeClr val="dk1"/>
              </a:solidFill>
              <a:effectLst/>
              <a:latin typeface="ＭＳ Ｐゴシック"/>
              <a:ea typeface="ＭＳ Ｐゴシック"/>
              <a:cs typeface="+mn-cs"/>
            </a:rPr>
            <a:t>0.5</a:t>
          </a:r>
          <a:r>
            <a:rPr kumimoji="1" lang="ja-JP" altLang="ja-JP" sz="1300">
              <a:solidFill>
                <a:schemeClr val="dk1"/>
              </a:solidFill>
              <a:effectLst/>
              <a:latin typeface="ＭＳ Ｐゴシック"/>
              <a:ea typeface="ＭＳ Ｐゴシック"/>
              <a:cs typeface="+mn-cs"/>
            </a:rPr>
            <a:t>ポイント低くなっている。平成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年度からは、国家公務員俸給表を基本とした給料表へ切り替え、令和</a:t>
          </a:r>
          <a:r>
            <a:rPr kumimoji="1" lang="en-US" altLang="ja-JP" sz="1300">
              <a:solidFill>
                <a:schemeClr val="dk1"/>
              </a:solidFill>
              <a:effectLst/>
              <a:latin typeface="ＭＳ Ｐゴシック"/>
              <a:ea typeface="ＭＳ Ｐゴシック"/>
              <a:cs typeface="+mn-cs"/>
            </a:rPr>
            <a:t>2</a:t>
          </a:r>
          <a:r>
            <a:rPr kumimoji="1" lang="ja-JP" altLang="ja-JP" sz="1300">
              <a:solidFill>
                <a:schemeClr val="dk1"/>
              </a:solidFill>
              <a:effectLst/>
              <a:latin typeface="ＭＳ Ｐゴシック"/>
              <a:ea typeface="ＭＳ Ｐゴシック"/>
              <a:cs typeface="+mn-cs"/>
            </a:rPr>
            <a:t>年度からは国家公務員俸給表に継ぎ足していた部分を廃止するなど給与の適正化に取り組んでいる。</a:t>
          </a:r>
          <a:endParaRPr kumimoji="1" lang="ja-JP" altLang="en-US" sz="1300">
            <a:solidFill>
              <a:sysClr val="windowText" lastClr="000000"/>
            </a:solidFill>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4955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146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4892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160655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41425"/>
          <a:ext cx="0" cy="1306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132715</xdr:rowOff>
    </xdr:from>
    <xdr:ext cx="762000" cy="25082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203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103.2</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160655</xdr:rowOff>
    </xdr:from>
    <xdr:to>
      <xdr:col>81</xdr:col>
      <xdr:colOff>133350</xdr:colOff>
      <xdr:row>88</xdr:row>
      <xdr:rowOff>160655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4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140335</xdr:rowOff>
    </xdr:from>
    <xdr:ext cx="762000" cy="259080"/>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84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4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113030</xdr:rowOff>
    </xdr:from>
    <xdr:to>
      <xdr:col>81</xdr:col>
      <xdr:colOff>44450</xdr:colOff>
      <xdr:row>84</xdr:row>
      <xdr:rowOff>42545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343380"/>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64135</xdr:rowOff>
    </xdr:from>
    <xdr:ext cx="762000" cy="25082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6593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113030</xdr:rowOff>
    </xdr:from>
    <xdr:to>
      <xdr:col>77</xdr:col>
      <xdr:colOff>44450</xdr:colOff>
      <xdr:row>84</xdr:row>
      <xdr:rowOff>1905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433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112395</xdr:rowOff>
    </xdr:from>
    <xdr:to>
      <xdr:col>77</xdr:col>
      <xdr:colOff>95250</xdr:colOff>
      <xdr:row>85</xdr:row>
      <xdr:rowOff>42545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27305</xdr:rowOff>
    </xdr:from>
    <xdr:ext cx="736600" cy="259080"/>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600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113030</xdr:rowOff>
    </xdr:from>
    <xdr:to>
      <xdr:col>72</xdr:col>
      <xdr:colOff>203200</xdr:colOff>
      <xdr:row>84</xdr:row>
      <xdr:rowOff>1905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3433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132080</xdr:rowOff>
    </xdr:from>
    <xdr:to>
      <xdr:col>73</xdr:col>
      <xdr:colOff>44450</xdr:colOff>
      <xdr:row>85</xdr:row>
      <xdr:rowOff>62230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46990</xdr:rowOff>
    </xdr:from>
    <xdr:ext cx="762000" cy="259080"/>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20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113030</xdr:rowOff>
    </xdr:from>
    <xdr:to>
      <xdr:col>68</xdr:col>
      <xdr:colOff>152400</xdr:colOff>
      <xdr:row>84</xdr:row>
      <xdr:rowOff>82550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34338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67310</xdr:rowOff>
    </xdr:from>
    <xdr:ext cx="7620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64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1270</xdr:rowOff>
    </xdr:from>
    <xdr:to>
      <xdr:col>64</xdr:col>
      <xdr:colOff>152400</xdr:colOff>
      <xdr:row>85</xdr:row>
      <xdr:rowOff>102870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87630</xdr:rowOff>
    </xdr:from>
    <xdr:ext cx="762000" cy="25019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6608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163195</xdr:rowOff>
    </xdr:from>
    <xdr:to>
      <xdr:col>81</xdr:col>
      <xdr:colOff>95250</xdr:colOff>
      <xdr:row>84</xdr:row>
      <xdr:rowOff>93345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9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8255</xdr:rowOff>
    </xdr:from>
    <xdr:ext cx="762000" cy="24955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386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83</xdr:row>
      <xdr:rowOff>62230</xdr:rowOff>
    </xdr:from>
    <xdr:to>
      <xdr:col>77</xdr:col>
      <xdr:colOff>95250</xdr:colOff>
      <xdr:row>83</xdr:row>
      <xdr:rowOff>163830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2540</xdr:rowOff>
    </xdr:from>
    <xdr:ext cx="7366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614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122555</xdr:rowOff>
    </xdr:from>
    <xdr:to>
      <xdr:col>73</xdr:col>
      <xdr:colOff>44450</xdr:colOff>
      <xdr:row>84</xdr:row>
      <xdr:rowOff>52705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63500</xdr:rowOff>
    </xdr:from>
    <xdr:ext cx="762000" cy="25146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224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62230</xdr:rowOff>
    </xdr:from>
    <xdr:to>
      <xdr:col>68</xdr:col>
      <xdr:colOff>203200</xdr:colOff>
      <xdr:row>83</xdr:row>
      <xdr:rowOff>163830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29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2540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061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143510</xdr:rowOff>
    </xdr:from>
    <xdr:ext cx="762000" cy="25146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202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39570" cy="353060"/>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570"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[6.19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総務・企画部門</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消防部門</a:t>
          </a:r>
          <a:r>
            <a:rPr kumimoji="1" lang="ja-JP" altLang="en-US" sz="1300">
              <a:solidFill>
                <a:schemeClr val="dk1"/>
              </a:solidFill>
              <a:effectLst/>
              <a:latin typeface="ＭＳ Ｐゴシック"/>
              <a:ea typeface="ＭＳ Ｐゴシック"/>
              <a:cs typeface="+mn-cs"/>
            </a:rPr>
            <a:t>等が</a:t>
          </a:r>
          <a:r>
            <a:rPr kumimoji="1" lang="ja-JP" altLang="ja-JP" sz="1300">
              <a:solidFill>
                <a:schemeClr val="dk1"/>
              </a:solidFill>
              <a:effectLst/>
              <a:latin typeface="ＭＳ Ｐゴシック"/>
              <a:ea typeface="ＭＳ Ｐゴシック"/>
              <a:cs typeface="+mn-cs"/>
            </a:rPr>
            <a:t>増加したものの</a:t>
          </a:r>
          <a:r>
            <a:rPr kumimoji="1" lang="ja-JP" altLang="en-US"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衛生部門、</a:t>
          </a:r>
          <a:r>
            <a:rPr kumimoji="1" lang="ja-JP" altLang="en-US" sz="1300">
              <a:solidFill>
                <a:schemeClr val="dk1"/>
              </a:solidFill>
              <a:effectLst/>
              <a:latin typeface="ＭＳ Ｐゴシック"/>
              <a:ea typeface="ＭＳ Ｐゴシック"/>
              <a:cs typeface="+mn-cs"/>
            </a:rPr>
            <a:t>土木</a:t>
          </a:r>
          <a:r>
            <a:rPr kumimoji="1" lang="ja-JP" altLang="ja-JP" sz="1300">
              <a:solidFill>
                <a:schemeClr val="dk1"/>
              </a:solidFill>
              <a:effectLst/>
              <a:latin typeface="ＭＳ Ｐゴシック"/>
              <a:ea typeface="ＭＳ Ｐゴシック"/>
              <a:cs typeface="+mn-cs"/>
            </a:rPr>
            <a:t>部門</a:t>
          </a:r>
          <a:r>
            <a:rPr kumimoji="1" lang="ja-JP" altLang="en-US" sz="1300">
              <a:solidFill>
                <a:schemeClr val="dk1"/>
              </a:solidFill>
              <a:effectLst/>
              <a:latin typeface="ＭＳ Ｐゴシック"/>
              <a:ea typeface="ＭＳ Ｐゴシック"/>
              <a:cs typeface="+mn-cs"/>
            </a:rPr>
            <a:t>等</a:t>
          </a:r>
          <a:r>
            <a:rPr kumimoji="1" lang="ja-JP" altLang="ja-JP" sz="1300">
              <a:solidFill>
                <a:schemeClr val="dk1"/>
              </a:solidFill>
              <a:effectLst/>
              <a:latin typeface="ＭＳ Ｐゴシック"/>
              <a:ea typeface="ＭＳ Ｐゴシック"/>
              <a:cs typeface="+mn-cs"/>
            </a:rPr>
            <a:t>が減少したことから、</a:t>
          </a:r>
          <a:r>
            <a:rPr kumimoji="1" lang="en-US" altLang="ja-JP" sz="1300">
              <a:solidFill>
                <a:schemeClr val="dk1"/>
              </a:solidFill>
              <a:effectLst/>
              <a:latin typeface="ＭＳ Ｐゴシック"/>
              <a:ea typeface="ＭＳ Ｐゴシック"/>
              <a:cs typeface="+mn-cs"/>
            </a:rPr>
            <a:t>0.17</a:t>
          </a:r>
          <a:r>
            <a:rPr kumimoji="1" lang="ja-JP" altLang="ja-JP" sz="1300">
              <a:solidFill>
                <a:schemeClr val="dk1"/>
              </a:solidFill>
              <a:effectLst/>
              <a:latin typeface="ＭＳ Ｐゴシック"/>
              <a:ea typeface="ＭＳ Ｐゴシック"/>
              <a:cs typeface="+mn-cs"/>
            </a:rPr>
            <a:t>人</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したが、依然として類似団体を上回っている。</a:t>
          </a:r>
          <a:endParaRPr kumimoji="1" lang="ja-JP" altLang="en-US" sz="1300">
            <a:solidFill>
              <a:srgbClr val="FF0000"/>
            </a:solidFill>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引き続き、行政改革大綱に基づき適正な定員管理及び職員配置に努める。</a:t>
          </a:r>
          <a:endParaRPr kumimoji="1" lang="ja-JP" altLang="en-US" sz="1300">
            <a:solidFill>
              <a:srgbClr val="FF0000"/>
            </a:solidFill>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4892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6985</xdr:rowOff>
    </xdr:from>
    <xdr:to>
      <xdr:col>81</xdr:col>
      <xdr:colOff>44450</xdr:colOff>
      <xdr:row>68</xdr:row>
      <xdr:rowOff>26035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22535"/>
          <a:ext cx="0" cy="15621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169545</xdr:rowOff>
    </xdr:from>
    <xdr:ext cx="762000" cy="24828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566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9.08</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26035</xdr:rowOff>
    </xdr:from>
    <xdr:to>
      <xdr:col>81</xdr:col>
      <xdr:colOff>133350</xdr:colOff>
      <xdr:row>68</xdr:row>
      <xdr:rowOff>26035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84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93345</xdr:rowOff>
    </xdr:from>
    <xdr:ext cx="762000" cy="259080"/>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65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6985</xdr:rowOff>
    </xdr:from>
    <xdr:to>
      <xdr:col>81</xdr:col>
      <xdr:colOff>133350</xdr:colOff>
      <xdr:row>59</xdr:row>
      <xdr:rowOff>6985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2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58420</xdr:rowOff>
    </xdr:from>
    <xdr:to>
      <xdr:col>81</xdr:col>
      <xdr:colOff>44450</xdr:colOff>
      <xdr:row>62</xdr:row>
      <xdr:rowOff>116840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068832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160655</xdr:rowOff>
    </xdr:from>
    <xdr:ext cx="762000" cy="259080"/>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47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144145</xdr:rowOff>
    </xdr:from>
    <xdr:to>
      <xdr:col>81</xdr:col>
      <xdr:colOff>95250</xdr:colOff>
      <xdr:row>62</xdr:row>
      <xdr:rowOff>74930</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92710</xdr:rowOff>
    </xdr:from>
    <xdr:to>
      <xdr:col>77</xdr:col>
      <xdr:colOff>44450</xdr:colOff>
      <xdr:row>62</xdr:row>
      <xdr:rowOff>116840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7226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133985</xdr:rowOff>
    </xdr:from>
    <xdr:to>
      <xdr:col>77</xdr:col>
      <xdr:colOff>95250</xdr:colOff>
      <xdr:row>62</xdr:row>
      <xdr:rowOff>64135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74930</xdr:rowOff>
    </xdr:from>
    <xdr:ext cx="736600" cy="251460"/>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36193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89535</xdr:rowOff>
    </xdr:from>
    <xdr:to>
      <xdr:col>72</xdr:col>
      <xdr:colOff>203200</xdr:colOff>
      <xdr:row>62</xdr:row>
      <xdr:rowOff>92710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7194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123825</xdr:rowOff>
    </xdr:from>
    <xdr:to>
      <xdr:col>73</xdr:col>
      <xdr:colOff>44450</xdr:colOff>
      <xdr:row>62</xdr:row>
      <xdr:rowOff>53975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8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64135</xdr:rowOff>
    </xdr:from>
    <xdr:ext cx="762000" cy="25082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3511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54610</xdr:rowOff>
    </xdr:from>
    <xdr:to>
      <xdr:col>68</xdr:col>
      <xdr:colOff>152400</xdr:colOff>
      <xdr:row>62</xdr:row>
      <xdr:rowOff>89535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68451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127000</xdr:rowOff>
    </xdr:from>
    <xdr:to>
      <xdr:col>68</xdr:col>
      <xdr:colOff>203200</xdr:colOff>
      <xdr:row>62</xdr:row>
      <xdr:rowOff>57150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8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67310</xdr:rowOff>
    </xdr:from>
    <xdr:ext cx="762000" cy="25908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354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130810</xdr:rowOff>
    </xdr:from>
    <xdr:to>
      <xdr:col>64</xdr:col>
      <xdr:colOff>152400</xdr:colOff>
      <xdr:row>62</xdr:row>
      <xdr:rowOff>60960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8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71120</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358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892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892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4892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4892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892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7620</xdr:rowOff>
    </xdr:from>
    <xdr:to>
      <xdr:col>81</xdr:col>
      <xdr:colOff>95250</xdr:colOff>
      <xdr:row>62</xdr:row>
      <xdr:rowOff>109220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63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151130</xdr:rowOff>
    </xdr:from>
    <xdr:ext cx="762000" cy="259080"/>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60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66040</xdr:rowOff>
    </xdr:from>
    <xdr:to>
      <xdr:col>77</xdr:col>
      <xdr:colOff>95250</xdr:colOff>
      <xdr:row>62</xdr:row>
      <xdr:rowOff>167640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152400</xdr:rowOff>
    </xdr:from>
    <xdr:ext cx="736600" cy="25908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782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41910</xdr:rowOff>
    </xdr:from>
    <xdr:to>
      <xdr:col>73</xdr:col>
      <xdr:colOff>44450</xdr:colOff>
      <xdr:row>62</xdr:row>
      <xdr:rowOff>143510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128270</xdr:rowOff>
    </xdr:from>
    <xdr:ext cx="762000"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758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38735</xdr:rowOff>
    </xdr:from>
    <xdr:to>
      <xdr:col>68</xdr:col>
      <xdr:colOff>203200</xdr:colOff>
      <xdr:row>62</xdr:row>
      <xdr:rowOff>140335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6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125095</xdr:rowOff>
    </xdr:from>
    <xdr:ext cx="762000" cy="2584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7549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3810</xdr:rowOff>
    </xdr:from>
    <xdr:to>
      <xdr:col>64</xdr:col>
      <xdr:colOff>152400</xdr:colOff>
      <xdr:row>62</xdr:row>
      <xdr:rowOff>105410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63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90170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720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39570" cy="35877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640"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FF0000"/>
              </a:solidFill>
              <a:latin typeface="ＭＳ Ｐゴシック"/>
              <a:ea typeface="ＭＳ Ｐゴシック"/>
            </a:rPr>
            <a:t>　</a:t>
          </a:r>
          <a:r>
            <a:rPr kumimoji="1" lang="ja-JP" altLang="en-US" sz="1200">
              <a:solidFill>
                <a:schemeClr val="tx1"/>
              </a:solidFill>
              <a:latin typeface="ＭＳ Ｐゴシック"/>
              <a:ea typeface="ＭＳ Ｐゴシック"/>
            </a:rPr>
            <a:t>分子となる元利償還金及び準元利償還金が減少し、分母となる標準財政規模が増加したことから、実質公債費比率は単年度で0.3ポイント、3か年平均で0.4ポイント改善したが、依然として類似団体より高い水準にある。</a:t>
          </a:r>
        </a:p>
        <a:p>
          <a:r>
            <a:rPr kumimoji="1" lang="ja-JP" altLang="en-US" sz="1200">
              <a:solidFill>
                <a:schemeClr val="tx1"/>
              </a:solidFill>
              <a:latin typeface="ＭＳ Ｐゴシック"/>
              <a:ea typeface="ＭＳ Ｐゴシック"/>
            </a:rPr>
            <a:t>　今後は、合併特例債の償還の減少が見込まれるものの、平成28年度から29年度にかけて実施した小中学校及び幼稚園空調設備設置事業に係る地方債の償還が本格化していることや、多くの施設が大規模改修等の時期を迎えることから、各種事業の必要性や緊急性を見極めるとともに、地方債の発行額を公債費の元金償還額以内に収め、公債費残高を減少させる。</a:t>
          </a:r>
          <a:endParaRPr kumimoji="1" lang="ja-JP" altLang="en-US" sz="12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4955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082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134620</xdr:rowOff>
    </xdr:from>
    <xdr:to>
      <xdr:col>81</xdr:col>
      <xdr:colOff>44450</xdr:colOff>
      <xdr:row>45</xdr:row>
      <xdr:rowOff>39370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06820"/>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11430</xdr:rowOff>
    </xdr:from>
    <xdr:ext cx="762000" cy="259080"/>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26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39370</xdr:rowOff>
    </xdr:from>
    <xdr:to>
      <xdr:col>81</xdr:col>
      <xdr:colOff>133350</xdr:colOff>
      <xdr:row>45</xdr:row>
      <xdr:rowOff>39370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54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49530</xdr:rowOff>
    </xdr:from>
    <xdr:ext cx="762000" cy="25908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5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1.4</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134620</xdr:rowOff>
    </xdr:from>
    <xdr:to>
      <xdr:col>81</xdr:col>
      <xdr:colOff>133350</xdr:colOff>
      <xdr:row>36</xdr:row>
      <xdr:rowOff>134620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0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104140</xdr:rowOff>
    </xdr:from>
    <xdr:to>
      <xdr:col>81</xdr:col>
      <xdr:colOff>44450</xdr:colOff>
      <xdr:row>40</xdr:row>
      <xdr:rowOff>149860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6214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635</xdr:rowOff>
    </xdr:from>
    <xdr:ext cx="762000" cy="25908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68718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39</xdr:row>
      <xdr:rowOff>155575</xdr:rowOff>
    </xdr:from>
    <xdr:to>
      <xdr:col>81</xdr:col>
      <xdr:colOff>95250</xdr:colOff>
      <xdr:row>40</xdr:row>
      <xdr:rowOff>86360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421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149860</xdr:rowOff>
    </xdr:from>
    <xdr:to>
      <xdr:col>77</xdr:col>
      <xdr:colOff>44450</xdr:colOff>
      <xdr:row>40</xdr:row>
      <xdr:rowOff>161290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078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144145</xdr:rowOff>
    </xdr:from>
    <xdr:to>
      <xdr:col>77</xdr:col>
      <xdr:colOff>95250</xdr:colOff>
      <xdr:row>40</xdr:row>
      <xdr:rowOff>74930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84455</xdr:rowOff>
    </xdr:from>
    <xdr:ext cx="736600" cy="25908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599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138430</xdr:rowOff>
    </xdr:from>
    <xdr:to>
      <xdr:col>72</xdr:col>
      <xdr:colOff>203200</xdr:colOff>
      <xdr:row>40</xdr:row>
      <xdr:rowOff>161290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964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144145</xdr:rowOff>
    </xdr:from>
    <xdr:to>
      <xdr:col>73</xdr:col>
      <xdr:colOff>44450</xdr:colOff>
      <xdr:row>40</xdr:row>
      <xdr:rowOff>74930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30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84455</xdr:rowOff>
    </xdr:from>
    <xdr:ext cx="762000" cy="25908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59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138430</xdr:rowOff>
    </xdr:from>
    <xdr:to>
      <xdr:col>68</xdr:col>
      <xdr:colOff>152400</xdr:colOff>
      <xdr:row>41</xdr:row>
      <xdr:rowOff>12700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9964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121285</xdr:rowOff>
    </xdr:from>
    <xdr:to>
      <xdr:col>68</xdr:col>
      <xdr:colOff>203200</xdr:colOff>
      <xdr:row>40</xdr:row>
      <xdr:rowOff>52070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07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61595</xdr:rowOff>
    </xdr:from>
    <xdr:ext cx="7620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576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132715</xdr:rowOff>
    </xdr:from>
    <xdr:to>
      <xdr:col>64</xdr:col>
      <xdr:colOff>152400</xdr:colOff>
      <xdr:row>40</xdr:row>
      <xdr:rowOff>63500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192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73025</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588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53340</xdr:rowOff>
    </xdr:from>
    <xdr:to>
      <xdr:col>81</xdr:col>
      <xdr:colOff>95250</xdr:colOff>
      <xdr:row>40</xdr:row>
      <xdr:rowOff>154940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25400</xdr:rowOff>
    </xdr:from>
    <xdr:ext cx="762000" cy="25908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8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99060</xdr:rowOff>
    </xdr:from>
    <xdr:to>
      <xdr:col>77</xdr:col>
      <xdr:colOff>95250</xdr:colOff>
      <xdr:row>41</xdr:row>
      <xdr:rowOff>29210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13970</xdr:rowOff>
    </xdr:from>
    <xdr:ext cx="7366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0434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110490</xdr:rowOff>
    </xdr:from>
    <xdr:to>
      <xdr:col>73</xdr:col>
      <xdr:colOff>44450</xdr:colOff>
      <xdr:row>41</xdr:row>
      <xdr:rowOff>40640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6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25400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054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87630</xdr:rowOff>
    </xdr:from>
    <xdr:to>
      <xdr:col>68</xdr:col>
      <xdr:colOff>203200</xdr:colOff>
      <xdr:row>41</xdr:row>
      <xdr:rowOff>17780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2540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31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133350</xdr:rowOff>
    </xdr:from>
    <xdr:to>
      <xdr:col>64</xdr:col>
      <xdr:colOff>152400</xdr:colOff>
      <xdr:row>41</xdr:row>
      <xdr:rowOff>63500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48895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9570" cy="35877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55" y="154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　分子となる地方債現在高などの将来負担額が減少し、将来負担額から控除される充当可能財源が将来負担額を上回ったことから、将来負担比率は算定されなくなった。</a:t>
          </a:r>
          <a:endParaRPr kumimoji="1" lang="ja-JP" altLang="en-US" sz="1300">
            <a:solidFill>
              <a:srgbClr val="FF0000"/>
            </a:solidFill>
            <a:latin typeface="ＭＳ Ｐゴシック"/>
            <a:ea typeface="ＭＳ Ｐゴシック"/>
          </a:endParaRPr>
        </a:p>
        <a:p>
          <a:r>
            <a:rPr kumimoji="1" lang="ja-JP" altLang="en-US" sz="1300">
              <a:solidFill>
                <a:srgbClr val="FF0000"/>
              </a:solidFill>
              <a:latin typeface="ＭＳ Ｐゴシック"/>
              <a:ea typeface="ＭＳ Ｐゴシック"/>
            </a:rPr>
            <a:t>　</a:t>
          </a:r>
          <a:r>
            <a:rPr kumimoji="1" lang="ja-JP" altLang="en-US" sz="1300">
              <a:solidFill>
                <a:schemeClr val="tx1"/>
              </a:solidFill>
              <a:latin typeface="ＭＳ Ｐゴシック"/>
              <a:ea typeface="ＭＳ Ｐゴシック"/>
            </a:rPr>
            <a:t>今後も、多くの施設が大規模改修等の時期を迎えることから、地方債の発行額を公債費の元金償還額以内に収め、将来負担を減少させるとともに、将来負担の抑制に資する財政調整基金残高の維持に努める。</a:t>
          </a:r>
          <a:endParaRPr kumimoji="1" lang="ja-JP" altLang="en-US" sz="1300">
            <a:solidFill>
              <a:srgbClr val="FF0000"/>
            </a:solidFill>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4955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146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22</xdr:row>
      <xdr:rowOff>86995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455"/>
          <a:ext cx="0" cy="1488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59055</xdr:rowOff>
    </xdr:from>
    <xdr:ext cx="762000" cy="259080"/>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30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74.0</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86995</xdr:rowOff>
    </xdr:from>
    <xdr:to>
      <xdr:col>81</xdr:col>
      <xdr:colOff>133350</xdr:colOff>
      <xdr:row>22</xdr:row>
      <xdr:rowOff>86995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146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36830</xdr:rowOff>
    </xdr:from>
    <xdr:to>
      <xdr:col>77</xdr:col>
      <xdr:colOff>44450</xdr:colOff>
      <xdr:row>15</xdr:row>
      <xdr:rowOff>68580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437130"/>
          <a:ext cx="8890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1460"/>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923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68580</xdr:rowOff>
    </xdr:from>
    <xdr:to>
      <xdr:col>72</xdr:col>
      <xdr:colOff>203200</xdr:colOff>
      <xdr:row>16</xdr:row>
      <xdr:rowOff>29845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640330"/>
          <a:ext cx="889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92710</xdr:rowOff>
    </xdr:from>
    <xdr:to>
      <xdr:col>77</xdr:col>
      <xdr:colOff>95250</xdr:colOff>
      <xdr:row>14</xdr:row>
      <xdr:rowOff>22860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2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33655</xdr:rowOff>
    </xdr:from>
    <xdr:ext cx="736600" cy="2584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910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16</xdr:row>
      <xdr:rowOff>29845</xdr:rowOff>
    </xdr:from>
    <xdr:to>
      <xdr:col>68</xdr:col>
      <xdr:colOff>152400</xdr:colOff>
      <xdr:row>16</xdr:row>
      <xdr:rowOff>88265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77304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20320</xdr:rowOff>
    </xdr:from>
    <xdr:to>
      <xdr:col>73</xdr:col>
      <xdr:colOff>44450</xdr:colOff>
      <xdr:row>14</xdr:row>
      <xdr:rowOff>121920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2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132080</xdr:rowOff>
    </xdr:from>
    <xdr:ext cx="762000" cy="25146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894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62230</xdr:rowOff>
    </xdr:from>
    <xdr:to>
      <xdr:col>68</xdr:col>
      <xdr:colOff>203200</xdr:colOff>
      <xdr:row>14</xdr:row>
      <xdr:rowOff>163830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2540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23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144780</xdr:rowOff>
    </xdr:from>
    <xdr:to>
      <xdr:col>64</xdr:col>
      <xdr:colOff>152400</xdr:colOff>
      <xdr:row>15</xdr:row>
      <xdr:rowOff>74930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85090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313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76</xdr:col>
      <xdr:colOff>203200</xdr:colOff>
      <xdr:row>13</xdr:row>
      <xdr:rowOff>157480</xdr:rowOff>
    </xdr:from>
    <xdr:to>
      <xdr:col>77</xdr:col>
      <xdr:colOff>95250</xdr:colOff>
      <xdr:row>14</xdr:row>
      <xdr:rowOff>87630</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38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72390</xdr:rowOff>
    </xdr:from>
    <xdr:ext cx="7366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4726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17780</xdr:rowOff>
    </xdr:from>
    <xdr:to>
      <xdr:col>73</xdr:col>
      <xdr:colOff>44450</xdr:colOff>
      <xdr:row>15</xdr:row>
      <xdr:rowOff>119380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58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104140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67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150495</xdr:rowOff>
    </xdr:from>
    <xdr:to>
      <xdr:col>68</xdr:col>
      <xdr:colOff>203200</xdr:colOff>
      <xdr:row>16</xdr:row>
      <xdr:rowOff>80645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7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65405</xdr:rowOff>
    </xdr:from>
    <xdr:ext cx="762000" cy="24955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8086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37465</xdr:rowOff>
    </xdr:from>
    <xdr:to>
      <xdr:col>64</xdr:col>
      <xdr:colOff>152400</xdr:colOff>
      <xdr:row>16</xdr:row>
      <xdr:rowOff>139065</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78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123825</xdr:rowOff>
    </xdr:from>
    <xdr:ext cx="762000" cy="24828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8670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千葉県野田市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153,815
148,861
103.55
59,652,198
58,022,354
1,052,883
32,611,549
40,313,404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492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4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5040"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50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007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0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335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3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人件費に係る経常収支比率は、段階的な定年引上げに伴う退職手当の減により</a:t>
          </a:r>
          <a:r>
            <a:rPr kumimoji="1" lang="ja-JP" altLang="en-US" sz="1300">
              <a:solidFill>
                <a:schemeClr val="dk1"/>
              </a:solidFill>
              <a:effectLst/>
              <a:latin typeface="ＭＳ Ｐゴシック"/>
              <a:ea typeface="ＭＳ Ｐゴシック"/>
              <a:cs typeface="+mn-cs"/>
            </a:rPr>
            <a:t>前年度から</a:t>
          </a:r>
          <a:r>
            <a:rPr kumimoji="1" lang="en-US" altLang="ja-JP" sz="1300">
              <a:solidFill>
                <a:schemeClr val="dk1"/>
              </a:solidFill>
              <a:effectLst/>
              <a:latin typeface="ＭＳ Ｐゴシック"/>
              <a:ea typeface="ＭＳ Ｐゴシック"/>
              <a:cs typeface="+mn-cs"/>
            </a:rPr>
            <a:t>1.4</a:t>
          </a:r>
          <a:r>
            <a:rPr kumimoji="1" lang="ja-JP" altLang="en-US" sz="1300">
              <a:solidFill>
                <a:schemeClr val="dk1"/>
              </a:solidFill>
              <a:effectLst/>
              <a:latin typeface="ＭＳ Ｐゴシック"/>
              <a:ea typeface="ＭＳ Ｐゴシック"/>
              <a:cs typeface="+mn-cs"/>
            </a:rPr>
            <a:t>ポイント減少したものの、</a:t>
          </a:r>
          <a:r>
            <a:rPr kumimoji="1" lang="ja-JP" altLang="ja-JP" sz="1300">
              <a:solidFill>
                <a:schemeClr val="dk1"/>
              </a:solidFill>
              <a:effectLst/>
              <a:latin typeface="ＭＳ Ｐゴシック"/>
              <a:ea typeface="ＭＳ Ｐゴシック"/>
              <a:cs typeface="+mn-cs"/>
            </a:rPr>
            <a:t>類似団体内平均値より</a:t>
          </a:r>
          <a:r>
            <a:rPr kumimoji="1" lang="en-US" altLang="ja-JP" sz="1300">
              <a:solidFill>
                <a:schemeClr val="dk1"/>
              </a:solidFill>
              <a:effectLst/>
              <a:latin typeface="ＭＳ Ｐゴシック"/>
              <a:ea typeface="ＭＳ Ｐゴシック"/>
              <a:cs typeface="+mn-cs"/>
            </a:rPr>
            <a:t>0.3</a:t>
          </a:r>
          <a:r>
            <a:rPr kumimoji="1" lang="ja-JP" altLang="ja-JP" sz="1300">
              <a:solidFill>
                <a:schemeClr val="dk1"/>
              </a:solidFill>
              <a:effectLst/>
              <a:latin typeface="ＭＳ Ｐゴシック"/>
              <a:ea typeface="ＭＳ Ｐゴシック"/>
              <a:cs typeface="+mn-cs"/>
            </a:rPr>
            <a:t>ポイント高い水準にある。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今後は、定年引上げにより隔年で退職手当が増加し、比率も増加することになるが、</a:t>
          </a:r>
          <a:r>
            <a:rPr kumimoji="1" lang="ja-JP" altLang="en-US" sz="1300">
              <a:solidFill>
                <a:schemeClr val="dk1"/>
              </a:solidFill>
              <a:effectLst/>
              <a:latin typeface="ＭＳ Ｐゴシック"/>
              <a:ea typeface="ＭＳ Ｐゴシック"/>
              <a:cs typeface="+mn-cs"/>
            </a:rPr>
            <a:t>引き続き</a:t>
          </a:r>
          <a:r>
            <a:rPr kumimoji="1" lang="ja-JP" altLang="ja-JP" sz="1300">
              <a:solidFill>
                <a:schemeClr val="dk1"/>
              </a:solidFill>
              <a:effectLst/>
              <a:latin typeface="ＭＳ Ｐゴシック"/>
              <a:ea typeface="ＭＳ Ｐゴシック"/>
              <a:cs typeface="+mn-cs"/>
            </a:rPr>
            <a:t>正規職員、再任用職員及び会計年度任用職員をバランスよく配置し、総人件費の抑制に努める。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8702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657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49657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87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496570" cy="25146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480"/>
          <a:ext cx="496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496570"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455"/>
          <a:ext cx="496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49657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8065"/>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496570" cy="24828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675"/>
          <a:ext cx="496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496570"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65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6570" cy="250190"/>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113665</xdr:rowOff>
    </xdr:from>
    <xdr:to>
      <xdr:col>24</xdr:col>
      <xdr:colOff>25400</xdr:colOff>
      <xdr:row>42</xdr:row>
      <xdr:rowOff>94615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7151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66675</xdr:rowOff>
    </xdr:from>
    <xdr:ext cx="762000" cy="24828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675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30.6</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94615</xdr:rowOff>
    </xdr:from>
    <xdr:to>
      <xdr:col>24</xdr:col>
      <xdr:colOff>114300</xdr:colOff>
      <xdr:row>42</xdr:row>
      <xdr:rowOff>94615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9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29210</xdr:rowOff>
    </xdr:from>
    <xdr:ext cx="762000" cy="251460"/>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5156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113665</xdr:rowOff>
    </xdr:from>
    <xdr:to>
      <xdr:col>24</xdr:col>
      <xdr:colOff>114300</xdr:colOff>
      <xdr:row>33</xdr:row>
      <xdr:rowOff>113665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137795</xdr:rowOff>
    </xdr:from>
    <xdr:to>
      <xdr:col>24</xdr:col>
      <xdr:colOff>25400</xdr:colOff>
      <xdr:row>39</xdr:row>
      <xdr:rowOff>118745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652895"/>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71120</xdr:rowOff>
    </xdr:from>
    <xdr:ext cx="762000" cy="259080"/>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414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38</xdr:row>
      <xdr:rowOff>54610</xdr:rowOff>
    </xdr:from>
    <xdr:to>
      <xdr:col>24</xdr:col>
      <xdr:colOff>76200</xdr:colOff>
      <xdr:row>38</xdr:row>
      <xdr:rowOff>156210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56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127000</xdr:rowOff>
    </xdr:from>
    <xdr:to>
      <xdr:col>19</xdr:col>
      <xdr:colOff>187325</xdr:colOff>
      <xdr:row>39</xdr:row>
      <xdr:rowOff>118745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64210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130810</xdr:rowOff>
    </xdr:from>
    <xdr:to>
      <xdr:col>20</xdr:col>
      <xdr:colOff>38100</xdr:colOff>
      <xdr:row>39</xdr:row>
      <xdr:rowOff>60960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71120</xdr:rowOff>
    </xdr:from>
    <xdr:ext cx="725170"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41477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127000</xdr:rowOff>
    </xdr:from>
    <xdr:to>
      <xdr:col>15</xdr:col>
      <xdr:colOff>98425</xdr:colOff>
      <xdr:row>39</xdr:row>
      <xdr:rowOff>107950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6421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38</xdr:row>
      <xdr:rowOff>97790</xdr:rowOff>
    </xdr:from>
    <xdr:to>
      <xdr:col>15</xdr:col>
      <xdr:colOff>149225</xdr:colOff>
      <xdr:row>39</xdr:row>
      <xdr:rowOff>27940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12700</xdr:rowOff>
    </xdr:from>
    <xdr:ext cx="76200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699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39</xdr:row>
      <xdr:rowOff>10160</xdr:rowOff>
    </xdr:from>
    <xdr:to>
      <xdr:col>11</xdr:col>
      <xdr:colOff>9525</xdr:colOff>
      <xdr:row>39</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69671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39</xdr:row>
      <xdr:rowOff>67945</xdr:rowOff>
    </xdr:from>
    <xdr:to>
      <xdr:col>11</xdr:col>
      <xdr:colOff>60325</xdr:colOff>
      <xdr:row>39</xdr:row>
      <xdr:rowOff>169545</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75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154940</xdr:rowOff>
    </xdr:from>
    <xdr:ext cx="750570" cy="25146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841490"/>
          <a:ext cx="750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39</xdr:row>
      <xdr:rowOff>2540</xdr:rowOff>
    </xdr:from>
    <xdr:to>
      <xdr:col>6</xdr:col>
      <xdr:colOff>171450</xdr:colOff>
      <xdr:row>39</xdr:row>
      <xdr:rowOff>104140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88900</xdr:rowOff>
    </xdr:from>
    <xdr:ext cx="750570" cy="24892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77545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057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86995</xdr:rowOff>
    </xdr:from>
    <xdr:to>
      <xdr:col>24</xdr:col>
      <xdr:colOff>76200</xdr:colOff>
      <xdr:row>39</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59055</xdr:rowOff>
    </xdr:from>
    <xdr:ext cx="762000" cy="259080"/>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574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39</xdr:row>
      <xdr:rowOff>67945</xdr:rowOff>
    </xdr:from>
    <xdr:to>
      <xdr:col>20</xdr:col>
      <xdr:colOff>38100</xdr:colOff>
      <xdr:row>39</xdr:row>
      <xdr:rowOff>169545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5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154940</xdr:rowOff>
    </xdr:from>
    <xdr:ext cx="725170" cy="25146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841490"/>
          <a:ext cx="7251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16510</xdr:rowOff>
    </xdr:from>
    <xdr:ext cx="76200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6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39</xdr:row>
      <xdr:rowOff>57150</xdr:rowOff>
    </xdr:from>
    <xdr:to>
      <xdr:col>11</xdr:col>
      <xdr:colOff>60325</xdr:colOff>
      <xdr:row>39</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168910</xdr:rowOff>
    </xdr:from>
    <xdr:ext cx="750570" cy="24892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51256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130810</xdr:rowOff>
    </xdr:from>
    <xdr:to>
      <xdr:col>6</xdr:col>
      <xdr:colOff>171450</xdr:colOff>
      <xdr:row>39</xdr:row>
      <xdr:rowOff>60960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71120</xdr:rowOff>
    </xdr:from>
    <xdr:ext cx="750570" cy="259080"/>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1477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chemeClr val="tx1"/>
              </a:solidFill>
              <a:latin typeface="ＭＳ Ｐゴシック"/>
              <a:ea typeface="ＭＳ Ｐゴシック"/>
            </a:rPr>
            <a:t>　物件費に係る経常収支比率は、老朽化している清掃工場の機器保守点検委託料の増加に加え、保育所、学童保育所、児童館の管理運営に係る委託料の増加等により、前年度から0.7ポイント増加しており、依然として類似団体と比べて高い水準にある。　これは行政改革大綱実施計画に基づき民間活力の有効活用を推進していること、備品等の更新の際に予算の平準化を図るためリースとしているケースが多いことなどが要因となっている。</a:t>
          </a:r>
        </a:p>
        <a:p>
          <a:r>
            <a:rPr kumimoji="1" lang="ja-JP" altLang="en-US" sz="1050">
              <a:solidFill>
                <a:schemeClr val="tx1"/>
              </a:solidFill>
              <a:latin typeface="ＭＳ Ｐゴシック"/>
              <a:ea typeface="ＭＳ Ｐゴシック"/>
            </a:rPr>
            <a:t>　民間活力の有効活用は、人件費の抑制につながるとともに、効率化が図れることから今後も推進し、併せてゼロベースでの全事業見直しにより需用費等の経常経費の削減に努める。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87020" cy="2254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6570"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657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6570"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6570"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657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6570" cy="25908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6570" cy="25019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21</xdr:row>
      <xdr:rowOff>168910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8346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140970</xdr:rowOff>
    </xdr:from>
    <xdr:ext cx="76200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74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168910</xdr:rowOff>
    </xdr:from>
    <xdr:to>
      <xdr:col>82</xdr:col>
      <xdr:colOff>196850</xdr:colOff>
      <xdr:row>21</xdr:row>
      <xdr:rowOff>168910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769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140970</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130810</xdr:rowOff>
    </xdr:from>
    <xdr:to>
      <xdr:col>82</xdr:col>
      <xdr:colOff>107950</xdr:colOff>
      <xdr:row>18</xdr:row>
      <xdr:rowOff>12700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4546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146050</xdr:rowOff>
    </xdr:from>
    <xdr:ext cx="762000" cy="24892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1780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129540</xdr:rowOff>
    </xdr:from>
    <xdr:to>
      <xdr:col>82</xdr:col>
      <xdr:colOff>158750</xdr:colOff>
      <xdr:row>17</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130810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0830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91440</xdr:rowOff>
    </xdr:from>
    <xdr:to>
      <xdr:col>78</xdr:col>
      <xdr:colOff>120650</xdr:colOff>
      <xdr:row>17</xdr:row>
      <xdr:rowOff>21590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31750</xdr:rowOff>
    </xdr:from>
    <xdr:ext cx="736600" cy="24892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0350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165100</xdr:rowOff>
    </xdr:from>
    <xdr:to>
      <xdr:col>73</xdr:col>
      <xdr:colOff>180975</xdr:colOff>
      <xdr:row>17</xdr:row>
      <xdr:rowOff>77470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90830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0</xdr:rowOff>
    </xdr:from>
    <xdr:to>
      <xdr:col>74</xdr:col>
      <xdr:colOff>31750</xdr:colOff>
      <xdr:row>16</xdr:row>
      <xdr:rowOff>101600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111760</xdr:rowOff>
    </xdr:from>
    <xdr:ext cx="762000" cy="24892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12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77470</xdr:rowOff>
    </xdr:from>
    <xdr:to>
      <xdr:col>69</xdr:col>
      <xdr:colOff>92075</xdr:colOff>
      <xdr:row>18</xdr:row>
      <xdr:rowOff>12700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9921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xdr:rowOff>
    </xdr:from>
    <xdr:to>
      <xdr:col>69</xdr:col>
      <xdr:colOff>142875</xdr:colOff>
      <xdr:row>16</xdr:row>
      <xdr:rowOff>109220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119380</xdr:rowOff>
    </xdr:from>
    <xdr:ext cx="75057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968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30480</xdr:rowOff>
    </xdr:from>
    <xdr:to>
      <xdr:col>65</xdr:col>
      <xdr:colOff>53975</xdr:colOff>
      <xdr:row>16</xdr:row>
      <xdr:rowOff>132080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142240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4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057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057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057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105410</xdr:rowOff>
    </xdr:from>
    <xdr:ext cx="762000" cy="25908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2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80010</xdr:rowOff>
    </xdr:from>
    <xdr:to>
      <xdr:col>78</xdr:col>
      <xdr:colOff>120650</xdr:colOff>
      <xdr:row>18</xdr:row>
      <xdr:rowOff>10160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9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166370</xdr:rowOff>
    </xdr:from>
    <xdr:ext cx="736600" cy="25146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810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29210</xdr:rowOff>
    </xdr:from>
    <xdr:ext cx="762000" cy="25146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438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113030</xdr:rowOff>
    </xdr:from>
    <xdr:ext cx="75057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2768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48260</xdr:rowOff>
    </xdr:from>
    <xdr:ext cx="76200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3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扶</a:t>
          </a:r>
          <a:r>
            <a:rPr kumimoji="1" lang="ja-JP" altLang="en-US" sz="1200">
              <a:solidFill>
                <a:schemeClr val="tx1"/>
              </a:solidFill>
              <a:latin typeface="ＭＳ Ｐゴシック"/>
              <a:ea typeface="ＭＳ Ｐゴシック"/>
            </a:rPr>
            <a:t>助費に係る経常収支比率は、身体障がい者介護手当、児童手当</a:t>
          </a:r>
          <a:r>
            <a:rPr kumimoji="1" lang="ja-JP" altLang="en-US" sz="1200">
              <a:solidFill>
                <a:schemeClr val="tx1"/>
              </a:solidFill>
              <a:effectLst/>
              <a:latin typeface="ＭＳ Ｐゴシック"/>
              <a:ea typeface="ＭＳ Ｐゴシック"/>
              <a:cs typeface="+mn-cs"/>
            </a:rPr>
            <a:t>などの減があったものの、私立保育所等施設型給付費、子ども医療費助成金、生活保護費などの増にがあったことから、前年度から1.4ポイント増加し、類似団体内平均値より0.6ポイント高い水準にある</a:t>
          </a:r>
          <a:r>
            <a:rPr kumimoji="1" lang="ja-JP" altLang="en-US" sz="1200">
              <a:solidFill>
                <a:schemeClr val="tx1"/>
              </a:solidFill>
              <a:latin typeface="ＭＳ Ｐゴシック"/>
              <a:ea typeface="ＭＳ Ｐゴシック"/>
            </a:rPr>
            <a:t>。</a:t>
          </a:r>
        </a:p>
        <a:p>
          <a:r>
            <a:rPr kumimoji="1" lang="ja-JP" altLang="en-US" sz="1200">
              <a:solidFill>
                <a:schemeClr val="tx1"/>
              </a:solidFill>
              <a:latin typeface="ＭＳ Ｐゴシック"/>
              <a:ea typeface="ＭＳ Ｐゴシック"/>
            </a:rPr>
            <a:t>　今後も高齢化の進展、少子化対策、障がい者の増加等により社会保障関係経費の増加が見込まれることから、引き続き給付の適正化、ゼロベースでの事業見直し等を実施し、真に必要な給付に努める。</a:t>
          </a:r>
          <a:endParaRPr kumimoji="1" lang="ja-JP" altLang="en-US" sz="1200">
            <a:solidFill>
              <a:srgbClr val="FF0000"/>
            </a:solidFill>
            <a:latin typeface="ＭＳ Ｐゴシック"/>
            <a:ea typeface="ＭＳ Ｐゴシック"/>
          </a:endParaRPr>
        </a:p>
      </xdr:txBody>
    </xdr:sp>
    <xdr:clientData/>
  </xdr:twoCellAnchor>
  <xdr:oneCellAnchor>
    <xdr:from>
      <xdr:col>3</xdr:col>
      <xdr:colOff>123825</xdr:colOff>
      <xdr:row>49</xdr:row>
      <xdr:rowOff>107950</xdr:rowOff>
    </xdr:from>
    <xdr:ext cx="28702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6570" cy="25019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49657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49657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496570" cy="25019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49657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49657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6570" cy="25019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12700</xdr:rowOff>
    </xdr:from>
    <xdr:to>
      <xdr:col>24</xdr:col>
      <xdr:colOff>25400</xdr:colOff>
      <xdr:row>62</xdr:row>
      <xdr:rowOff>50800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7100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22860</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18.4</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99060</xdr:rowOff>
    </xdr:from>
    <xdr:ext cx="762000" cy="250190"/>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90144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dr:col>23</xdr:col>
      <xdr:colOff>136525</xdr:colOff>
      <xdr:row>54</xdr:row>
      <xdr:rowOff>12700</xdr:rowOff>
    </xdr:from>
    <xdr:to>
      <xdr:col>24</xdr:col>
      <xdr:colOff>114300</xdr:colOff>
      <xdr:row>54</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7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127000</xdr:rowOff>
    </xdr:from>
    <xdr:to>
      <xdr:col>24</xdr:col>
      <xdr:colOff>25400</xdr:colOff>
      <xdr:row>59</xdr:row>
      <xdr:rowOff>50800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99650"/>
          <a:ext cx="8382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73660</xdr:rowOff>
    </xdr:from>
    <xdr:ext cx="762000" cy="25908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463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58</xdr:row>
      <xdr:rowOff>57150</xdr:rowOff>
    </xdr:from>
    <xdr:to>
      <xdr:col>24</xdr:col>
      <xdr:colOff>76200</xdr:colOff>
      <xdr:row>58</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100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127000</xdr:rowOff>
    </xdr:from>
    <xdr:to>
      <xdr:col>19</xdr:col>
      <xdr:colOff>187325</xdr:colOff>
      <xdr:row>58</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8996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76200</xdr:rowOff>
    </xdr:from>
    <xdr:to>
      <xdr:col>20</xdr:col>
      <xdr:colOff>38100</xdr:colOff>
      <xdr:row>58</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16510</xdr:rowOff>
    </xdr:from>
    <xdr:ext cx="72517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61771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12700</xdr:rowOff>
    </xdr:from>
    <xdr:to>
      <xdr:col>15</xdr:col>
      <xdr:colOff>98425</xdr:colOff>
      <xdr:row>58</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956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111760</xdr:rowOff>
    </xdr:from>
    <xdr:ext cx="762000" cy="24892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5415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12700</xdr:rowOff>
    </xdr:from>
    <xdr:to>
      <xdr:col>11</xdr:col>
      <xdr:colOff>9525</xdr:colOff>
      <xdr:row>59</xdr:row>
      <xdr:rowOff>146050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56800"/>
          <a:ext cx="8890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114300</xdr:rowOff>
    </xdr:from>
    <xdr:to>
      <xdr:col>11</xdr:col>
      <xdr:colOff>60325</xdr:colOff>
      <xdr:row>58</xdr:row>
      <xdr:rowOff>44450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54610</xdr:rowOff>
    </xdr:from>
    <xdr:ext cx="750570" cy="24892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5581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16510</xdr:rowOff>
    </xdr:from>
    <xdr:ext cx="75057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891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057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59</xdr:row>
      <xdr:rowOff>0</xdr:rowOff>
    </xdr:from>
    <xdr:to>
      <xdr:col>24</xdr:col>
      <xdr:colOff>76200</xdr:colOff>
      <xdr:row>59</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143510</xdr:rowOff>
    </xdr:from>
    <xdr:ext cx="762000" cy="25146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0876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76200</xdr:rowOff>
    </xdr:from>
    <xdr:to>
      <xdr:col>20</xdr:col>
      <xdr:colOff>38100</xdr:colOff>
      <xdr:row>58</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162560</xdr:rowOff>
    </xdr:from>
    <xdr:ext cx="72517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3521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48260</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48260</xdr:rowOff>
    </xdr:from>
    <xdr:ext cx="75057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9923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95250</xdr:rowOff>
    </xdr:from>
    <xdr:to>
      <xdr:col>6</xdr:col>
      <xdr:colOff>171450</xdr:colOff>
      <xdr:row>60</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10160</xdr:rowOff>
    </xdr:from>
    <xdr:ext cx="75057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971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　その他に係る経常収支比率は、主に維持補修費と特別会計への繰出金であるが、維持補修費、繰出金ともに増加したことから、前年度から0.4ポイント増加している。</a:t>
          </a:r>
        </a:p>
        <a:p>
          <a:r>
            <a:rPr kumimoji="1" lang="ja-JP" altLang="en-US" sz="1200">
              <a:solidFill>
                <a:schemeClr val="tx1"/>
              </a:solidFill>
              <a:latin typeface="ＭＳ Ｐゴシック"/>
              <a:ea typeface="ＭＳ Ｐゴシック"/>
            </a:rPr>
            <a:t>　今後も、高齢化により医療関連特別会計への繰出金は年々増加傾向にあることから、引き続き繰出基準に基づく適正な繰出しを行う。</a:t>
          </a:r>
          <a:r>
            <a:rPr kumimoji="1" lang="ja-JP" altLang="en-US" sz="1200">
              <a:solidFill>
                <a:srgbClr val="FF0000"/>
              </a:solidFill>
              <a:latin typeface="ＭＳ Ｐゴシック"/>
              <a:ea typeface="ＭＳ Ｐゴシック"/>
            </a:rPr>
            <a:t>	</a:t>
          </a:r>
          <a:endParaRPr kumimoji="1" lang="ja-JP" altLang="en-US" sz="1300">
            <a:solidFill>
              <a:srgbClr val="FF0000"/>
            </a:solidFill>
            <a:latin typeface="ＭＳ Ｐゴシック"/>
            <a:ea typeface="ＭＳ Ｐゴシック"/>
          </a:endParaRPr>
        </a:p>
      </xdr:txBody>
    </xdr:sp>
    <xdr:clientData/>
  </xdr:twoCellAnchor>
  <xdr:oneCellAnchor>
    <xdr:from>
      <xdr:col>62</xdr:col>
      <xdr:colOff>6350</xdr:colOff>
      <xdr:row>49</xdr:row>
      <xdr:rowOff>107950</xdr:rowOff>
    </xdr:from>
    <xdr:ext cx="28702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6570" cy="25019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657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657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6570" cy="25019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657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657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6570" cy="25019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101600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1700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111760</xdr:rowOff>
    </xdr:from>
    <xdr:ext cx="762000" cy="24892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16.6</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16510</xdr:rowOff>
    </xdr:from>
    <xdr:ext cx="762000" cy="259080"/>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101600</xdr:rowOff>
    </xdr:from>
    <xdr:to>
      <xdr:col>82</xdr:col>
      <xdr:colOff>196850</xdr:colOff>
      <xdr:row>52</xdr:row>
      <xdr:rowOff>101600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1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139700</xdr:rowOff>
    </xdr:from>
    <xdr:to>
      <xdr:col>82</xdr:col>
      <xdr:colOff>107950</xdr:colOff>
      <xdr:row>57</xdr:row>
      <xdr:rowOff>19050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4090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80010</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101600</xdr:rowOff>
    </xdr:from>
    <xdr:to>
      <xdr:col>78</xdr:col>
      <xdr:colOff>69850</xdr:colOff>
      <xdr:row>56</xdr:row>
      <xdr:rowOff>139700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028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82550</xdr:rowOff>
    </xdr:from>
    <xdr:to>
      <xdr:col>78</xdr:col>
      <xdr:colOff>120650</xdr:colOff>
      <xdr:row>58</xdr:row>
      <xdr:rowOff>12700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168910</xdr:rowOff>
    </xdr:from>
    <xdr:ext cx="736600" cy="24892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4156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101600</xdr:rowOff>
    </xdr:from>
    <xdr:to>
      <xdr:col>73</xdr:col>
      <xdr:colOff>180975</xdr:colOff>
      <xdr:row>57</xdr:row>
      <xdr:rowOff>6350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7028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31750</xdr:rowOff>
    </xdr:from>
    <xdr:to>
      <xdr:col>74</xdr:col>
      <xdr:colOff>31750</xdr:colOff>
      <xdr:row>57</xdr:row>
      <xdr:rowOff>133350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118110</xdr:rowOff>
    </xdr:from>
    <xdr:ext cx="762000"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89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6350</xdr:rowOff>
    </xdr:from>
    <xdr:to>
      <xdr:col>69</xdr:col>
      <xdr:colOff>92075</xdr:colOff>
      <xdr:row>59</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79000"/>
          <a:ext cx="889000" cy="368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158750</xdr:rowOff>
    </xdr:from>
    <xdr:to>
      <xdr:col>69</xdr:col>
      <xdr:colOff>142875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73660</xdr:rowOff>
    </xdr:from>
    <xdr:ext cx="75057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177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057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057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057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139700</xdr:rowOff>
    </xdr:from>
    <xdr:to>
      <xdr:col>82</xdr:col>
      <xdr:colOff>158750</xdr:colOff>
      <xdr:row>57</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156210</xdr:rowOff>
    </xdr:from>
    <xdr:ext cx="762000" cy="250190"/>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85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88900</xdr:rowOff>
    </xdr:from>
    <xdr:to>
      <xdr:col>78</xdr:col>
      <xdr:colOff>120650</xdr:colOff>
      <xdr:row>57</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29210</xdr:rowOff>
    </xdr:from>
    <xdr:ext cx="736600" cy="25146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589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50800</xdr:rowOff>
    </xdr:from>
    <xdr:to>
      <xdr:col>74</xdr:col>
      <xdr:colOff>31750</xdr:colOff>
      <xdr:row>56</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162560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20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127000</xdr:rowOff>
    </xdr:from>
    <xdr:to>
      <xdr:col>69</xdr:col>
      <xdr:colOff>142875</xdr:colOff>
      <xdr:row>57</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67310</xdr:rowOff>
    </xdr:from>
    <xdr:ext cx="75057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970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67310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8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　補助費等に係る経常収支比率は、類似団体と比べてかなり低い水準にあるが、これは各種団体への補助金支出が要因の一つとなっている。</a:t>
          </a:r>
        </a:p>
        <a:p>
          <a:r>
            <a:rPr kumimoji="1" lang="ja-JP" altLang="en-US" sz="1200">
              <a:solidFill>
                <a:schemeClr val="tx1"/>
              </a:solidFill>
              <a:latin typeface="ＭＳ Ｐゴシック"/>
              <a:ea typeface="ＭＳ Ｐゴシック"/>
            </a:rPr>
            <a:t>　これまでも交付に一定の基準を設け、公平・公正な審査、執行等に努めてきたが、平成28年度からは補助金等交付規則を全部改正し、精算・返納の規定を盛り込むなど、更なる適正性の確保を図っている。</a:t>
          </a:r>
          <a:endParaRPr kumimoji="1" lang="ja-JP" altLang="en-US" sz="1300">
            <a:solidFill>
              <a:srgbClr val="FF0000"/>
            </a:solidFill>
            <a:latin typeface="ＭＳ Ｐゴシック"/>
            <a:ea typeface="ＭＳ Ｐゴシック"/>
          </a:endParaRPr>
        </a:p>
      </xdr:txBody>
    </xdr:sp>
    <xdr:clientData/>
  </xdr:twoCellAnchor>
  <xdr:oneCellAnchor>
    <xdr:from>
      <xdr:col>62</xdr:col>
      <xdr:colOff>6350</xdr:colOff>
      <xdr:row>29</xdr:row>
      <xdr:rowOff>107950</xdr:rowOff>
    </xdr:from>
    <xdr:ext cx="287020" cy="22542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6570" cy="25019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496570"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496570"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49657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496570" cy="25908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496570"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96520</xdr:rowOff>
    </xdr:from>
    <xdr:to>
      <xdr:col>82</xdr:col>
      <xdr:colOff>107950</xdr:colOff>
      <xdr:row>41</xdr:row>
      <xdr:rowOff>1270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25820"/>
          <a:ext cx="0" cy="1104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144780</xdr:rowOff>
    </xdr:from>
    <xdr:ext cx="762000" cy="25019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0027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18.1</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1270</xdr:rowOff>
    </xdr:from>
    <xdr:to>
      <xdr:col>82</xdr:col>
      <xdr:colOff>196850</xdr:colOff>
      <xdr:row>41</xdr:row>
      <xdr:rowOff>1270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30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11430</xdr:rowOff>
    </xdr:from>
    <xdr:ext cx="762000"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69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96520</xdr:rowOff>
    </xdr:from>
    <xdr:to>
      <xdr:col>82</xdr:col>
      <xdr:colOff>196850</xdr:colOff>
      <xdr:row>34</xdr:row>
      <xdr:rowOff>96520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2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35</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02488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116840</xdr:rowOff>
    </xdr:from>
    <xdr:ext cx="762000" cy="259080"/>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89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165100</xdr:rowOff>
    </xdr:from>
    <xdr:to>
      <xdr:col>78</xdr:col>
      <xdr:colOff>69850</xdr:colOff>
      <xdr:row>35</xdr:row>
      <xdr:rowOff>24130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9944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59690</xdr:rowOff>
    </xdr:from>
    <xdr:ext cx="7366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03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165100</xdr:rowOff>
    </xdr:from>
    <xdr:to>
      <xdr:col>73</xdr:col>
      <xdr:colOff>180975</xdr:colOff>
      <xdr:row>35</xdr:row>
      <xdr:rowOff>8890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59944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137160</xdr:rowOff>
    </xdr:from>
    <xdr:to>
      <xdr:col>74</xdr:col>
      <xdr:colOff>31750</xdr:colOff>
      <xdr:row>37</xdr:row>
      <xdr:rowOff>67310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52070</xdr:rowOff>
    </xdr:from>
    <xdr:ext cx="762000" cy="25146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957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27940</xdr:rowOff>
    </xdr:from>
    <xdr:to>
      <xdr:col>69</xdr:col>
      <xdr:colOff>92075</xdr:colOff>
      <xdr:row>35</xdr:row>
      <xdr:rowOff>8890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585724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152400</xdr:rowOff>
    </xdr:from>
    <xdr:to>
      <xdr:col>69</xdr:col>
      <xdr:colOff>142875</xdr:colOff>
      <xdr:row>37</xdr:row>
      <xdr:rowOff>82550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67310</xdr:rowOff>
    </xdr:from>
    <xdr:ext cx="75057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10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129540</xdr:rowOff>
    </xdr:from>
    <xdr:to>
      <xdr:col>65</xdr:col>
      <xdr:colOff>53975</xdr:colOff>
      <xdr:row>37</xdr:row>
      <xdr:rowOff>59690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44450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8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057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057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057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34</xdr:row>
      <xdr:rowOff>167640</xdr:rowOff>
    </xdr:from>
    <xdr:to>
      <xdr:col>82</xdr:col>
      <xdr:colOff>158750</xdr:colOff>
      <xdr:row>35</xdr:row>
      <xdr:rowOff>97790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76200</xdr:rowOff>
    </xdr:from>
    <xdr:ext cx="762000" cy="25019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055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144780</xdr:rowOff>
    </xdr:from>
    <xdr:to>
      <xdr:col>78</xdr:col>
      <xdr:colOff>120650</xdr:colOff>
      <xdr:row>35</xdr:row>
      <xdr:rowOff>74930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85090</xdr:rowOff>
    </xdr:from>
    <xdr:ext cx="7366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742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114300</xdr:rowOff>
    </xdr:from>
    <xdr:to>
      <xdr:col>74</xdr:col>
      <xdr:colOff>31750</xdr:colOff>
      <xdr:row>35</xdr:row>
      <xdr:rowOff>44450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54610</xdr:rowOff>
    </xdr:from>
    <xdr:ext cx="762000" cy="24892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7124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129540</xdr:rowOff>
    </xdr:from>
    <xdr:to>
      <xdr:col>69</xdr:col>
      <xdr:colOff>142875</xdr:colOff>
      <xdr:row>35</xdr:row>
      <xdr:rowOff>59690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69850</xdr:rowOff>
    </xdr:from>
    <xdr:ext cx="75057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72770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33</xdr:row>
      <xdr:rowOff>148590</xdr:rowOff>
    </xdr:from>
    <xdr:to>
      <xdr:col>65</xdr:col>
      <xdr:colOff>53975</xdr:colOff>
      <xdr:row>34</xdr:row>
      <xdr:rowOff>78740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88900</xdr:rowOff>
    </xdr:from>
    <xdr:ext cx="762000" cy="24892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5753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latin typeface="ＭＳ Ｐゴシック"/>
              <a:ea typeface="ＭＳ Ｐゴシック"/>
            </a:rPr>
            <a:t>　</a:t>
          </a:r>
          <a:r>
            <a:rPr kumimoji="1" lang="ja-JP" altLang="en-US" sz="1100">
              <a:solidFill>
                <a:schemeClr val="tx1"/>
              </a:solidFill>
              <a:latin typeface="ＭＳ Ｐゴシック"/>
              <a:ea typeface="ＭＳ Ｐゴシック"/>
            </a:rPr>
            <a:t>公債費に係る経常収支比率は、類似団体と比べて高い水準にあるが、これは合併時に決定した新市建設計画に基づき、合併特例債を有効活用してきたことが要因となっている。</a:t>
          </a:r>
        </a:p>
        <a:p>
          <a:r>
            <a:rPr kumimoji="1" lang="ja-JP" altLang="en-US" sz="1100">
              <a:solidFill>
                <a:schemeClr val="tx1"/>
              </a:solidFill>
              <a:latin typeface="ＭＳ Ｐゴシック"/>
              <a:ea typeface="ＭＳ Ｐゴシック"/>
            </a:rPr>
            <a:t>　今後は、合併特例債の償還の減少が見込まれるものの、平成28年度から29年度にかけて実施した小中学校及び幼稚園空調設備設置事業に係る地方債の償還が本格化していることから、各種事業の必要性や緊急性を見極めるとともに、地方債の発行額を公債費の元金償還額以内に収め、将来負担を減少させる。</a:t>
          </a:r>
          <a:endParaRPr kumimoji="1" lang="ja-JP" altLang="en-US" sz="1300">
            <a:solidFill>
              <a:srgbClr val="FF0000"/>
            </a:solidFill>
            <a:latin typeface="ＭＳ Ｐゴシック"/>
            <a:ea typeface="ＭＳ Ｐゴシック"/>
          </a:endParaRPr>
        </a:p>
      </xdr:txBody>
    </xdr:sp>
    <xdr:clientData/>
  </xdr:twoCellAnchor>
  <xdr:oneCellAnchor>
    <xdr:from>
      <xdr:col>3</xdr:col>
      <xdr:colOff>123825</xdr:colOff>
      <xdr:row>69</xdr:row>
      <xdr:rowOff>107950</xdr:rowOff>
    </xdr:from>
    <xdr:ext cx="28702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6570" cy="25019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184150</xdr:colOff>
      <xdr:row>82</xdr:row>
      <xdr:rowOff>29210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49657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94587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184150</xdr:colOff>
      <xdr:row>80</xdr:row>
      <xdr:rowOff>45085</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496570" cy="25146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619480"/>
          <a:ext cx="496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184150</xdr:colOff>
      <xdr:row>78</xdr:row>
      <xdr:rowOff>61595</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496570" cy="2584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292455"/>
          <a:ext cx="496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184150</xdr:colOff>
      <xdr:row>76</xdr:row>
      <xdr:rowOff>78105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496570"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966065"/>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184150</xdr:colOff>
      <xdr:row>74</xdr:row>
      <xdr:rowOff>94615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496570" cy="24828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639675"/>
          <a:ext cx="496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184150</xdr:colOff>
      <xdr:row>72</xdr:row>
      <xdr:rowOff>110490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496570" cy="259080"/>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31265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121920</xdr:rowOff>
    </xdr:from>
    <xdr:to>
      <xdr:col>24</xdr:col>
      <xdr:colOff>25400</xdr:colOff>
      <xdr:row>80</xdr:row>
      <xdr:rowOff>149860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637770"/>
          <a:ext cx="0" cy="1228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121920</xdr:rowOff>
    </xdr:from>
    <xdr:ext cx="762000" cy="250190"/>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38379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149860</xdr:rowOff>
    </xdr:from>
    <xdr:to>
      <xdr:col>24</xdr:col>
      <xdr:colOff>114300</xdr:colOff>
      <xdr:row>80</xdr:row>
      <xdr:rowOff>149860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386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36830</xdr:rowOff>
    </xdr:from>
    <xdr:ext cx="762000" cy="259080"/>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381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121920</xdr:rowOff>
    </xdr:from>
    <xdr:to>
      <xdr:col>24</xdr:col>
      <xdr:colOff>114300</xdr:colOff>
      <xdr:row>73</xdr:row>
      <xdr:rowOff>121920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637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48895</xdr:rowOff>
    </xdr:from>
    <xdr:to>
      <xdr:col>24</xdr:col>
      <xdr:colOff>25400</xdr:colOff>
      <xdr:row>78</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42199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154940</xdr:rowOff>
    </xdr:from>
    <xdr:ext cx="762000" cy="251460"/>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01369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138430</xdr:rowOff>
    </xdr:from>
    <xdr:to>
      <xdr:col>24</xdr:col>
      <xdr:colOff>76200</xdr:colOff>
      <xdr:row>77</xdr:row>
      <xdr:rowOff>68580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16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81280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454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85090</xdr:rowOff>
    </xdr:from>
    <xdr:ext cx="725170"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294384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81280</xdr:rowOff>
    </xdr:from>
    <xdr:to>
      <xdr:col>15</xdr:col>
      <xdr:colOff>98425</xdr:colOff>
      <xdr:row>78</xdr:row>
      <xdr:rowOff>146685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2209800" y="1345438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144780</xdr:rowOff>
    </xdr:from>
    <xdr:to>
      <xdr:col>15</xdr:col>
      <xdr:colOff>149225</xdr:colOff>
      <xdr:row>77</xdr:row>
      <xdr:rowOff>74930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85090</xdr:rowOff>
    </xdr:from>
    <xdr:ext cx="76200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294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120650</xdr:rowOff>
    </xdr:from>
    <xdr:to>
      <xdr:col>11</xdr:col>
      <xdr:colOff>9525</xdr:colOff>
      <xdr:row>78</xdr:row>
      <xdr:rowOff>146685</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1320800" y="1349375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19050</xdr:rowOff>
    </xdr:from>
    <xdr:to>
      <xdr:col>11</xdr:col>
      <xdr:colOff>60325</xdr:colOff>
      <xdr:row>77</xdr:row>
      <xdr:rowOff>120650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130810</xdr:rowOff>
    </xdr:from>
    <xdr:ext cx="75057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29895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58420</xdr:rowOff>
    </xdr:from>
    <xdr:to>
      <xdr:col>6</xdr:col>
      <xdr:colOff>171450</xdr:colOff>
      <xdr:row>77</xdr:row>
      <xdr:rowOff>160020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2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170180</xdr:rowOff>
    </xdr:from>
    <xdr:ext cx="75057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2893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057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169545</xdr:rowOff>
    </xdr:from>
    <xdr:to>
      <xdr:col>24</xdr:col>
      <xdr:colOff>76200</xdr:colOff>
      <xdr:row>78</xdr:row>
      <xdr:rowOff>99695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3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141605</xdr:rowOff>
    </xdr:from>
    <xdr:ext cx="762000" cy="259080"/>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343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116840</xdr:rowOff>
    </xdr:from>
    <xdr:ext cx="72517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48994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116840</xdr:rowOff>
    </xdr:from>
    <xdr:ext cx="762000"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489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95885</xdr:rowOff>
    </xdr:from>
    <xdr:to>
      <xdr:col>11</xdr:col>
      <xdr:colOff>60325</xdr:colOff>
      <xdr:row>79</xdr:row>
      <xdr:rowOff>26035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10795</xdr:rowOff>
    </xdr:from>
    <xdr:ext cx="750570" cy="2584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555345"/>
          <a:ext cx="750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69850</xdr:rowOff>
    </xdr:from>
    <xdr:to>
      <xdr:col>6</xdr:col>
      <xdr:colOff>171450</xdr:colOff>
      <xdr:row>78</xdr:row>
      <xdr:rowOff>171450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4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156210</xdr:rowOff>
    </xdr:from>
    <xdr:ext cx="750570" cy="250190"/>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529310"/>
          <a:ext cx="750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77.2</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tx1"/>
              </a:solidFill>
              <a:latin typeface="ＭＳ Ｐゴシック"/>
              <a:ea typeface="ＭＳ Ｐゴシック"/>
            </a:rPr>
            <a:t>　公債費以外に係る経常収支比率は、分母となる経常一般財源が増加したものの、分子となる一般財源充当経常経費が扶助費や物件費、操出金等の増により増加したことから、前年度から1.4ポイント増加している。</a:t>
          </a:r>
        </a:p>
        <a:p>
          <a:r>
            <a:rPr kumimoji="1" lang="ja-JP" altLang="en-US" sz="1200">
              <a:solidFill>
                <a:schemeClr val="tx1"/>
              </a:solidFill>
              <a:latin typeface="ＭＳ Ｐゴシック"/>
              <a:ea typeface="ＭＳ Ｐゴシック"/>
            </a:rPr>
            <a:t>　今後も扶助費を始めとした義務的経費の増加が見込まれることから、更なる行政改革の推進やゼロベースでの全事業見直しによる経常経費の削減に努めるとともに、市税等の徴収率向上や新たな財源確保に取り組み、経常一般財源の確保を図る。</a:t>
          </a:r>
          <a:endParaRPr kumimoji="1" lang="ja-JP" altLang="en-US" sz="1300">
            <a:solidFill>
              <a:srgbClr val="FF0000"/>
            </a:solidFill>
            <a:latin typeface="ＭＳ Ｐゴシック"/>
            <a:ea typeface="ＭＳ Ｐゴシック"/>
          </a:endParaRPr>
        </a:p>
      </xdr:txBody>
    </xdr:sp>
    <xdr:clientData/>
  </xdr:twoCellAnchor>
  <xdr:oneCellAnchor>
    <xdr:from>
      <xdr:col>62</xdr:col>
      <xdr:colOff>6350</xdr:colOff>
      <xdr:row>69</xdr:row>
      <xdr:rowOff>107950</xdr:rowOff>
    </xdr:from>
    <xdr:ext cx="287020" cy="22542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6570" cy="25019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496570" cy="25908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94587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496570" cy="25146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619480"/>
          <a:ext cx="496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496570" cy="2584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292455"/>
          <a:ext cx="496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496570"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966065"/>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496570" cy="24828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639675"/>
          <a:ext cx="496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496570" cy="259080"/>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31265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6570" cy="25019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1986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0" name="公債費以外グラフ枠">
          <a:extLst>
            <a:ext uri="{FF2B5EF4-FFF2-40B4-BE49-F238E27FC236}">
              <a16:creationId xmlns:a16="http://schemas.microsoft.com/office/drawing/2014/main" id="{00000000-0008-0000-0400-0000AE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154940</xdr:rowOff>
    </xdr:from>
    <xdr:to>
      <xdr:col>82</xdr:col>
      <xdr:colOff>107950</xdr:colOff>
      <xdr:row>81</xdr:row>
      <xdr:rowOff>48260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6510000" y="1249934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20320</xdr:rowOff>
    </xdr:from>
    <xdr:ext cx="762000" cy="248920"/>
    <xdr:sp macro="" textlink="">
      <xdr:nvSpPr>
        <xdr:cNvPr id="432" name="公債費以外最小値テキスト">
          <a:extLst>
            <a:ext uri="{FF2B5EF4-FFF2-40B4-BE49-F238E27FC236}">
              <a16:creationId xmlns:a16="http://schemas.microsoft.com/office/drawing/2014/main" id="{00000000-0008-0000-0400-0000B0010000}"/>
            </a:ext>
          </a:extLst>
        </xdr:cNvPr>
        <xdr:cNvSpPr txBox="1"/>
      </xdr:nvSpPr>
      <xdr:spPr>
        <a:xfrm>
          <a:off x="16598900" y="139077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48260</xdr:rowOff>
    </xdr:from>
    <xdr:to>
      <xdr:col>82</xdr:col>
      <xdr:colOff>196850</xdr:colOff>
      <xdr:row>81</xdr:row>
      <xdr:rowOff>48260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393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69215</xdr:rowOff>
    </xdr:from>
    <xdr:ext cx="762000" cy="259080"/>
    <xdr:sp macro="" textlink="">
      <xdr:nvSpPr>
        <xdr:cNvPr id="434" name="公債費以外最大値テキスト">
          <a:extLst>
            <a:ext uri="{FF2B5EF4-FFF2-40B4-BE49-F238E27FC236}">
              <a16:creationId xmlns:a16="http://schemas.microsoft.com/office/drawing/2014/main" id="{00000000-0008-0000-0400-0000B2010000}"/>
            </a:ext>
          </a:extLst>
        </xdr:cNvPr>
        <xdr:cNvSpPr txBox="1"/>
      </xdr:nvSpPr>
      <xdr:spPr>
        <a:xfrm>
          <a:off x="16598900" y="12242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72.4</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154940</xdr:rowOff>
    </xdr:from>
    <xdr:to>
      <xdr:col>82</xdr:col>
      <xdr:colOff>196850</xdr:colOff>
      <xdr:row>72</xdr:row>
      <xdr:rowOff>154940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2499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1905</xdr:rowOff>
    </xdr:from>
    <xdr:to>
      <xdr:col>82</xdr:col>
      <xdr:colOff>107950</xdr:colOff>
      <xdr:row>76</xdr:row>
      <xdr:rowOff>154940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5671800" y="13032105"/>
          <a:ext cx="8382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132715</xdr:rowOff>
    </xdr:from>
    <xdr:ext cx="762000" cy="250825"/>
    <xdr:sp macro="" textlink="">
      <xdr:nvSpPr>
        <xdr:cNvPr id="437" name="公債費以外平均値テキスト">
          <a:extLst>
            <a:ext uri="{FF2B5EF4-FFF2-40B4-BE49-F238E27FC236}">
              <a16:creationId xmlns:a16="http://schemas.microsoft.com/office/drawing/2014/main" id="{00000000-0008-0000-0400-0000B5010000}"/>
            </a:ext>
          </a:extLst>
        </xdr:cNvPr>
        <xdr:cNvSpPr txBox="1"/>
      </xdr:nvSpPr>
      <xdr:spPr>
        <a:xfrm>
          <a:off x="16598900" y="133343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160655</xdr:rowOff>
    </xdr:from>
    <xdr:to>
      <xdr:col>82</xdr:col>
      <xdr:colOff>158750</xdr:colOff>
      <xdr:row>78</xdr:row>
      <xdr:rowOff>90805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6459200" y="1336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113665</xdr:rowOff>
    </xdr:from>
    <xdr:to>
      <xdr:col>78</xdr:col>
      <xdr:colOff>69850</xdr:colOff>
      <xdr:row>76</xdr:row>
      <xdr:rowOff>1905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4782800" y="12629515"/>
          <a:ext cx="889000" cy="402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73660</xdr:rowOff>
    </xdr:from>
    <xdr:to>
      <xdr:col>78</xdr:col>
      <xdr:colOff>120650</xdr:colOff>
      <xdr:row>78</xdr:row>
      <xdr:rowOff>3810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56210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160020</xdr:rowOff>
    </xdr:from>
    <xdr:ext cx="7366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3361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113665</xdr:rowOff>
    </xdr:from>
    <xdr:to>
      <xdr:col>73</xdr:col>
      <xdr:colOff>180975</xdr:colOff>
      <xdr:row>75</xdr:row>
      <xdr:rowOff>129540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893800" y="12629515"/>
          <a:ext cx="8890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154940</xdr:rowOff>
    </xdr:from>
    <xdr:to>
      <xdr:col>74</xdr:col>
      <xdr:colOff>31750</xdr:colOff>
      <xdr:row>76</xdr:row>
      <xdr:rowOff>85090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47320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69850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10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129540</xdr:rowOff>
    </xdr:from>
    <xdr:to>
      <xdr:col>69</xdr:col>
      <xdr:colOff>92075</xdr:colOff>
      <xdr:row>77</xdr:row>
      <xdr:rowOff>113665</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004800" y="12988290"/>
          <a:ext cx="889000" cy="327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160655</xdr:rowOff>
    </xdr:from>
    <xdr:to>
      <xdr:col>69</xdr:col>
      <xdr:colOff>142875</xdr:colOff>
      <xdr:row>78</xdr:row>
      <xdr:rowOff>90805</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3843000" y="1336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75565</xdr:rowOff>
    </xdr:from>
    <xdr:ext cx="750570" cy="25082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448665"/>
          <a:ext cx="750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78</xdr:row>
      <xdr:rowOff>32385</xdr:rowOff>
    </xdr:from>
    <xdr:to>
      <xdr:col>65</xdr:col>
      <xdr:colOff>53975</xdr:colOff>
      <xdr:row>78</xdr:row>
      <xdr:rowOff>133985</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29540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118745</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91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057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455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057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566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057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788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103505</xdr:rowOff>
    </xdr:from>
    <xdr:to>
      <xdr:col>82</xdr:col>
      <xdr:colOff>158750</xdr:colOff>
      <xdr:row>77</xdr:row>
      <xdr:rowOff>33655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6459200" y="1313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120650</xdr:rowOff>
    </xdr:from>
    <xdr:ext cx="762000" cy="251460"/>
    <xdr:sp macro="" textlink="">
      <xdr:nvSpPr>
        <xdr:cNvPr id="456" name="公債費以外該当値テキスト">
          <a:extLst>
            <a:ext uri="{FF2B5EF4-FFF2-40B4-BE49-F238E27FC236}">
              <a16:creationId xmlns:a16="http://schemas.microsoft.com/office/drawing/2014/main" id="{00000000-0008-0000-0400-0000C8010000}"/>
            </a:ext>
          </a:extLst>
        </xdr:cNvPr>
        <xdr:cNvSpPr txBox="1"/>
      </xdr:nvSpPr>
      <xdr:spPr>
        <a:xfrm>
          <a:off x="16598900" y="129794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122555</xdr:rowOff>
    </xdr:from>
    <xdr:to>
      <xdr:col>78</xdr:col>
      <xdr:colOff>120650</xdr:colOff>
      <xdr:row>76</xdr:row>
      <xdr:rowOff>52705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5621000" y="1298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63500</xdr:rowOff>
    </xdr:from>
    <xdr:ext cx="736600" cy="25146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5290800" y="127508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63500</xdr:rowOff>
    </xdr:from>
    <xdr:to>
      <xdr:col>74</xdr:col>
      <xdr:colOff>31750</xdr:colOff>
      <xdr:row>73</xdr:row>
      <xdr:rowOff>164465</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4732000" y="12579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3175</xdr:rowOff>
    </xdr:from>
    <xdr:ext cx="762000"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401800" y="12347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78740</xdr:rowOff>
    </xdr:from>
    <xdr:to>
      <xdr:col>69</xdr:col>
      <xdr:colOff>142875</xdr:colOff>
      <xdr:row>76</xdr:row>
      <xdr:rowOff>8890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3843000" y="129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19050</xdr:rowOff>
    </xdr:from>
    <xdr:ext cx="750570" cy="250190"/>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3512800" y="12706350"/>
          <a:ext cx="750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63500</xdr:rowOff>
    </xdr:from>
    <xdr:to>
      <xdr:col>65</xdr:col>
      <xdr:colOff>53975</xdr:colOff>
      <xdr:row>77</xdr:row>
      <xdr:rowOff>164465</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2954000" y="13265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3175</xdr:rowOff>
    </xdr:from>
    <xdr:ext cx="762000" cy="259080"/>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2623800" y="13033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千葉県野田市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5</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005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005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4828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4828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4828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114300</xdr:rowOff>
    </xdr:from>
    <xdr:to>
      <xdr:col>29</xdr:col>
      <xdr:colOff>127000</xdr:colOff>
      <xdr:row>20</xdr:row>
      <xdr:rowOff>17780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19325"/>
          <a:ext cx="0" cy="12750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161290</xdr:rowOff>
    </xdr:from>
    <xdr:ext cx="75057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6465"/>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51,613</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17780</xdr:rowOff>
    </xdr:from>
    <xdr:to>
      <xdr:col>30</xdr:col>
      <xdr:colOff>25400</xdr:colOff>
      <xdr:row>20</xdr:row>
      <xdr:rowOff>17780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4944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29210</xdr:rowOff>
    </xdr:from>
    <xdr:ext cx="750570" cy="25146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2785"/>
          <a:ext cx="750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85,076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114300</xdr:rowOff>
    </xdr:from>
    <xdr:to>
      <xdr:col>30</xdr:col>
      <xdr:colOff>25400</xdr:colOff>
      <xdr:row>12</xdr:row>
      <xdr:rowOff>114300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193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26035</xdr:rowOff>
    </xdr:from>
    <xdr:to>
      <xdr:col>29</xdr:col>
      <xdr:colOff>127000</xdr:colOff>
      <xdr:row>18</xdr:row>
      <xdr:rowOff>52070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159760"/>
          <a:ext cx="6477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166370</xdr:rowOff>
    </xdr:from>
    <xdr:ext cx="750570" cy="25146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85745"/>
          <a:ext cx="7505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64,818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149860</xdr:rowOff>
    </xdr:from>
    <xdr:to>
      <xdr:col>29</xdr:col>
      <xdr:colOff>177800</xdr:colOff>
      <xdr:row>17</xdr:row>
      <xdr:rowOff>80010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40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52070</xdr:rowOff>
    </xdr:from>
    <xdr:to>
      <xdr:col>26</xdr:col>
      <xdr:colOff>50800</xdr:colOff>
      <xdr:row>18</xdr:row>
      <xdr:rowOff>128270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185795"/>
          <a:ext cx="698500" cy="762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20955</xdr:rowOff>
    </xdr:from>
    <xdr:to>
      <xdr:col>26</xdr:col>
      <xdr:colOff>101600</xdr:colOff>
      <xdr:row>17</xdr:row>
      <xdr:rowOff>122555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983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132715</xdr:rowOff>
    </xdr:from>
    <xdr:ext cx="736600" cy="25082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5209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63,693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113030</xdr:rowOff>
    </xdr:from>
    <xdr:to>
      <xdr:col>22</xdr:col>
      <xdr:colOff>114300</xdr:colOff>
      <xdr:row>18</xdr:row>
      <xdr:rowOff>128270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606800" y="3246755"/>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38100</xdr:rowOff>
    </xdr:from>
    <xdr:to>
      <xdr:col>22</xdr:col>
      <xdr:colOff>165100</xdr:colOff>
      <xdr:row>17</xdr:row>
      <xdr:rowOff>139700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149860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9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63,248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113030</xdr:rowOff>
    </xdr:from>
    <xdr:to>
      <xdr:col>18</xdr:col>
      <xdr:colOff>177800</xdr:colOff>
      <xdr:row>19</xdr:row>
      <xdr:rowOff>5080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246755"/>
          <a:ext cx="698500" cy="635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47625</xdr:rowOff>
    </xdr:from>
    <xdr:to>
      <xdr:col>19</xdr:col>
      <xdr:colOff>38100</xdr:colOff>
      <xdr:row>17</xdr:row>
      <xdr:rowOff>149225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09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159385</xdr:rowOff>
    </xdr:from>
    <xdr:ext cx="762000" cy="2584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62,995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92075</xdr:rowOff>
    </xdr:from>
    <xdr:to>
      <xdr:col>15</xdr:col>
      <xdr:colOff>101600</xdr:colOff>
      <xdr:row>18</xdr:row>
      <xdr:rowOff>22225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05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32385</xdr:rowOff>
    </xdr:from>
    <xdr:ext cx="762000" cy="24828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2321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61,836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057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146685</xdr:rowOff>
    </xdr:from>
    <xdr:to>
      <xdr:col>29</xdr:col>
      <xdr:colOff>177800</xdr:colOff>
      <xdr:row>18</xdr:row>
      <xdr:rowOff>76835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108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118745</xdr:rowOff>
    </xdr:from>
    <xdr:ext cx="750570"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8102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60,406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1270</xdr:rowOff>
    </xdr:from>
    <xdr:to>
      <xdr:col>26</xdr:col>
      <xdr:colOff>101600</xdr:colOff>
      <xdr:row>18</xdr:row>
      <xdr:rowOff>102870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134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87630</xdr:rowOff>
    </xdr:from>
    <xdr:ext cx="736600" cy="25019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2135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59,724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77470</xdr:rowOff>
    </xdr:from>
    <xdr:to>
      <xdr:col>22</xdr:col>
      <xdr:colOff>165100</xdr:colOff>
      <xdr:row>19</xdr:row>
      <xdr:rowOff>7620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211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163830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97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57,724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62230</xdr:rowOff>
    </xdr:from>
    <xdr:to>
      <xdr:col>19</xdr:col>
      <xdr:colOff>38100</xdr:colOff>
      <xdr:row>18</xdr:row>
      <xdr:rowOff>163830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195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148590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82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58,114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125730</xdr:rowOff>
    </xdr:from>
    <xdr:to>
      <xdr:col>15</xdr:col>
      <xdr:colOff>101600</xdr:colOff>
      <xdr:row>19</xdr:row>
      <xdr:rowOff>55880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259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40640</xdr:rowOff>
    </xdr:from>
    <xdr:ext cx="762000" cy="25146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458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56,447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005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005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4955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231140</xdr:rowOff>
    </xdr:from>
    <xdr:to>
      <xdr:col>29</xdr:col>
      <xdr:colOff>127000</xdr:colOff>
      <xdr:row>37</xdr:row>
      <xdr:rowOff>189865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155690"/>
          <a:ext cx="0" cy="11588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161290</xdr:rowOff>
    </xdr:from>
    <xdr:ext cx="750570" cy="25908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8599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-3,627</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189865</xdr:rowOff>
    </xdr:from>
    <xdr:to>
      <xdr:col>30</xdr:col>
      <xdr:colOff>25400</xdr:colOff>
      <xdr:row>37</xdr:row>
      <xdr:rowOff>189865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3145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146050</xdr:rowOff>
    </xdr:from>
    <xdr:ext cx="750570" cy="254000"/>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9150"/>
          <a:ext cx="7505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26,764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231140</xdr:rowOff>
    </xdr:from>
    <xdr:to>
      <xdr:col>30</xdr:col>
      <xdr:colOff>25400</xdr:colOff>
      <xdr:row>33</xdr:row>
      <xdr:rowOff>231140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1556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262255</xdr:rowOff>
    </xdr:from>
    <xdr:to>
      <xdr:col>29</xdr:col>
      <xdr:colOff>127000</xdr:colOff>
      <xdr:row>35</xdr:row>
      <xdr:rowOff>278130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003800" y="6872605"/>
          <a:ext cx="6477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64770</xdr:rowOff>
    </xdr:from>
    <xdr:ext cx="750570" cy="25527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5120"/>
          <a:ext cx="7505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7,755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219075</xdr:rowOff>
    </xdr:from>
    <xdr:to>
      <xdr:col>29</xdr:col>
      <xdr:colOff>177800</xdr:colOff>
      <xdr:row>35</xdr:row>
      <xdr:rowOff>320040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8294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231140</xdr:rowOff>
    </xdr:from>
    <xdr:to>
      <xdr:col>26</xdr:col>
      <xdr:colOff>50800</xdr:colOff>
      <xdr:row>35</xdr:row>
      <xdr:rowOff>262255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305300" y="6841490"/>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231140</xdr:rowOff>
    </xdr:from>
    <xdr:to>
      <xdr:col>26</xdr:col>
      <xdr:colOff>101600</xdr:colOff>
      <xdr:row>35</xdr:row>
      <xdr:rowOff>332105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8414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317500</xdr:rowOff>
    </xdr:from>
    <xdr:ext cx="736600" cy="25463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785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208280</xdr:rowOff>
    </xdr:from>
    <xdr:to>
      <xdr:col>22</xdr:col>
      <xdr:colOff>114300</xdr:colOff>
      <xdr:row>35</xdr:row>
      <xdr:rowOff>231140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606800" y="6818630"/>
          <a:ext cx="69850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252730</xdr:rowOff>
    </xdr:from>
    <xdr:to>
      <xdr:col>22</xdr:col>
      <xdr:colOff>165100</xdr:colOff>
      <xdr:row>36</xdr:row>
      <xdr:rowOff>11430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8630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339090</xdr:rowOff>
    </xdr:from>
    <xdr:ext cx="762000" cy="25590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49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208280</xdr:rowOff>
    </xdr:from>
    <xdr:to>
      <xdr:col>18</xdr:col>
      <xdr:colOff>177800</xdr:colOff>
      <xdr:row>35</xdr:row>
      <xdr:rowOff>262255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6818630"/>
          <a:ext cx="698500" cy="539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278130</xdr:rowOff>
    </xdr:from>
    <xdr:to>
      <xdr:col>19</xdr:col>
      <xdr:colOff>38100</xdr:colOff>
      <xdr:row>36</xdr:row>
      <xdr:rowOff>37465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68884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22225</xdr:rowOff>
    </xdr:from>
    <xdr:ext cx="762000"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75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6,181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267335</xdr:rowOff>
    </xdr:from>
    <xdr:to>
      <xdr:col>15</xdr:col>
      <xdr:colOff>101600</xdr:colOff>
      <xdr:row>36</xdr:row>
      <xdr:rowOff>26035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6877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10795</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64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6,483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057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228600</xdr:rowOff>
    </xdr:from>
    <xdr:to>
      <xdr:col>29</xdr:col>
      <xdr:colOff>177800</xdr:colOff>
      <xdr:row>35</xdr:row>
      <xdr:rowOff>329565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68389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200660</xdr:rowOff>
    </xdr:from>
    <xdr:ext cx="750570" cy="25146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11010"/>
          <a:ext cx="750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7,520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210820</xdr:rowOff>
    </xdr:from>
    <xdr:to>
      <xdr:col>26</xdr:col>
      <xdr:colOff>101600</xdr:colOff>
      <xdr:row>35</xdr:row>
      <xdr:rowOff>311785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68211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322580</xdr:rowOff>
    </xdr:from>
    <xdr:ext cx="73660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9003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181610</xdr:rowOff>
    </xdr:from>
    <xdr:to>
      <xdr:col>22</xdr:col>
      <xdr:colOff>165100</xdr:colOff>
      <xdr:row>35</xdr:row>
      <xdr:rowOff>282575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679196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293370</xdr:rowOff>
    </xdr:from>
    <xdr:ext cx="762000" cy="25527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608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158750</xdr:rowOff>
    </xdr:from>
    <xdr:to>
      <xdr:col>19</xdr:col>
      <xdr:colOff>38100</xdr:colOff>
      <xdr:row>35</xdr:row>
      <xdr:rowOff>259715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67691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270510</xdr:rowOff>
    </xdr:from>
    <xdr:ext cx="762000" cy="25527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37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210820</xdr:rowOff>
    </xdr:from>
    <xdr:to>
      <xdr:col>15</xdr:col>
      <xdr:colOff>101600</xdr:colOff>
      <xdr:row>35</xdr:row>
      <xdr:rowOff>311785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68211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322580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900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7,966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153,815
148,861
103.55
59,652,198
58,022,354
1,052,883
32,611,549
40,313,404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80,168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845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4892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4200" cy="24892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86360</xdr:rowOff>
    </xdr:from>
    <xdr:to>
      <xdr:col>24</xdr:col>
      <xdr:colOff>62865</xdr:colOff>
      <xdr:row>39</xdr:row>
      <xdr:rowOff>137795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01310"/>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141605</xdr:rowOff>
    </xdr:from>
    <xdr:ext cx="534670" cy="25908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81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47,545</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137795</xdr:rowOff>
    </xdr:from>
    <xdr:to>
      <xdr:col>24</xdr:col>
      <xdr:colOff>152400</xdr:colOff>
      <xdr:row>39</xdr:row>
      <xdr:rowOff>137795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4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33020</xdr:rowOff>
    </xdr:from>
    <xdr:ext cx="534670"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76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84,904</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86360</xdr:rowOff>
    </xdr:from>
    <xdr:to>
      <xdr:col>24</xdr:col>
      <xdr:colOff>152400</xdr:colOff>
      <xdr:row>31</xdr:row>
      <xdr:rowOff>86360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01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90805</xdr:rowOff>
    </xdr:from>
    <xdr:to>
      <xdr:col>24</xdr:col>
      <xdr:colOff>63500</xdr:colOff>
      <xdr:row>37</xdr:row>
      <xdr:rowOff>11430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263005"/>
          <a:ext cx="8382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92075</xdr:rowOff>
    </xdr:from>
    <xdr:ext cx="534670" cy="25908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92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61,513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69215</xdr:rowOff>
    </xdr:from>
    <xdr:to>
      <xdr:col>24</xdr:col>
      <xdr:colOff>114300</xdr:colOff>
      <xdr:row>36</xdr:row>
      <xdr:rowOff>170815</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90805</xdr:rowOff>
    </xdr:from>
    <xdr:to>
      <xdr:col>19</xdr:col>
      <xdr:colOff>177800</xdr:colOff>
      <xdr:row>37</xdr:row>
      <xdr:rowOff>12700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63005"/>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154940</xdr:rowOff>
    </xdr:from>
    <xdr:ext cx="523240" cy="25146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32714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12700</xdr:rowOff>
    </xdr:from>
    <xdr:to>
      <xdr:col>15</xdr:col>
      <xdr:colOff>50800</xdr:colOff>
      <xdr:row>37</xdr:row>
      <xdr:rowOff>48260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5635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83185</xdr:rowOff>
    </xdr:from>
    <xdr:to>
      <xdr:col>15</xdr:col>
      <xdr:colOff>101600</xdr:colOff>
      <xdr:row>37</xdr:row>
      <xdr:rowOff>13335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29845</xdr:rowOff>
    </xdr:from>
    <xdr:ext cx="523240" cy="25082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03059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61,144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48260</xdr:rowOff>
    </xdr:from>
    <xdr:to>
      <xdr:col>10</xdr:col>
      <xdr:colOff>114300</xdr:colOff>
      <xdr:row>38</xdr:row>
      <xdr:rowOff>635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1910"/>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100330</xdr:rowOff>
    </xdr:from>
    <xdr:to>
      <xdr:col>10</xdr:col>
      <xdr:colOff>165100</xdr:colOff>
      <xdr:row>37</xdr:row>
      <xdr:rowOff>30480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46990</xdr:rowOff>
    </xdr:from>
    <xdr:ext cx="52324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0477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100330</xdr:rowOff>
    </xdr:from>
    <xdr:to>
      <xdr:col>6</xdr:col>
      <xdr:colOff>38100</xdr:colOff>
      <xdr:row>38</xdr:row>
      <xdr:rowOff>30480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46990</xdr:rowOff>
    </xdr:from>
    <xdr:ext cx="52324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2191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110490</xdr:rowOff>
    </xdr:from>
    <xdr:ext cx="534670" cy="25019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269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59,869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40640</xdr:rowOff>
    </xdr:from>
    <xdr:to>
      <xdr:col>20</xdr:col>
      <xdr:colOff>38100</xdr:colOff>
      <xdr:row>36</xdr:row>
      <xdr:rowOff>141605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12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158115</xdr:rowOff>
    </xdr:from>
    <xdr:ext cx="523240" cy="24828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598741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133350</xdr:rowOff>
    </xdr:from>
    <xdr:to>
      <xdr:col>15</xdr:col>
      <xdr:colOff>101600</xdr:colOff>
      <xdr:row>37</xdr:row>
      <xdr:rowOff>63500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54610</xdr:rowOff>
    </xdr:from>
    <xdr:ext cx="523240" cy="24892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3982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168910</xdr:rowOff>
    </xdr:from>
    <xdr:to>
      <xdr:col>10</xdr:col>
      <xdr:colOff>165100</xdr:colOff>
      <xdr:row>37</xdr:row>
      <xdr:rowOff>99060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90170</xdr:rowOff>
    </xdr:from>
    <xdr:ext cx="52324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4338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121285</xdr:rowOff>
    </xdr:from>
    <xdr:to>
      <xdr:col>6</xdr:col>
      <xdr:colOff>38100</xdr:colOff>
      <xdr:row>38</xdr:row>
      <xdr:rowOff>52070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42545</xdr:rowOff>
    </xdr:from>
    <xdr:ext cx="523240" cy="24955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55764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8455"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4892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4892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420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4200"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4200" cy="24892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114300</xdr:rowOff>
    </xdr:from>
    <xdr:to>
      <xdr:col>24</xdr:col>
      <xdr:colOff>62865</xdr:colOff>
      <xdr:row>59</xdr:row>
      <xdr:rowOff>104775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86800"/>
          <a:ext cx="127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109220</xdr:rowOff>
    </xdr:from>
    <xdr:ext cx="534670" cy="25146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2247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36,817</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104775</xdr:rowOff>
    </xdr:from>
    <xdr:to>
      <xdr:col>24</xdr:col>
      <xdr:colOff>152400</xdr:colOff>
      <xdr:row>59</xdr:row>
      <xdr:rowOff>104775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22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60960</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620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117,344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114300</xdr:rowOff>
    </xdr:from>
    <xdr:to>
      <xdr:col>24</xdr:col>
      <xdr:colOff>152400</xdr:colOff>
      <xdr:row>50</xdr:row>
      <xdr:rowOff>114300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86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40640</xdr:rowOff>
    </xdr:from>
    <xdr:to>
      <xdr:col>24</xdr:col>
      <xdr:colOff>63500</xdr:colOff>
      <xdr:row>56</xdr:row>
      <xdr:rowOff>36830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470390"/>
          <a:ext cx="8382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151130</xdr:rowOff>
    </xdr:from>
    <xdr:ext cx="534670" cy="25908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80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66,601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1270</xdr:rowOff>
    </xdr:from>
    <xdr:to>
      <xdr:col>24</xdr:col>
      <xdr:colOff>114300</xdr:colOff>
      <xdr:row>56</xdr:row>
      <xdr:rowOff>102870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02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40640</xdr:rowOff>
    </xdr:from>
    <xdr:to>
      <xdr:col>19</xdr:col>
      <xdr:colOff>177800</xdr:colOff>
      <xdr:row>55</xdr:row>
      <xdr:rowOff>109855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47039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116840</xdr:rowOff>
    </xdr:from>
    <xdr:to>
      <xdr:col>20</xdr:col>
      <xdr:colOff>38100</xdr:colOff>
      <xdr:row>56</xdr:row>
      <xdr:rowOff>46990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4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38100</xdr:rowOff>
    </xdr:from>
    <xdr:ext cx="523240"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6393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109855</xdr:rowOff>
    </xdr:from>
    <xdr:to>
      <xdr:col>15</xdr:col>
      <xdr:colOff>50800</xdr:colOff>
      <xdr:row>56</xdr:row>
      <xdr:rowOff>127635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39605"/>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13970</xdr:rowOff>
    </xdr:from>
    <xdr:to>
      <xdr:col>15</xdr:col>
      <xdr:colOff>101600</xdr:colOff>
      <xdr:row>56</xdr:row>
      <xdr:rowOff>115570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1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106680</xdr:rowOff>
    </xdr:from>
    <xdr:ext cx="523240"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7078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65,937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97790</xdr:rowOff>
    </xdr:from>
    <xdr:to>
      <xdr:col>10</xdr:col>
      <xdr:colOff>114300</xdr:colOff>
      <xdr:row>56</xdr:row>
      <xdr:rowOff>127635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989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15240</xdr:rowOff>
    </xdr:from>
    <xdr:to>
      <xdr:col>10</xdr:col>
      <xdr:colOff>165100</xdr:colOff>
      <xdr:row>57</xdr:row>
      <xdr:rowOff>116840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107950</xdr:rowOff>
    </xdr:from>
    <xdr:ext cx="52324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8806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87630</xdr:rowOff>
    </xdr:from>
    <xdr:to>
      <xdr:col>6</xdr:col>
      <xdr:colOff>38100</xdr:colOff>
      <xdr:row>58</xdr:row>
      <xdr:rowOff>17780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8890</xdr:rowOff>
    </xdr:from>
    <xdr:ext cx="523240" cy="24892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95299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53,068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157480</xdr:rowOff>
    </xdr:from>
    <xdr:to>
      <xdr:col>24</xdr:col>
      <xdr:colOff>114300</xdr:colOff>
      <xdr:row>56</xdr:row>
      <xdr:rowOff>87630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8890</xdr:rowOff>
    </xdr:from>
    <xdr:ext cx="534670" cy="24892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3864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67,415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160655</xdr:rowOff>
    </xdr:from>
    <xdr:to>
      <xdr:col>20</xdr:col>
      <xdr:colOff>38100</xdr:colOff>
      <xdr:row>55</xdr:row>
      <xdr:rowOff>90805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1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53</xdr:row>
      <xdr:rowOff>107315</xdr:rowOff>
    </xdr:from>
    <xdr:ext cx="52324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919416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59055</xdr:rowOff>
    </xdr:from>
    <xdr:to>
      <xdr:col>15</xdr:col>
      <xdr:colOff>101600</xdr:colOff>
      <xdr:row>55</xdr:row>
      <xdr:rowOff>160655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8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6350</xdr:rowOff>
    </xdr:from>
    <xdr:ext cx="523240" cy="25146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926465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76835</xdr:rowOff>
    </xdr:from>
    <xdr:to>
      <xdr:col>10</xdr:col>
      <xdr:colOff>165100</xdr:colOff>
      <xdr:row>57</xdr:row>
      <xdr:rowOff>6985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23495</xdr:rowOff>
    </xdr:from>
    <xdr:ext cx="52324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94532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46990</xdr:rowOff>
    </xdr:from>
    <xdr:to>
      <xdr:col>6</xdr:col>
      <xdr:colOff>38100</xdr:colOff>
      <xdr:row>56</xdr:row>
      <xdr:rowOff>148590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4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165100</xdr:rowOff>
    </xdr:from>
    <xdr:ext cx="523240"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94234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8455" cy="21717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37490"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446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35560</xdr:rowOff>
    </xdr:from>
    <xdr:ext cx="455930"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640" y="13065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4892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4892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101600</xdr:rowOff>
    </xdr:from>
    <xdr:to>
      <xdr:col>24</xdr:col>
      <xdr:colOff>62865</xdr:colOff>
      <xdr:row>79</xdr:row>
      <xdr:rowOff>16510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74550"/>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20320</xdr:rowOff>
    </xdr:from>
    <xdr:ext cx="378460" cy="24892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6487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364</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16510</xdr:rowOff>
    </xdr:from>
    <xdr:to>
      <xdr:col>24</xdr:col>
      <xdr:colOff>152400</xdr:colOff>
      <xdr:row>79</xdr:row>
      <xdr:rowOff>16510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48260</xdr:rowOff>
    </xdr:from>
    <xdr:ext cx="534670"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49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17,253</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101600</xdr:rowOff>
    </xdr:from>
    <xdr:to>
      <xdr:col>24</xdr:col>
      <xdr:colOff>152400</xdr:colOff>
      <xdr:row>71</xdr:row>
      <xdr:rowOff>101600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74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130175</xdr:rowOff>
    </xdr:from>
    <xdr:to>
      <xdr:col>24</xdr:col>
      <xdr:colOff>63500</xdr:colOff>
      <xdr:row>78</xdr:row>
      <xdr:rowOff>132715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0327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104775</xdr:rowOff>
    </xdr:from>
    <xdr:ext cx="46990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349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81915</xdr:rowOff>
    </xdr:from>
    <xdr:to>
      <xdr:col>24</xdr:col>
      <xdr:colOff>114300</xdr:colOff>
      <xdr:row>78</xdr:row>
      <xdr:rowOff>12065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132715</xdr:rowOff>
    </xdr:from>
    <xdr:to>
      <xdr:col>19</xdr:col>
      <xdr:colOff>177800</xdr:colOff>
      <xdr:row>78</xdr:row>
      <xdr:rowOff>144145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581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92075</xdr:rowOff>
    </xdr:from>
    <xdr:to>
      <xdr:col>20</xdr:col>
      <xdr:colOff>38100</xdr:colOff>
      <xdr:row>78</xdr:row>
      <xdr:rowOff>22225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38735</xdr:rowOff>
    </xdr:from>
    <xdr:ext cx="458470"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06893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144145</xdr:rowOff>
    </xdr:from>
    <xdr:to>
      <xdr:col>15</xdr:col>
      <xdr:colOff>50800</xdr:colOff>
      <xdr:row>78</xdr:row>
      <xdr:rowOff>149225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1724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100965</xdr:rowOff>
    </xdr:from>
    <xdr:to>
      <xdr:col>15</xdr:col>
      <xdr:colOff>101600</xdr:colOff>
      <xdr:row>78</xdr:row>
      <xdr:rowOff>31115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0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47625</xdr:rowOff>
    </xdr:from>
    <xdr:ext cx="458470"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07782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149225</xdr:rowOff>
    </xdr:from>
    <xdr:to>
      <xdr:col>10</xdr:col>
      <xdr:colOff>114300</xdr:colOff>
      <xdr:row>78</xdr:row>
      <xdr:rowOff>150495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223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107315</xdr:rowOff>
    </xdr:from>
    <xdr:to>
      <xdr:col>10</xdr:col>
      <xdr:colOff>165100</xdr:colOff>
      <xdr:row>78</xdr:row>
      <xdr:rowOff>37465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0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53975</xdr:rowOff>
    </xdr:from>
    <xdr:ext cx="458470" cy="24955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084175"/>
          <a:ext cx="458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109220</xdr:rowOff>
    </xdr:from>
    <xdr:to>
      <xdr:col>6</xdr:col>
      <xdr:colOff>38100</xdr:colOff>
      <xdr:row>78</xdr:row>
      <xdr:rowOff>38735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10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55245</xdr:rowOff>
    </xdr:from>
    <xdr:ext cx="458470" cy="24828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085445"/>
          <a:ext cx="458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78</xdr:row>
      <xdr:rowOff>79375</xdr:rowOff>
    </xdr:from>
    <xdr:to>
      <xdr:col>24</xdr:col>
      <xdr:colOff>114300</xdr:colOff>
      <xdr:row>79</xdr:row>
      <xdr:rowOff>9525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166370</xdr:rowOff>
    </xdr:from>
    <xdr:ext cx="469900" cy="25146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802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81915</xdr:rowOff>
    </xdr:from>
    <xdr:to>
      <xdr:col>20</xdr:col>
      <xdr:colOff>38100</xdr:colOff>
      <xdr:row>79</xdr:row>
      <xdr:rowOff>12065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3175</xdr:rowOff>
    </xdr:from>
    <xdr:ext cx="45847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54772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93345</xdr:rowOff>
    </xdr:from>
    <xdr:to>
      <xdr:col>15</xdr:col>
      <xdr:colOff>101600</xdr:colOff>
      <xdr:row>79</xdr:row>
      <xdr:rowOff>23495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52070</xdr:colOff>
      <xdr:row>79</xdr:row>
      <xdr:rowOff>14605</xdr:rowOff>
    </xdr:from>
    <xdr:ext cx="37846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719070" y="135591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98425</xdr:rowOff>
    </xdr:from>
    <xdr:to>
      <xdr:col>10</xdr:col>
      <xdr:colOff>165100</xdr:colOff>
      <xdr:row>79</xdr:row>
      <xdr:rowOff>29210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1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115570</xdr:colOff>
      <xdr:row>79</xdr:row>
      <xdr:rowOff>19685</xdr:rowOff>
    </xdr:from>
    <xdr:ext cx="378460" cy="24955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830070" y="1356423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99695</xdr:rowOff>
    </xdr:from>
    <xdr:to>
      <xdr:col>6</xdr:col>
      <xdr:colOff>38100</xdr:colOff>
      <xdr:row>79</xdr:row>
      <xdr:rowOff>29845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179070</xdr:colOff>
      <xdr:row>79</xdr:row>
      <xdr:rowOff>20955</xdr:rowOff>
    </xdr:from>
    <xdr:ext cx="378460" cy="24828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941070" y="1356550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136,130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116,825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8455" cy="21717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4200"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494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4200" cy="24892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113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420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732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4200"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351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4200" cy="24892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96520</xdr:rowOff>
    </xdr:from>
    <xdr:to>
      <xdr:col>24</xdr:col>
      <xdr:colOff>62865</xdr:colOff>
      <xdr:row>98</xdr:row>
      <xdr:rowOff>161290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7020"/>
          <a:ext cx="127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165100</xdr:rowOff>
    </xdr:from>
    <xdr:ext cx="534670" cy="259080"/>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67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94,315</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161290</xdr:rowOff>
    </xdr:from>
    <xdr:to>
      <xdr:col>24</xdr:col>
      <xdr:colOff>152400</xdr:colOff>
      <xdr:row>98</xdr:row>
      <xdr:rowOff>161290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63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43180</xdr:rowOff>
    </xdr:from>
    <xdr:ext cx="598805" cy="24892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223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207,389</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96520</xdr:rowOff>
    </xdr:from>
    <xdr:to>
      <xdr:col>24</xdr:col>
      <xdr:colOff>152400</xdr:colOff>
      <xdr:row>90</xdr:row>
      <xdr:rowOff>96520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7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112395</xdr:rowOff>
    </xdr:from>
    <xdr:to>
      <xdr:col>24</xdr:col>
      <xdr:colOff>63500</xdr:colOff>
      <xdr:row>98</xdr:row>
      <xdr:rowOff>47625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43045"/>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46990</xdr:rowOff>
    </xdr:from>
    <xdr:ext cx="598805" cy="25908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47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128,122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24130</xdr:rowOff>
    </xdr:from>
    <xdr:to>
      <xdr:col>24</xdr:col>
      <xdr:colOff>114300</xdr:colOff>
      <xdr:row>96</xdr:row>
      <xdr:rowOff>125730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8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79375</xdr:rowOff>
    </xdr:from>
    <xdr:to>
      <xdr:col>19</xdr:col>
      <xdr:colOff>177800</xdr:colOff>
      <xdr:row>98</xdr:row>
      <xdr:rowOff>47625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908300" y="1671002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132080</xdr:rowOff>
    </xdr:from>
    <xdr:to>
      <xdr:col>20</xdr:col>
      <xdr:colOff>38100</xdr:colOff>
      <xdr:row>97</xdr:row>
      <xdr:rowOff>62230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5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78740</xdr:rowOff>
    </xdr:from>
    <xdr:ext cx="587375"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580" y="1636649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119,593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79375</xdr:rowOff>
    </xdr:from>
    <xdr:to>
      <xdr:col>15</xdr:col>
      <xdr:colOff>50800</xdr:colOff>
      <xdr:row>99</xdr:row>
      <xdr:rowOff>48260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710025"/>
          <a:ext cx="889000" cy="311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162560</xdr:rowOff>
    </xdr:from>
    <xdr:to>
      <xdr:col>15</xdr:col>
      <xdr:colOff>101600</xdr:colOff>
      <xdr:row>96</xdr:row>
      <xdr:rowOff>92710</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5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109855</xdr:rowOff>
    </xdr:from>
    <xdr:ext cx="587375" cy="25082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580" y="1622615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130,676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99</xdr:row>
      <xdr:rowOff>48260</xdr:rowOff>
    </xdr:from>
    <xdr:to>
      <xdr:col>10</xdr:col>
      <xdr:colOff>114300</xdr:colOff>
      <xdr:row>99</xdr:row>
      <xdr:rowOff>97790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70218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116840</xdr:rowOff>
    </xdr:from>
    <xdr:to>
      <xdr:col>10</xdr:col>
      <xdr:colOff>165100</xdr:colOff>
      <xdr:row>98</xdr:row>
      <xdr:rowOff>46990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74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63500</xdr:rowOff>
    </xdr:from>
    <xdr:ext cx="587375" cy="25146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580" y="165227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9525</xdr:rowOff>
    </xdr:from>
    <xdr:to>
      <xdr:col>6</xdr:col>
      <xdr:colOff>38100</xdr:colOff>
      <xdr:row>98</xdr:row>
      <xdr:rowOff>111125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1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127635</xdr:rowOff>
    </xdr:from>
    <xdr:ext cx="587375"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580" y="1658683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102,236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97</xdr:row>
      <xdr:rowOff>61595</xdr:rowOff>
    </xdr:from>
    <xdr:to>
      <xdr:col>24</xdr:col>
      <xdr:colOff>114300</xdr:colOff>
      <xdr:row>97</xdr:row>
      <xdr:rowOff>163195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40640</xdr:rowOff>
    </xdr:from>
    <xdr:ext cx="598805" cy="251460"/>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712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111,645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168275</xdr:rowOff>
    </xdr:from>
    <xdr:to>
      <xdr:col>20</xdr:col>
      <xdr:colOff>38100</xdr:colOff>
      <xdr:row>98</xdr:row>
      <xdr:rowOff>98425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98</xdr:row>
      <xdr:rowOff>89535</xdr:rowOff>
    </xdr:from>
    <xdr:ext cx="587375" cy="24828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580" y="16891635"/>
          <a:ext cx="5873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103,252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29210</xdr:rowOff>
    </xdr:from>
    <xdr:to>
      <xdr:col>15</xdr:col>
      <xdr:colOff>101600</xdr:colOff>
      <xdr:row>97</xdr:row>
      <xdr:rowOff>130175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59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121285</xdr:rowOff>
    </xdr:from>
    <xdr:ext cx="587375" cy="25082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580" y="16751935"/>
          <a:ext cx="58737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168910</xdr:rowOff>
    </xdr:from>
    <xdr:to>
      <xdr:col>10</xdr:col>
      <xdr:colOff>165100</xdr:colOff>
      <xdr:row>99</xdr:row>
      <xdr:rowOff>99060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97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90170</xdr:rowOff>
    </xdr:from>
    <xdr:ext cx="52324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1965" y="170637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46990</xdr:rowOff>
    </xdr:from>
    <xdr:to>
      <xdr:col>6</xdr:col>
      <xdr:colOff>38100</xdr:colOff>
      <xdr:row>99</xdr:row>
      <xdr:rowOff>148590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2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139700</xdr:rowOff>
    </xdr:from>
    <xdr:ext cx="523240"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71132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54,618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8455" cy="21717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37490" cy="25908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080" y="6643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082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6350</xdr:rowOff>
    </xdr:from>
    <xdr:ext cx="531495" cy="25146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4200" cy="2584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337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4200"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10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4200" cy="24892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103505</xdr:rowOff>
    </xdr:from>
    <xdr:to>
      <xdr:col>54</xdr:col>
      <xdr:colOff>189865</xdr:colOff>
      <xdr:row>38</xdr:row>
      <xdr:rowOff>105410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6104255"/>
          <a:ext cx="1270" cy="516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109220</xdr:rowOff>
    </xdr:from>
    <xdr:ext cx="534670" cy="251460"/>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6243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15,152</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105410</xdr:rowOff>
    </xdr:from>
    <xdr:to>
      <xdr:col>55</xdr:col>
      <xdr:colOff>88900</xdr:colOff>
      <xdr:row>38</xdr:row>
      <xdr:rowOff>105410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62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50165</xdr:rowOff>
    </xdr:from>
    <xdr:ext cx="534670" cy="25908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879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62,604</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103505</xdr:rowOff>
    </xdr:from>
    <xdr:to>
      <xdr:col>55</xdr:col>
      <xdr:colOff>88900</xdr:colOff>
      <xdr:row>35</xdr:row>
      <xdr:rowOff>103505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104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44450</xdr:rowOff>
    </xdr:from>
    <xdr:to>
      <xdr:col>55</xdr:col>
      <xdr:colOff>0</xdr:colOff>
      <xdr:row>38</xdr:row>
      <xdr:rowOff>46990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55955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169545</xdr:rowOff>
    </xdr:from>
    <xdr:ext cx="534670" cy="24828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7029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38,173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146685</xdr:rowOff>
    </xdr:from>
    <xdr:to>
      <xdr:col>55</xdr:col>
      <xdr:colOff>50800</xdr:colOff>
      <xdr:row>37</xdr:row>
      <xdr:rowOff>76835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29210</xdr:rowOff>
    </xdr:from>
    <xdr:to>
      <xdr:col>50</xdr:col>
      <xdr:colOff>114300</xdr:colOff>
      <xdr:row>38</xdr:row>
      <xdr:rowOff>44450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54431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121920</xdr:rowOff>
    </xdr:from>
    <xdr:to>
      <xdr:col>50</xdr:col>
      <xdr:colOff>165100</xdr:colOff>
      <xdr:row>37</xdr:row>
      <xdr:rowOff>52070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68580</xdr:rowOff>
    </xdr:from>
    <xdr:ext cx="523240"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60693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31</xdr:row>
      <xdr:rowOff>80645</xdr:rowOff>
    </xdr:from>
    <xdr:to>
      <xdr:col>45</xdr:col>
      <xdr:colOff>177800</xdr:colOff>
      <xdr:row>38</xdr:row>
      <xdr:rowOff>29210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395595"/>
          <a:ext cx="889000" cy="1148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163195</xdr:rowOff>
    </xdr:from>
    <xdr:to>
      <xdr:col>46</xdr:col>
      <xdr:colOff>38100</xdr:colOff>
      <xdr:row>37</xdr:row>
      <xdr:rowOff>93345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109855</xdr:rowOff>
    </xdr:from>
    <xdr:ext cx="523240" cy="25082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611060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80645</xdr:rowOff>
    </xdr:from>
    <xdr:to>
      <xdr:col>41</xdr:col>
      <xdr:colOff>50800</xdr:colOff>
      <xdr:row>38</xdr:row>
      <xdr:rowOff>168275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395595"/>
          <a:ext cx="889000" cy="128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89535</xdr:rowOff>
    </xdr:from>
    <xdr:to>
      <xdr:col>41</xdr:col>
      <xdr:colOff>101600</xdr:colOff>
      <xdr:row>31</xdr:row>
      <xdr:rowOff>19685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23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29</xdr:row>
      <xdr:rowOff>36195</xdr:rowOff>
    </xdr:from>
    <xdr:ext cx="58737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580" y="500824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137,964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73025</xdr:rowOff>
    </xdr:from>
    <xdr:to>
      <xdr:col>36</xdr:col>
      <xdr:colOff>165100</xdr:colOff>
      <xdr:row>38</xdr:row>
      <xdr:rowOff>3175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36</xdr:row>
      <xdr:rowOff>19685</xdr:rowOff>
    </xdr:from>
    <xdr:ext cx="523240" cy="24955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4965" y="619188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167640</xdr:rowOff>
    </xdr:from>
    <xdr:to>
      <xdr:col>55</xdr:col>
      <xdr:colOff>50800</xdr:colOff>
      <xdr:row>38</xdr:row>
      <xdr:rowOff>97790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5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82550</xdr:rowOff>
    </xdr:from>
    <xdr:ext cx="534670" cy="259080"/>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426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165100</xdr:rowOff>
    </xdr:from>
    <xdr:to>
      <xdr:col>50</xdr:col>
      <xdr:colOff>165100</xdr:colOff>
      <xdr:row>38</xdr:row>
      <xdr:rowOff>95250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86360</xdr:rowOff>
    </xdr:from>
    <xdr:ext cx="523240" cy="25146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1965" y="660146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20,764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149860</xdr:rowOff>
    </xdr:from>
    <xdr:to>
      <xdr:col>46</xdr:col>
      <xdr:colOff>38100</xdr:colOff>
      <xdr:row>38</xdr:row>
      <xdr:rowOff>80010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71120</xdr:rowOff>
    </xdr:from>
    <xdr:ext cx="52324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65862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31</xdr:row>
      <xdr:rowOff>29845</xdr:rowOff>
    </xdr:from>
    <xdr:to>
      <xdr:col>41</xdr:col>
      <xdr:colOff>101600</xdr:colOff>
      <xdr:row>31</xdr:row>
      <xdr:rowOff>132080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344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31</xdr:row>
      <xdr:rowOff>122555</xdr:rowOff>
    </xdr:from>
    <xdr:ext cx="587375" cy="24955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580" y="5437505"/>
          <a:ext cx="587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117475</xdr:rowOff>
    </xdr:from>
    <xdr:to>
      <xdr:col>36</xdr:col>
      <xdr:colOff>165100</xdr:colOff>
      <xdr:row>39</xdr:row>
      <xdr:rowOff>47625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39</xdr:row>
      <xdr:rowOff>38735</xdr:rowOff>
    </xdr:from>
    <xdr:ext cx="458470"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37350" y="672528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8455" cy="21717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37490" cy="24892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10398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4892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4200"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370" y="8493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4200" cy="24892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70485</xdr:rowOff>
    </xdr:from>
    <xdr:to>
      <xdr:col>54</xdr:col>
      <xdr:colOff>189865</xdr:colOff>
      <xdr:row>59</xdr:row>
      <xdr:rowOff>97790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14435"/>
          <a:ext cx="127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100965</xdr:rowOff>
    </xdr:from>
    <xdr:ext cx="534670" cy="24828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165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17,224</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97790</xdr:rowOff>
    </xdr:from>
    <xdr:to>
      <xdr:col>55</xdr:col>
      <xdr:colOff>88900</xdr:colOff>
      <xdr:row>59</xdr:row>
      <xdr:rowOff>97790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13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17780</xdr:rowOff>
    </xdr:from>
    <xdr:ext cx="534670" cy="251460"/>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902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90,618</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70485</xdr:rowOff>
    </xdr:from>
    <xdr:to>
      <xdr:col>55</xdr:col>
      <xdr:colOff>88900</xdr:colOff>
      <xdr:row>51</xdr:row>
      <xdr:rowOff>70485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1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95250</xdr:rowOff>
    </xdr:from>
    <xdr:to>
      <xdr:col>55</xdr:col>
      <xdr:colOff>0</xdr:colOff>
      <xdr:row>57</xdr:row>
      <xdr:rowOff>106680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8679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34925</xdr:rowOff>
    </xdr:from>
    <xdr:ext cx="534670" cy="259080"/>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6361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12065</xdr:rowOff>
    </xdr:from>
    <xdr:to>
      <xdr:col>55</xdr:col>
      <xdr:colOff>50800</xdr:colOff>
      <xdr:row>57</xdr:row>
      <xdr:rowOff>113665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78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94615</xdr:rowOff>
    </xdr:from>
    <xdr:to>
      <xdr:col>50</xdr:col>
      <xdr:colOff>114300</xdr:colOff>
      <xdr:row>57</xdr:row>
      <xdr:rowOff>95250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69581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47625</xdr:rowOff>
    </xdr:from>
    <xdr:to>
      <xdr:col>50</xdr:col>
      <xdr:colOff>165100</xdr:colOff>
      <xdr:row>57</xdr:row>
      <xdr:rowOff>149225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140335</xdr:rowOff>
    </xdr:from>
    <xdr:ext cx="523240"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1965" y="99129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94615</xdr:rowOff>
    </xdr:from>
    <xdr:to>
      <xdr:col>45</xdr:col>
      <xdr:colOff>177800</xdr:colOff>
      <xdr:row>57</xdr:row>
      <xdr:rowOff>35560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695815"/>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154940</xdr:rowOff>
    </xdr:from>
    <xdr:to>
      <xdr:col>46</xdr:col>
      <xdr:colOff>38100</xdr:colOff>
      <xdr:row>57</xdr:row>
      <xdr:rowOff>84455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756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75565</xdr:rowOff>
    </xdr:from>
    <xdr:ext cx="523240" cy="25082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2965" y="984821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35560</xdr:rowOff>
    </xdr:from>
    <xdr:to>
      <xdr:col>41</xdr:col>
      <xdr:colOff>50800</xdr:colOff>
      <xdr:row>58</xdr:row>
      <xdr:rowOff>38735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80821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141605</xdr:rowOff>
    </xdr:from>
    <xdr:to>
      <xdr:col>41</xdr:col>
      <xdr:colOff>101600</xdr:colOff>
      <xdr:row>57</xdr:row>
      <xdr:rowOff>71755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74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88265</xdr:rowOff>
    </xdr:from>
    <xdr:ext cx="523240" cy="24955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3965" y="951801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635</xdr:rowOff>
    </xdr:from>
    <xdr:to>
      <xdr:col>36</xdr:col>
      <xdr:colOff>165100</xdr:colOff>
      <xdr:row>57</xdr:row>
      <xdr:rowOff>102235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118745</xdr:rowOff>
    </xdr:from>
    <xdr:ext cx="52324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4965" y="95484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55880</xdr:rowOff>
    </xdr:from>
    <xdr:to>
      <xdr:col>55</xdr:col>
      <xdr:colOff>50800</xdr:colOff>
      <xdr:row>57</xdr:row>
      <xdr:rowOff>157480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34290</xdr:rowOff>
    </xdr:from>
    <xdr:ext cx="534670" cy="259080"/>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806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34,750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44450</xdr:rowOff>
    </xdr:from>
    <xdr:to>
      <xdr:col>50</xdr:col>
      <xdr:colOff>165100</xdr:colOff>
      <xdr:row>57</xdr:row>
      <xdr:rowOff>146050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162560</xdr:rowOff>
    </xdr:from>
    <xdr:ext cx="52324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1965" y="95923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35,345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43815</xdr:rowOff>
    </xdr:from>
    <xdr:to>
      <xdr:col>46</xdr:col>
      <xdr:colOff>38100</xdr:colOff>
      <xdr:row>56</xdr:row>
      <xdr:rowOff>145415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6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161925</xdr:rowOff>
    </xdr:from>
    <xdr:ext cx="52324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2965" y="94202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156210</xdr:rowOff>
    </xdr:from>
    <xdr:to>
      <xdr:col>41</xdr:col>
      <xdr:colOff>101600</xdr:colOff>
      <xdr:row>57</xdr:row>
      <xdr:rowOff>86360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75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77470</xdr:rowOff>
    </xdr:from>
    <xdr:ext cx="523240" cy="24892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3965" y="985012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159385</xdr:rowOff>
    </xdr:from>
    <xdr:to>
      <xdr:col>36</xdr:col>
      <xdr:colOff>165100</xdr:colOff>
      <xdr:row>58</xdr:row>
      <xdr:rowOff>89535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80645</xdr:rowOff>
    </xdr:from>
    <xdr:ext cx="523240"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4965" y="100247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14,217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8455" cy="21717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7490" cy="25908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080" y="13446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4892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892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8890</xdr:rowOff>
    </xdr:from>
    <xdr:to>
      <xdr:col>54</xdr:col>
      <xdr:colOff>189865</xdr:colOff>
      <xdr:row>79</xdr:row>
      <xdr:rowOff>29210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81840"/>
          <a:ext cx="1270" cy="1391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33020</xdr:rowOff>
    </xdr:from>
    <xdr:ext cx="378460" cy="259080"/>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77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29210</xdr:rowOff>
    </xdr:from>
    <xdr:to>
      <xdr:col>55</xdr:col>
      <xdr:colOff>88900</xdr:colOff>
      <xdr:row>79</xdr:row>
      <xdr:rowOff>29210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7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127000</xdr:rowOff>
    </xdr:from>
    <xdr:ext cx="534670" cy="259080"/>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57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36,935</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8890</xdr:rowOff>
    </xdr:from>
    <xdr:to>
      <xdr:col>55</xdr:col>
      <xdr:colOff>88900</xdr:colOff>
      <xdr:row>71</xdr:row>
      <xdr:rowOff>8890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8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81915</xdr:rowOff>
    </xdr:from>
    <xdr:to>
      <xdr:col>55</xdr:col>
      <xdr:colOff>0</xdr:colOff>
      <xdr:row>77</xdr:row>
      <xdr:rowOff>100330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328356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41910</xdr:rowOff>
    </xdr:from>
    <xdr:ext cx="469900" cy="250190"/>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24356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63500</xdr:rowOff>
    </xdr:from>
    <xdr:to>
      <xdr:col>55</xdr:col>
      <xdr:colOff>50800</xdr:colOff>
      <xdr:row>77</xdr:row>
      <xdr:rowOff>165100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45720</xdr:rowOff>
    </xdr:from>
    <xdr:to>
      <xdr:col>50</xdr:col>
      <xdr:colOff>114300</xdr:colOff>
      <xdr:row>77</xdr:row>
      <xdr:rowOff>81915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8750300" y="13075920"/>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78740</xdr:rowOff>
    </xdr:from>
    <xdr:to>
      <xdr:col>50</xdr:col>
      <xdr:colOff>165100</xdr:colOff>
      <xdr:row>78</xdr:row>
      <xdr:rowOff>8890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28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0</xdr:rowOff>
    </xdr:from>
    <xdr:ext cx="45847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04350" y="133731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45720</xdr:rowOff>
    </xdr:from>
    <xdr:to>
      <xdr:col>45</xdr:col>
      <xdr:colOff>177800</xdr:colOff>
      <xdr:row>77</xdr:row>
      <xdr:rowOff>95885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075920"/>
          <a:ext cx="889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35560</xdr:rowOff>
    </xdr:from>
    <xdr:to>
      <xdr:col>46</xdr:col>
      <xdr:colOff>38100</xdr:colOff>
      <xdr:row>77</xdr:row>
      <xdr:rowOff>137160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128270</xdr:rowOff>
    </xdr:from>
    <xdr:ext cx="45847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15350" y="1332992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95885</xdr:rowOff>
    </xdr:from>
    <xdr:to>
      <xdr:col>41</xdr:col>
      <xdr:colOff>50800</xdr:colOff>
      <xdr:row>78</xdr:row>
      <xdr:rowOff>40640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29753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118110</xdr:rowOff>
    </xdr:from>
    <xdr:to>
      <xdr:col>41</xdr:col>
      <xdr:colOff>101600</xdr:colOff>
      <xdr:row>77</xdr:row>
      <xdr:rowOff>48260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64770</xdr:rowOff>
    </xdr:from>
    <xdr:ext cx="523240" cy="25019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3965" y="1292352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122555</xdr:rowOff>
    </xdr:from>
    <xdr:to>
      <xdr:col>36</xdr:col>
      <xdr:colOff>165100</xdr:colOff>
      <xdr:row>77</xdr:row>
      <xdr:rowOff>52705</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15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69215</xdr:rowOff>
    </xdr:from>
    <xdr:ext cx="52324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4965" y="1292796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49530</xdr:rowOff>
    </xdr:from>
    <xdr:to>
      <xdr:col>55</xdr:col>
      <xdr:colOff>50800</xdr:colOff>
      <xdr:row>77</xdr:row>
      <xdr:rowOff>151130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72390</xdr:rowOff>
    </xdr:from>
    <xdr:ext cx="469900" cy="259080"/>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102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31115</xdr:rowOff>
    </xdr:from>
    <xdr:to>
      <xdr:col>50</xdr:col>
      <xdr:colOff>165100</xdr:colOff>
      <xdr:row>77</xdr:row>
      <xdr:rowOff>132715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23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149225</xdr:rowOff>
    </xdr:from>
    <xdr:ext cx="45847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350" y="1300797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166370</xdr:rowOff>
    </xdr:from>
    <xdr:to>
      <xdr:col>46</xdr:col>
      <xdr:colOff>38100</xdr:colOff>
      <xdr:row>76</xdr:row>
      <xdr:rowOff>96520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02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113030</xdr:rowOff>
    </xdr:from>
    <xdr:ext cx="52324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2965" y="128003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45085</xdr:rowOff>
    </xdr:from>
    <xdr:to>
      <xdr:col>41</xdr:col>
      <xdr:colOff>101600</xdr:colOff>
      <xdr:row>77</xdr:row>
      <xdr:rowOff>146685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2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137795</xdr:rowOff>
    </xdr:from>
    <xdr:ext cx="458470"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350" y="1333944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160655</xdr:rowOff>
    </xdr:from>
    <xdr:to>
      <xdr:col>36</xdr:col>
      <xdr:colOff>165100</xdr:colOff>
      <xdr:row>78</xdr:row>
      <xdr:rowOff>90805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81915</xdr:rowOff>
    </xdr:from>
    <xdr:ext cx="458470"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350" y="1345501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8455" cy="21717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37490" cy="24892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080" y="16799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95</xdr:row>
      <xdr:rowOff>54610</xdr:rowOff>
    </xdr:from>
    <xdr:ext cx="531495" cy="24892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505" y="16342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92</xdr:row>
      <xdr:rowOff>111760</xdr:rowOff>
    </xdr:from>
    <xdr:ext cx="531495" cy="24892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505" y="15885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168910</xdr:rowOff>
    </xdr:from>
    <xdr:ext cx="531495" cy="24892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505" y="15427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892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19685</xdr:rowOff>
    </xdr:from>
    <xdr:to>
      <xdr:col>54</xdr:col>
      <xdr:colOff>189865</xdr:colOff>
      <xdr:row>97</xdr:row>
      <xdr:rowOff>139700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50185"/>
          <a:ext cx="1270" cy="1320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143510</xdr:rowOff>
    </xdr:from>
    <xdr:ext cx="469900" cy="251460"/>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7741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7,508</a:t>
          </a:r>
          <a:endParaRPr kumimoji="1" lang="ja-JP" altLang="en-US" sz="1000" b="1">
            <a:latin typeface="ＭＳ Ｐゴシック"/>
            <a:ea typeface="ＭＳ Ｐゴシック"/>
          </a:endParaRPr>
        </a:p>
      </xdr:txBody>
    </xdr:sp>
    <xdr:clientData/>
  </xdr:oneCellAnchor>
  <xdr:twoCellAnchor>
    <xdr:from>
      <xdr:col>54</xdr:col>
      <xdr:colOff>101600</xdr:colOff>
      <xdr:row>97</xdr:row>
      <xdr:rowOff>139700</xdr:rowOff>
    </xdr:from>
    <xdr:to>
      <xdr:col>55</xdr:col>
      <xdr:colOff>88900</xdr:colOff>
      <xdr:row>97</xdr:row>
      <xdr:rowOff>139700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770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137795</xdr:rowOff>
    </xdr:from>
    <xdr:ext cx="534670" cy="259080"/>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25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65,254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19685</xdr:rowOff>
    </xdr:from>
    <xdr:to>
      <xdr:col>55</xdr:col>
      <xdr:colOff>88900</xdr:colOff>
      <xdr:row>90</xdr:row>
      <xdr:rowOff>19685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50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64770</xdr:rowOff>
    </xdr:from>
    <xdr:to>
      <xdr:col>55</xdr:col>
      <xdr:colOff>0</xdr:colOff>
      <xdr:row>96</xdr:row>
      <xdr:rowOff>80010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52397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87630</xdr:rowOff>
    </xdr:from>
    <xdr:ext cx="534670" cy="250190"/>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2039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23,559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64770</xdr:rowOff>
    </xdr:from>
    <xdr:to>
      <xdr:col>55</xdr:col>
      <xdr:colOff>50800</xdr:colOff>
      <xdr:row>95</xdr:row>
      <xdr:rowOff>166370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35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34925</xdr:rowOff>
    </xdr:from>
    <xdr:to>
      <xdr:col>50</xdr:col>
      <xdr:colOff>114300</xdr:colOff>
      <xdr:row>96</xdr:row>
      <xdr:rowOff>64770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49412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95250</xdr:rowOff>
    </xdr:from>
    <xdr:to>
      <xdr:col>50</xdr:col>
      <xdr:colOff>165100</xdr:colOff>
      <xdr:row>96</xdr:row>
      <xdr:rowOff>25400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38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41910</xdr:rowOff>
    </xdr:from>
    <xdr:ext cx="523240" cy="25019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1965" y="1615821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32385</xdr:rowOff>
    </xdr:from>
    <xdr:to>
      <xdr:col>45</xdr:col>
      <xdr:colOff>177800</xdr:colOff>
      <xdr:row>96</xdr:row>
      <xdr:rowOff>34925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4915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38100</xdr:rowOff>
    </xdr:from>
    <xdr:to>
      <xdr:col>46</xdr:col>
      <xdr:colOff>38100</xdr:colOff>
      <xdr:row>95</xdr:row>
      <xdr:rowOff>139700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32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156210</xdr:rowOff>
    </xdr:from>
    <xdr:ext cx="523240" cy="25019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2965" y="1610106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32385</xdr:rowOff>
    </xdr:from>
    <xdr:to>
      <xdr:col>41</xdr:col>
      <xdr:colOff>50800</xdr:colOff>
      <xdr:row>96</xdr:row>
      <xdr:rowOff>168910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491585"/>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83820</xdr:rowOff>
    </xdr:from>
    <xdr:to>
      <xdr:col>41</xdr:col>
      <xdr:colOff>101600</xdr:colOff>
      <xdr:row>96</xdr:row>
      <xdr:rowOff>13970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30480</xdr:rowOff>
    </xdr:from>
    <xdr:ext cx="523240" cy="25019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3965" y="1614678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118745</xdr:rowOff>
    </xdr:from>
    <xdr:to>
      <xdr:col>36</xdr:col>
      <xdr:colOff>165100</xdr:colOff>
      <xdr:row>96</xdr:row>
      <xdr:rowOff>48895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40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65405</xdr:rowOff>
    </xdr:from>
    <xdr:ext cx="523240" cy="24955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4965" y="1618170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29210</xdr:rowOff>
    </xdr:from>
    <xdr:to>
      <xdr:col>55</xdr:col>
      <xdr:colOff>50800</xdr:colOff>
      <xdr:row>96</xdr:row>
      <xdr:rowOff>130810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48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7620</xdr:rowOff>
    </xdr:from>
    <xdr:ext cx="534670" cy="250190"/>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4668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13970</xdr:rowOff>
    </xdr:from>
    <xdr:to>
      <xdr:col>50</xdr:col>
      <xdr:colOff>165100</xdr:colOff>
      <xdr:row>96</xdr:row>
      <xdr:rowOff>115570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47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106680</xdr:rowOff>
    </xdr:from>
    <xdr:ext cx="52324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1965" y="165658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155575</xdr:rowOff>
    </xdr:from>
    <xdr:to>
      <xdr:col>46</xdr:col>
      <xdr:colOff>38100</xdr:colOff>
      <xdr:row>96</xdr:row>
      <xdr:rowOff>86360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443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76835</xdr:rowOff>
    </xdr:from>
    <xdr:ext cx="523240" cy="24955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2965" y="1653603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153035</xdr:rowOff>
    </xdr:from>
    <xdr:to>
      <xdr:col>41</xdr:col>
      <xdr:colOff>101600</xdr:colOff>
      <xdr:row>96</xdr:row>
      <xdr:rowOff>83185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4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74930</xdr:rowOff>
    </xdr:from>
    <xdr:ext cx="523240" cy="25146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3965" y="1653413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118110</xdr:rowOff>
    </xdr:from>
    <xdr:to>
      <xdr:col>36</xdr:col>
      <xdr:colOff>165100</xdr:colOff>
      <xdr:row>97</xdr:row>
      <xdr:rowOff>48260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57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39370</xdr:rowOff>
    </xdr:from>
    <xdr:ext cx="52324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4965" y="166700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8455" cy="21717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37490" cy="24892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080" y="6512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35</xdr:row>
      <xdr:rowOff>54610</xdr:rowOff>
    </xdr:from>
    <xdr:ext cx="455930" cy="24892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640" y="60553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32</xdr:row>
      <xdr:rowOff>111760</xdr:rowOff>
    </xdr:from>
    <xdr:ext cx="455930" cy="248920"/>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640" y="55981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29</xdr:row>
      <xdr:rowOff>168910</xdr:rowOff>
    </xdr:from>
    <xdr:ext cx="455930" cy="24892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640" y="51409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27</xdr:row>
      <xdr:rowOff>54610</xdr:rowOff>
    </xdr:from>
    <xdr:ext cx="455930" cy="24892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6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69215</xdr:rowOff>
    </xdr:from>
    <xdr:to>
      <xdr:col>85</xdr:col>
      <xdr:colOff>126365</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384165"/>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1460"/>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15875</xdr:rowOff>
    </xdr:from>
    <xdr:ext cx="469900" cy="259080"/>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159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5,558</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69215</xdr:rowOff>
    </xdr:from>
    <xdr:to>
      <xdr:col>86</xdr:col>
      <xdr:colOff>25400</xdr:colOff>
      <xdr:row>31</xdr:row>
      <xdr:rowOff>69215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384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31750</xdr:rowOff>
    </xdr:from>
    <xdr:ext cx="378460" cy="248920"/>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75400"/>
          <a:ext cx="3784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8890</xdr:rowOff>
    </xdr:from>
    <xdr:to>
      <xdr:col>85</xdr:col>
      <xdr:colOff>177800</xdr:colOff>
      <xdr:row>38</xdr:row>
      <xdr:rowOff>110490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2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52705</xdr:rowOff>
    </xdr:from>
    <xdr:to>
      <xdr:col>81</xdr:col>
      <xdr:colOff>101600</xdr:colOff>
      <xdr:row>38</xdr:row>
      <xdr:rowOff>154940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67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36</xdr:row>
      <xdr:rowOff>170815</xdr:rowOff>
    </xdr:from>
    <xdr:ext cx="378460" cy="2584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92070" y="63430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137160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22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60325</xdr:rowOff>
    </xdr:from>
    <xdr:to>
      <xdr:col>76</xdr:col>
      <xdr:colOff>165100</xdr:colOff>
      <xdr:row>38</xdr:row>
      <xdr:rowOff>161925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7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37</xdr:row>
      <xdr:rowOff>6985</xdr:rowOff>
    </xdr:from>
    <xdr:ext cx="378460" cy="25082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3070" y="63506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125730</xdr:rowOff>
    </xdr:from>
    <xdr:to>
      <xdr:col>71</xdr:col>
      <xdr:colOff>177800</xdr:colOff>
      <xdr:row>38</xdr:row>
      <xdr:rowOff>137160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408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5080</xdr:rowOff>
    </xdr:from>
    <xdr:to>
      <xdr:col>72</xdr:col>
      <xdr:colOff>38100</xdr:colOff>
      <xdr:row>38</xdr:row>
      <xdr:rowOff>106680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36</xdr:row>
      <xdr:rowOff>123190</xdr:rowOff>
    </xdr:from>
    <xdr:ext cx="378460" cy="24892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4070" y="629539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27940</xdr:rowOff>
    </xdr:from>
    <xdr:to>
      <xdr:col>67</xdr:col>
      <xdr:colOff>101600</xdr:colOff>
      <xdr:row>38</xdr:row>
      <xdr:rowOff>129540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36</xdr:row>
      <xdr:rowOff>146050</xdr:rowOff>
    </xdr:from>
    <xdr:ext cx="378460" cy="24892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5070" y="631825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3810</xdr:rowOff>
    </xdr:from>
    <xdr:ext cx="249555" cy="259080"/>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10160</xdr:rowOff>
    </xdr:from>
    <xdr:ext cx="238125"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840" y="6696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10160</xdr:rowOff>
    </xdr:from>
    <xdr:ext cx="238125"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840" y="6696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86360</xdr:rowOff>
    </xdr:from>
    <xdr:to>
      <xdr:col>72</xdr:col>
      <xdr:colOff>38100</xdr:colOff>
      <xdr:row>39</xdr:row>
      <xdr:rowOff>16510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39</xdr:row>
      <xdr:rowOff>7620</xdr:rowOff>
    </xdr:from>
    <xdr:ext cx="313690" cy="25019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46455" y="669417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74930</xdr:rowOff>
    </xdr:from>
    <xdr:to>
      <xdr:col>67</xdr:col>
      <xdr:colOff>101600</xdr:colOff>
      <xdr:row>39</xdr:row>
      <xdr:rowOff>5080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38</xdr:row>
      <xdr:rowOff>167640</xdr:rowOff>
    </xdr:from>
    <xdr:ext cx="313690" cy="25019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57455" y="668274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8455" cy="21717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7490" cy="24892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9255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7490" cy="24892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080" y="8112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8125"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38125"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8125"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812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8125"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38125"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8125"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8125"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8455" cy="21717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7490" cy="25908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080" y="13446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4892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4200" cy="24892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146050</xdr:rowOff>
    </xdr:from>
    <xdr:to>
      <xdr:col>85</xdr:col>
      <xdr:colOff>126365</xdr:colOff>
      <xdr:row>78</xdr:row>
      <xdr:rowOff>38735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147550"/>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42545</xdr:rowOff>
    </xdr:from>
    <xdr:ext cx="469900" cy="24955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4156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38735</xdr:rowOff>
    </xdr:from>
    <xdr:to>
      <xdr:col>86</xdr:col>
      <xdr:colOff>25400</xdr:colOff>
      <xdr:row>78</xdr:row>
      <xdr:rowOff>38735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41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92710</xdr:rowOff>
    </xdr:from>
    <xdr:ext cx="534670" cy="259080"/>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922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75,653</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146050</xdr:rowOff>
    </xdr:from>
    <xdr:to>
      <xdr:col>86</xdr:col>
      <xdr:colOff>25400</xdr:colOff>
      <xdr:row>70</xdr:row>
      <xdr:rowOff>146050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14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97790</xdr:rowOff>
    </xdr:from>
    <xdr:to>
      <xdr:col>85</xdr:col>
      <xdr:colOff>127000</xdr:colOff>
      <xdr:row>75</xdr:row>
      <xdr:rowOff>119380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295654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142240</xdr:rowOff>
    </xdr:from>
    <xdr:ext cx="534670" cy="259080"/>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00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27,084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163195</xdr:rowOff>
    </xdr:from>
    <xdr:to>
      <xdr:col>85</xdr:col>
      <xdr:colOff>177800</xdr:colOff>
      <xdr:row>76</xdr:row>
      <xdr:rowOff>93345</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90170</xdr:rowOff>
    </xdr:from>
    <xdr:to>
      <xdr:col>81</xdr:col>
      <xdr:colOff>50800</xdr:colOff>
      <xdr:row>75</xdr:row>
      <xdr:rowOff>97790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29489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3175</xdr:rowOff>
    </xdr:from>
    <xdr:to>
      <xdr:col>81</xdr:col>
      <xdr:colOff>101600</xdr:colOff>
      <xdr:row>76</xdr:row>
      <xdr:rowOff>104775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95885</xdr:rowOff>
    </xdr:from>
    <xdr:ext cx="52324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3965" y="131260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90170</xdr:rowOff>
    </xdr:from>
    <xdr:to>
      <xdr:col>76</xdr:col>
      <xdr:colOff>114300</xdr:colOff>
      <xdr:row>75</xdr:row>
      <xdr:rowOff>91440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3703300" y="12948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166370</xdr:rowOff>
    </xdr:from>
    <xdr:to>
      <xdr:col>76</xdr:col>
      <xdr:colOff>165100</xdr:colOff>
      <xdr:row>76</xdr:row>
      <xdr:rowOff>95885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025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86995</xdr:rowOff>
    </xdr:from>
    <xdr:ext cx="523240" cy="25082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4965" y="1311719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91440</xdr:rowOff>
    </xdr:from>
    <xdr:to>
      <xdr:col>71</xdr:col>
      <xdr:colOff>177800</xdr:colOff>
      <xdr:row>75</xdr:row>
      <xdr:rowOff>116840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295019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1270</xdr:rowOff>
    </xdr:from>
    <xdr:to>
      <xdr:col>72</xdr:col>
      <xdr:colOff>38100</xdr:colOff>
      <xdr:row>76</xdr:row>
      <xdr:rowOff>102870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93980</xdr:rowOff>
    </xdr:from>
    <xdr:ext cx="52324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5965" y="131241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160020</xdr:rowOff>
    </xdr:from>
    <xdr:to>
      <xdr:col>67</xdr:col>
      <xdr:colOff>101600</xdr:colOff>
      <xdr:row>76</xdr:row>
      <xdr:rowOff>90170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81280</xdr:rowOff>
    </xdr:from>
    <xdr:ext cx="52324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6965" y="131114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27,277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75</xdr:row>
      <xdr:rowOff>68580</xdr:rowOff>
    </xdr:from>
    <xdr:to>
      <xdr:col>85</xdr:col>
      <xdr:colOff>177800</xdr:colOff>
      <xdr:row>75</xdr:row>
      <xdr:rowOff>170180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91440</xdr:rowOff>
    </xdr:from>
    <xdr:ext cx="534670" cy="259080"/>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778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32,054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46355</xdr:rowOff>
    </xdr:from>
    <xdr:to>
      <xdr:col>81</xdr:col>
      <xdr:colOff>101600</xdr:colOff>
      <xdr:row>75</xdr:row>
      <xdr:rowOff>147955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90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164465</xdr:rowOff>
    </xdr:from>
    <xdr:ext cx="52324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3965" y="1268031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33,235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39370</xdr:rowOff>
    </xdr:from>
    <xdr:to>
      <xdr:col>76</xdr:col>
      <xdr:colOff>165100</xdr:colOff>
      <xdr:row>75</xdr:row>
      <xdr:rowOff>140970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8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157480</xdr:rowOff>
    </xdr:from>
    <xdr:ext cx="523240" cy="24892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4965" y="1267333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33,605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40640</xdr:rowOff>
    </xdr:from>
    <xdr:to>
      <xdr:col>72</xdr:col>
      <xdr:colOff>38100</xdr:colOff>
      <xdr:row>75</xdr:row>
      <xdr:rowOff>142240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89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158750</xdr:rowOff>
    </xdr:from>
    <xdr:ext cx="52324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5965" y="126746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66040</xdr:rowOff>
    </xdr:from>
    <xdr:to>
      <xdr:col>67</xdr:col>
      <xdr:colOff>101600</xdr:colOff>
      <xdr:row>75</xdr:row>
      <xdr:rowOff>167640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29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12700</xdr:rowOff>
    </xdr:from>
    <xdr:ext cx="52324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6965" y="127000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20,563</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11,336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8455" cy="21717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177800</xdr:colOff>
      <xdr:row>99</xdr:row>
      <xdr:rowOff>99060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37490" cy="25908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080" y="16930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31495" cy="2584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38100</xdr:rowOff>
    </xdr:from>
    <xdr:ext cx="53149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4892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17780</xdr:rowOff>
    </xdr:from>
    <xdr:to>
      <xdr:col>85</xdr:col>
      <xdr:colOff>126365</xdr:colOff>
      <xdr:row>99</xdr:row>
      <xdr:rowOff>35560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619730"/>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39370</xdr:rowOff>
    </xdr:from>
    <xdr:ext cx="469900" cy="259080"/>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7012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35560</xdr:rowOff>
    </xdr:from>
    <xdr:to>
      <xdr:col>86</xdr:col>
      <xdr:colOff>25400</xdr:colOff>
      <xdr:row>99</xdr:row>
      <xdr:rowOff>35560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135890</xdr:rowOff>
    </xdr:from>
    <xdr:ext cx="534670" cy="259080"/>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394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44,480</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17780</xdr:rowOff>
    </xdr:from>
    <xdr:to>
      <xdr:col>86</xdr:col>
      <xdr:colOff>25400</xdr:colOff>
      <xdr:row>91</xdr:row>
      <xdr:rowOff>17780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619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93345</xdr:rowOff>
    </xdr:from>
    <xdr:to>
      <xdr:col>85</xdr:col>
      <xdr:colOff>127000</xdr:colOff>
      <xdr:row>97</xdr:row>
      <xdr:rowOff>66040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6381095"/>
          <a:ext cx="8382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164465</xdr:rowOff>
    </xdr:from>
    <xdr:ext cx="534670" cy="259080"/>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452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12,878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177800</xdr:colOff>
      <xdr:row>97</xdr:row>
      <xdr:rowOff>71755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93345</xdr:rowOff>
    </xdr:from>
    <xdr:to>
      <xdr:col>81</xdr:col>
      <xdr:colOff>50800</xdr:colOff>
      <xdr:row>96</xdr:row>
      <xdr:rowOff>5080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6381095"/>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97790</xdr:rowOff>
    </xdr:from>
    <xdr:to>
      <xdr:col>81</xdr:col>
      <xdr:colOff>101600</xdr:colOff>
      <xdr:row>97</xdr:row>
      <xdr:rowOff>27940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55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19050</xdr:rowOff>
    </xdr:from>
    <xdr:ext cx="523240" cy="25019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3965" y="1664970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5080</xdr:rowOff>
    </xdr:from>
    <xdr:to>
      <xdr:col>76</xdr:col>
      <xdr:colOff>114300</xdr:colOff>
      <xdr:row>96</xdr:row>
      <xdr:rowOff>118745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464280"/>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23495</xdr:rowOff>
    </xdr:from>
    <xdr:to>
      <xdr:col>76</xdr:col>
      <xdr:colOff>165100</xdr:colOff>
      <xdr:row>96</xdr:row>
      <xdr:rowOff>125095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4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116205</xdr:rowOff>
    </xdr:from>
    <xdr:ext cx="52324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4965" y="1657540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118745</xdr:rowOff>
    </xdr:from>
    <xdr:to>
      <xdr:col>71</xdr:col>
      <xdr:colOff>177800</xdr:colOff>
      <xdr:row>98</xdr:row>
      <xdr:rowOff>1270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577945"/>
          <a:ext cx="88900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104140</xdr:rowOff>
    </xdr:from>
    <xdr:to>
      <xdr:col>72</xdr:col>
      <xdr:colOff>38100</xdr:colOff>
      <xdr:row>98</xdr:row>
      <xdr:rowOff>34290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3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25400</xdr:rowOff>
    </xdr:from>
    <xdr:ext cx="45847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68350" y="168275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114300</xdr:rowOff>
    </xdr:from>
    <xdr:to>
      <xdr:col>67</xdr:col>
      <xdr:colOff>101600</xdr:colOff>
      <xdr:row>98</xdr:row>
      <xdr:rowOff>44450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7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96</xdr:row>
      <xdr:rowOff>60960</xdr:rowOff>
    </xdr:from>
    <xdr:ext cx="45847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79350" y="165201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15240</xdr:rowOff>
    </xdr:from>
    <xdr:to>
      <xdr:col>85</xdr:col>
      <xdr:colOff>177800</xdr:colOff>
      <xdr:row>97</xdr:row>
      <xdr:rowOff>116840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6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165100</xdr:rowOff>
    </xdr:from>
    <xdr:ext cx="534670" cy="259080"/>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624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42545</xdr:rowOff>
    </xdr:from>
    <xdr:to>
      <xdr:col>81</xdr:col>
      <xdr:colOff>101600</xdr:colOff>
      <xdr:row>95</xdr:row>
      <xdr:rowOff>144145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3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160655</xdr:rowOff>
    </xdr:from>
    <xdr:ext cx="52324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3965" y="1610550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125730</xdr:rowOff>
    </xdr:from>
    <xdr:to>
      <xdr:col>76</xdr:col>
      <xdr:colOff>165100</xdr:colOff>
      <xdr:row>96</xdr:row>
      <xdr:rowOff>55880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41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72390</xdr:rowOff>
    </xdr:from>
    <xdr:ext cx="52324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4965" y="161886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18,629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67945</xdr:rowOff>
    </xdr:from>
    <xdr:to>
      <xdr:col>72</xdr:col>
      <xdr:colOff>38100</xdr:colOff>
      <xdr:row>96</xdr:row>
      <xdr:rowOff>169545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52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14605</xdr:rowOff>
    </xdr:from>
    <xdr:ext cx="52324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5965" y="1630235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15,149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121920</xdr:rowOff>
    </xdr:from>
    <xdr:to>
      <xdr:col>67</xdr:col>
      <xdr:colOff>101600</xdr:colOff>
      <xdr:row>98</xdr:row>
      <xdr:rowOff>52070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7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43180</xdr:rowOff>
    </xdr:from>
    <xdr:ext cx="458470" cy="24892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79350" y="16845280"/>
          <a:ext cx="458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8455" cy="21717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37490" cy="25908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080" y="6643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55930" cy="25082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640" y="6316345"/>
          <a:ext cx="455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55930" cy="25908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640" y="5989955"/>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55930" cy="25146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640" y="5664200"/>
          <a:ext cx="455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55930" cy="2584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640" y="5337175"/>
          <a:ext cx="455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5593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640" y="501015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5930" cy="24892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6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171450</xdr:rowOff>
    </xdr:from>
    <xdr:to>
      <xdr:col>116</xdr:col>
      <xdr:colOff>62865</xdr:colOff>
      <xdr:row>39</xdr:row>
      <xdr:rowOff>99060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314950"/>
          <a:ext cx="1270" cy="1470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118110</xdr:rowOff>
    </xdr:from>
    <xdr:ext cx="469900" cy="259080"/>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90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4,503</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171450</xdr:rowOff>
    </xdr:from>
    <xdr:to>
      <xdr:col>116</xdr:col>
      <xdr:colOff>152400</xdr:colOff>
      <xdr:row>30</xdr:row>
      <xdr:rowOff>171450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314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50165</xdr:rowOff>
    </xdr:from>
    <xdr:to>
      <xdr:col>116</xdr:col>
      <xdr:colOff>63500</xdr:colOff>
      <xdr:row>39</xdr:row>
      <xdr:rowOff>99060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73671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7620</xdr:rowOff>
    </xdr:from>
    <xdr:ext cx="378460" cy="25019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51270"/>
          <a:ext cx="3784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156210</xdr:rowOff>
    </xdr:from>
    <xdr:to>
      <xdr:col>116</xdr:col>
      <xdr:colOff>114300</xdr:colOff>
      <xdr:row>38</xdr:row>
      <xdr:rowOff>86360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145415</xdr:rowOff>
    </xdr:from>
    <xdr:to>
      <xdr:col>111</xdr:col>
      <xdr:colOff>177800</xdr:colOff>
      <xdr:row>39</xdr:row>
      <xdr:rowOff>99060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60515"/>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117475</xdr:rowOff>
    </xdr:from>
    <xdr:to>
      <xdr:col>112</xdr:col>
      <xdr:colOff>38100</xdr:colOff>
      <xdr:row>38</xdr:row>
      <xdr:rowOff>47625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46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64135</xdr:rowOff>
    </xdr:from>
    <xdr:ext cx="378460" cy="25082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4070" y="62363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135890</xdr:rowOff>
    </xdr:from>
    <xdr:to>
      <xdr:col>107</xdr:col>
      <xdr:colOff>50800</xdr:colOff>
      <xdr:row>38</xdr:row>
      <xdr:rowOff>145415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09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97790</xdr:rowOff>
    </xdr:from>
    <xdr:to>
      <xdr:col>107</xdr:col>
      <xdr:colOff>101600</xdr:colOff>
      <xdr:row>38</xdr:row>
      <xdr:rowOff>27940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44450</xdr:rowOff>
    </xdr:from>
    <xdr:ext cx="378460" cy="25908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5070" y="62166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135890</xdr:rowOff>
    </xdr:from>
    <xdr:to>
      <xdr:col>102</xdr:col>
      <xdr:colOff>114300</xdr:colOff>
      <xdr:row>39</xdr:row>
      <xdr:rowOff>88265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650990"/>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32385</xdr:rowOff>
    </xdr:from>
    <xdr:to>
      <xdr:col>102</xdr:col>
      <xdr:colOff>165100</xdr:colOff>
      <xdr:row>37</xdr:row>
      <xdr:rowOff>133985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150495</xdr:rowOff>
    </xdr:from>
    <xdr:ext cx="45847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15124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45720</xdr:rowOff>
    </xdr:from>
    <xdr:to>
      <xdr:col>98</xdr:col>
      <xdr:colOff>38100</xdr:colOff>
      <xdr:row>37</xdr:row>
      <xdr:rowOff>147320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163830</xdr:rowOff>
    </xdr:from>
    <xdr:ext cx="45847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16458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170815</xdr:rowOff>
    </xdr:from>
    <xdr:to>
      <xdr:col>116</xdr:col>
      <xdr:colOff>114300</xdr:colOff>
      <xdr:row>39</xdr:row>
      <xdr:rowOff>100965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86360</xdr:rowOff>
    </xdr:from>
    <xdr:ext cx="378460" cy="25146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60146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38125"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840" y="682752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94615</xdr:rowOff>
    </xdr:from>
    <xdr:to>
      <xdr:col>107</xdr:col>
      <xdr:colOff>101600</xdr:colOff>
      <xdr:row>39</xdr:row>
      <xdr:rowOff>24765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15875</xdr:rowOff>
    </xdr:from>
    <xdr:ext cx="37846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45070" y="67024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85090</xdr:rowOff>
    </xdr:from>
    <xdr:to>
      <xdr:col>102</xdr:col>
      <xdr:colOff>165100</xdr:colOff>
      <xdr:row>39</xdr:row>
      <xdr:rowOff>15240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6350</xdr:rowOff>
    </xdr:from>
    <xdr:ext cx="378460" cy="25146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70" y="66929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37465</xdr:rowOff>
    </xdr:from>
    <xdr:to>
      <xdr:col>98</xdr:col>
      <xdr:colOff>38100</xdr:colOff>
      <xdr:row>39</xdr:row>
      <xdr:rowOff>139065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7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39</xdr:row>
      <xdr:rowOff>130175</xdr:rowOff>
    </xdr:from>
    <xdr:ext cx="31369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99455" y="681672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9,934</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8455" cy="21717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99060</xdr:rowOff>
    </xdr:from>
    <xdr:to>
      <xdr:col>120</xdr:col>
      <xdr:colOff>114300</xdr:colOff>
      <xdr:row>59</xdr:row>
      <xdr:rowOff>99060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128270</xdr:rowOff>
    </xdr:from>
    <xdr:ext cx="237490"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10072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114935</xdr:rowOff>
    </xdr:from>
    <xdr:to>
      <xdr:col>120</xdr:col>
      <xdr:colOff>114300</xdr:colOff>
      <xdr:row>57</xdr:row>
      <xdr:rowOff>114935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144145</xdr:rowOff>
    </xdr:from>
    <xdr:ext cx="455930" cy="25082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640" y="9745345"/>
          <a:ext cx="455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55</xdr:row>
      <xdr:rowOff>132080</xdr:rowOff>
    </xdr:from>
    <xdr:to>
      <xdr:col>120</xdr:col>
      <xdr:colOff>114300</xdr:colOff>
      <xdr:row>55</xdr:row>
      <xdr:rowOff>132080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160655</xdr:rowOff>
    </xdr:from>
    <xdr:ext cx="455930" cy="25908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640" y="9418955"/>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147955</xdr:rowOff>
    </xdr:from>
    <xdr:to>
      <xdr:col>120</xdr:col>
      <xdr:colOff>114300</xdr:colOff>
      <xdr:row>53</xdr:row>
      <xdr:rowOff>147955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53</xdr:row>
      <xdr:rowOff>6350</xdr:rowOff>
    </xdr:from>
    <xdr:ext cx="455930" cy="25146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820640" y="9093200"/>
          <a:ext cx="455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51</xdr:row>
      <xdr:rowOff>164465</xdr:rowOff>
    </xdr:from>
    <xdr:to>
      <xdr:col>120</xdr:col>
      <xdr:colOff>114300</xdr:colOff>
      <xdr:row>51</xdr:row>
      <xdr:rowOff>164465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22225</xdr:rowOff>
    </xdr:from>
    <xdr:ext cx="531495" cy="2584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50</xdr:row>
      <xdr:rowOff>8890</xdr:rowOff>
    </xdr:from>
    <xdr:to>
      <xdr:col>120</xdr:col>
      <xdr:colOff>114300</xdr:colOff>
      <xdr:row>50</xdr:row>
      <xdr:rowOff>8890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38100</xdr:rowOff>
    </xdr:from>
    <xdr:ext cx="531495" cy="25908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4892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15875</xdr:rowOff>
    </xdr:from>
    <xdr:to>
      <xdr:col>116</xdr:col>
      <xdr:colOff>62865</xdr:colOff>
      <xdr:row>59</xdr:row>
      <xdr:rowOff>99060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75982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102870</xdr:rowOff>
    </xdr:from>
    <xdr:ext cx="249555" cy="259080"/>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99060</xdr:rowOff>
    </xdr:from>
    <xdr:to>
      <xdr:col>116</xdr:col>
      <xdr:colOff>152400</xdr:colOff>
      <xdr:row>59</xdr:row>
      <xdr:rowOff>99060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133985</xdr:rowOff>
    </xdr:from>
    <xdr:ext cx="534670" cy="24955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5350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13,363</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15875</xdr:rowOff>
    </xdr:from>
    <xdr:to>
      <xdr:col>116</xdr:col>
      <xdr:colOff>152400</xdr:colOff>
      <xdr:row>51</xdr:row>
      <xdr:rowOff>15875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759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121285</xdr:rowOff>
    </xdr:from>
    <xdr:to>
      <xdr:col>116</xdr:col>
      <xdr:colOff>63500</xdr:colOff>
      <xdr:row>58</xdr:row>
      <xdr:rowOff>121285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653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20320</xdr:rowOff>
    </xdr:from>
    <xdr:ext cx="469900" cy="248920"/>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9297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168910</xdr:rowOff>
    </xdr:from>
    <xdr:to>
      <xdr:col>116</xdr:col>
      <xdr:colOff>114300</xdr:colOff>
      <xdr:row>58</xdr:row>
      <xdr:rowOff>99060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121285</xdr:rowOff>
    </xdr:from>
    <xdr:to>
      <xdr:col>111</xdr:col>
      <xdr:colOff>177800</xdr:colOff>
      <xdr:row>58</xdr:row>
      <xdr:rowOff>121285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653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170180</xdr:rowOff>
    </xdr:from>
    <xdr:to>
      <xdr:col>112</xdr:col>
      <xdr:colOff>38100</xdr:colOff>
      <xdr:row>58</xdr:row>
      <xdr:rowOff>100330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116840</xdr:rowOff>
    </xdr:from>
    <xdr:ext cx="458470"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350" y="971804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118745</xdr:rowOff>
    </xdr:from>
    <xdr:to>
      <xdr:col>107</xdr:col>
      <xdr:colOff>50800</xdr:colOff>
      <xdr:row>58</xdr:row>
      <xdr:rowOff>121285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628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147320</xdr:rowOff>
    </xdr:from>
    <xdr:to>
      <xdr:col>107</xdr:col>
      <xdr:colOff>101600</xdr:colOff>
      <xdr:row>58</xdr:row>
      <xdr:rowOff>77470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93980</xdr:rowOff>
    </xdr:from>
    <xdr:ext cx="45847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350" y="969518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118745</xdr:rowOff>
    </xdr:from>
    <xdr:to>
      <xdr:col>102</xdr:col>
      <xdr:colOff>114300</xdr:colOff>
      <xdr:row>58</xdr:row>
      <xdr:rowOff>121920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628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125095</xdr:rowOff>
    </xdr:from>
    <xdr:to>
      <xdr:col>102</xdr:col>
      <xdr:colOff>165100</xdr:colOff>
      <xdr:row>58</xdr:row>
      <xdr:rowOff>55245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71755</xdr:rowOff>
    </xdr:from>
    <xdr:ext cx="45847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350" y="967295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116205</xdr:rowOff>
    </xdr:from>
    <xdr:to>
      <xdr:col>98</xdr:col>
      <xdr:colOff>38100</xdr:colOff>
      <xdr:row>58</xdr:row>
      <xdr:rowOff>46355</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88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63500</xdr:rowOff>
    </xdr:from>
    <xdr:ext cx="458470" cy="25146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350" y="966470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70485</xdr:rowOff>
    </xdr:from>
    <xdr:to>
      <xdr:col>116</xdr:col>
      <xdr:colOff>114300</xdr:colOff>
      <xdr:row>59</xdr:row>
      <xdr:rowOff>635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48895</xdr:rowOff>
    </xdr:from>
    <xdr:ext cx="469900" cy="259080"/>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92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70485</xdr:rowOff>
    </xdr:from>
    <xdr:to>
      <xdr:col>112</xdr:col>
      <xdr:colOff>38100</xdr:colOff>
      <xdr:row>59</xdr:row>
      <xdr:rowOff>635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163195</xdr:rowOff>
    </xdr:from>
    <xdr:ext cx="45847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350" y="1010729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70485</xdr:rowOff>
    </xdr:from>
    <xdr:to>
      <xdr:col>107</xdr:col>
      <xdr:colOff>101600</xdr:colOff>
      <xdr:row>59</xdr:row>
      <xdr:rowOff>635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163195</xdr:rowOff>
    </xdr:from>
    <xdr:ext cx="458470"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350" y="1010729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67945</xdr:rowOff>
    </xdr:from>
    <xdr:to>
      <xdr:col>102</xdr:col>
      <xdr:colOff>165100</xdr:colOff>
      <xdr:row>58</xdr:row>
      <xdr:rowOff>169545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160655</xdr:rowOff>
    </xdr:from>
    <xdr:ext cx="458470"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350" y="1010475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71120</xdr:rowOff>
    </xdr:from>
    <xdr:to>
      <xdr:col>98</xdr:col>
      <xdr:colOff>38100</xdr:colOff>
      <xdr:row>59</xdr:row>
      <xdr:rowOff>1270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163830</xdr:rowOff>
    </xdr:from>
    <xdr:ext cx="458470" cy="259080"/>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350" y="1010793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41,143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8455" cy="21717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4892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4892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3370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4892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4892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4892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4892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20320</xdr:rowOff>
    </xdr:from>
    <xdr:to>
      <xdr:col>116</xdr:col>
      <xdr:colOff>62865</xdr:colOff>
      <xdr:row>77</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3270"/>
          <a:ext cx="127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66675</xdr:rowOff>
    </xdr:from>
    <xdr:ext cx="534670" cy="24828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26832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25,436</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63500</xdr:rowOff>
    </xdr:from>
    <xdr:to>
      <xdr:col>116</xdr:col>
      <xdr:colOff>152400</xdr:colOff>
      <xdr:row>77</xdr:row>
      <xdr:rowOff>63500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265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138430</xdr:rowOff>
    </xdr:from>
    <xdr:ext cx="534670" cy="259080"/>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68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48,868</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20320</xdr:rowOff>
    </xdr:from>
    <xdr:to>
      <xdr:col>116</xdr:col>
      <xdr:colOff>152400</xdr:colOff>
      <xdr:row>71</xdr:row>
      <xdr:rowOff>20320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3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57150</xdr:rowOff>
    </xdr:from>
    <xdr:to>
      <xdr:col>116</xdr:col>
      <xdr:colOff>63500</xdr:colOff>
      <xdr:row>75</xdr:row>
      <xdr:rowOff>136525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744450"/>
          <a:ext cx="8382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20955</xdr:rowOff>
    </xdr:from>
    <xdr:ext cx="534670" cy="24828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53680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36,983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169545</xdr:rowOff>
    </xdr:from>
    <xdr:to>
      <xdr:col>116</xdr:col>
      <xdr:colOff>114300</xdr:colOff>
      <xdr:row>74</xdr:row>
      <xdr:rowOff>99695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8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136525</xdr:rowOff>
    </xdr:from>
    <xdr:to>
      <xdr:col>111</xdr:col>
      <xdr:colOff>177800</xdr:colOff>
      <xdr:row>76</xdr:row>
      <xdr:rowOff>60960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299527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103505</xdr:rowOff>
    </xdr:from>
    <xdr:to>
      <xdr:col>112</xdr:col>
      <xdr:colOff>38100</xdr:colOff>
      <xdr:row>75</xdr:row>
      <xdr:rowOff>33655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79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50165</xdr:rowOff>
    </xdr:from>
    <xdr:ext cx="523240"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5965" y="1256601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34,687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60960</xdr:rowOff>
    </xdr:from>
    <xdr:to>
      <xdr:col>107</xdr:col>
      <xdr:colOff>50800</xdr:colOff>
      <xdr:row>76</xdr:row>
      <xdr:rowOff>87630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0911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171450</xdr:rowOff>
    </xdr:from>
    <xdr:to>
      <xdr:col>107</xdr:col>
      <xdr:colOff>101600</xdr:colOff>
      <xdr:row>75</xdr:row>
      <xdr:rowOff>101600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5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118110</xdr:rowOff>
    </xdr:from>
    <xdr:ext cx="52324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6965" y="126339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112395</xdr:rowOff>
    </xdr:from>
    <xdr:to>
      <xdr:col>102</xdr:col>
      <xdr:colOff>114300</xdr:colOff>
      <xdr:row>76</xdr:row>
      <xdr:rowOff>87630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2799695"/>
          <a:ext cx="889000" cy="318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8255</xdr:rowOff>
    </xdr:from>
    <xdr:to>
      <xdr:col>102</xdr:col>
      <xdr:colOff>165100</xdr:colOff>
      <xdr:row>75</xdr:row>
      <xdr:rowOff>109855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86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126365</xdr:rowOff>
    </xdr:from>
    <xdr:ext cx="52324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7965" y="1264221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33,019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149225</xdr:rowOff>
    </xdr:from>
    <xdr:to>
      <xdr:col>98</xdr:col>
      <xdr:colOff>38100</xdr:colOff>
      <xdr:row>75</xdr:row>
      <xdr:rowOff>79375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83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70485</xdr:rowOff>
    </xdr:from>
    <xdr:ext cx="52324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8965" y="1292923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33,686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6350</xdr:rowOff>
    </xdr:from>
    <xdr:to>
      <xdr:col>116</xdr:col>
      <xdr:colOff>114300</xdr:colOff>
      <xdr:row>74</xdr:row>
      <xdr:rowOff>107950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6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156210</xdr:rowOff>
    </xdr:from>
    <xdr:ext cx="534670" cy="250190"/>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6720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36,801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86360</xdr:rowOff>
    </xdr:from>
    <xdr:to>
      <xdr:col>112</xdr:col>
      <xdr:colOff>38100</xdr:colOff>
      <xdr:row>76</xdr:row>
      <xdr:rowOff>15875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945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6985</xdr:rowOff>
    </xdr:from>
    <xdr:ext cx="523240" cy="25082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5965" y="1303718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31,321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10160</xdr:rowOff>
    </xdr:from>
    <xdr:to>
      <xdr:col>107</xdr:col>
      <xdr:colOff>101600</xdr:colOff>
      <xdr:row>76</xdr:row>
      <xdr:rowOff>111760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4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102870</xdr:rowOff>
    </xdr:from>
    <xdr:ext cx="52324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6965" y="131330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29,219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36830</xdr:rowOff>
    </xdr:from>
    <xdr:to>
      <xdr:col>102</xdr:col>
      <xdr:colOff>165100</xdr:colOff>
      <xdr:row>76</xdr:row>
      <xdr:rowOff>138430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06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129540</xdr:rowOff>
    </xdr:from>
    <xdr:ext cx="523240"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7965" y="131597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28,640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61595</xdr:rowOff>
    </xdr:from>
    <xdr:to>
      <xdr:col>98</xdr:col>
      <xdr:colOff>38100</xdr:colOff>
      <xdr:row>74</xdr:row>
      <xdr:rowOff>163195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7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8255</xdr:rowOff>
    </xdr:from>
    <xdr:ext cx="523240" cy="24955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8965" y="1252410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8455" cy="217170"/>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7490" cy="24892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6113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7490" cy="24892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080" y="14970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8125"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812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3812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812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812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812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3812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8125"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歳出決算総額は、住民一人当たり377,222円となっており、対前年度比で8,842円の減となっている。</a:t>
          </a:r>
        </a:p>
        <a:p>
          <a:r>
            <a:rPr kumimoji="1" lang="ja-JP" altLang="en-US" sz="1100">
              <a:solidFill>
                <a:sysClr val="windowText" lastClr="000000"/>
              </a:solidFill>
              <a:latin typeface="ＭＳ Ｐゴシック"/>
              <a:ea typeface="ＭＳ Ｐゴシック"/>
            </a:rPr>
            <a:t>人件費は、住民一人当たり59,869円となっている。行政改革大綱実施計画に基づく職員削減計画の実施を推進してきたものの、令和2年度以降は会計年度任用職員制度の導入に伴い増加傾向にあったが、令和5年度は段階的な定年引上げに伴い退職手当が減少したことから減少している。</a:t>
          </a:r>
        </a:p>
        <a:p>
          <a:r>
            <a:rPr kumimoji="1" lang="ja-JP" altLang="en-US" sz="1100">
              <a:solidFill>
                <a:sysClr val="windowText" lastClr="000000"/>
              </a:solidFill>
              <a:latin typeface="ＭＳ Ｐゴシック"/>
              <a:ea typeface="ＭＳ Ｐゴシック"/>
            </a:rPr>
            <a:t>物件費は、住民一人当たり67,415円となっており、類似団体より高い水準にあるのは、民間活力の有効活用の推進が主な要因となるが、民間活力の有効活用は、人件費の抑制につながるとともに効率化が図れることから、今後も引き続き推進する。</a:t>
          </a:r>
        </a:p>
        <a:p>
          <a:r>
            <a:rPr kumimoji="1" lang="ja-JP" altLang="en-US" sz="1100">
              <a:solidFill>
                <a:sysClr val="windowText" lastClr="000000"/>
              </a:solidFill>
              <a:latin typeface="ＭＳ Ｐゴシック"/>
              <a:ea typeface="ＭＳ Ｐゴシック"/>
            </a:rPr>
            <a:t>扶助費は、住民一人当たり111,645円となっており、類似団体より低い水準にあるが、令和5年度は、物価高騰対策に係る各種給付金の支給に加え、障がい者扶助費、生活保護費等が増加したことから増加している。</a:t>
          </a:r>
        </a:p>
        <a:p>
          <a:r>
            <a:rPr kumimoji="1" lang="ja-JP" altLang="en-US" sz="1100">
              <a:solidFill>
                <a:sysClr val="windowText" lastClr="000000"/>
              </a:solidFill>
              <a:latin typeface="ＭＳ Ｐゴシック"/>
              <a:ea typeface="ＭＳ Ｐゴシック"/>
            </a:rPr>
            <a:t>公債費は、住民一人当たり32,054円となっており、類似団体より高い水準にあるのは、合併関連事業を合併特例債を有効活用して推進してきたことが要因となるが、今後は地方債の発行額を公債費の元金償還額以内に収め、公債費を減少させる。</a:t>
          </a:r>
        </a:p>
        <a:p>
          <a:r>
            <a:rPr kumimoji="1" lang="ja-JP" altLang="en-US" sz="1100">
              <a:solidFill>
                <a:sysClr val="windowText" lastClr="000000"/>
              </a:solidFill>
              <a:latin typeface="ＭＳ Ｐゴシック"/>
              <a:ea typeface="ＭＳ Ｐゴシック"/>
            </a:rPr>
            <a:t>普通建設事業費は、住民一人当たり34,750円となっており、令和5年度は、令和4年度に新たな子ども館整備事業が完了したことに加え、連続立体交差事業、舗装補修事業、常備消防車両購入費等が減少したことから減少している。</a:t>
          </a:r>
        </a:p>
        <a:p>
          <a:r>
            <a:rPr kumimoji="1" lang="ja-JP" altLang="en-US" sz="1100">
              <a:solidFill>
                <a:sysClr val="windowText" lastClr="000000"/>
              </a:solidFill>
              <a:latin typeface="ＭＳ Ｐゴシック"/>
              <a:ea typeface="ＭＳ Ｐゴシック"/>
            </a:rPr>
            <a:t>操出金は、住民一人当たり36,801円となっており、類似団体より低い水準にあるが、高齢化の進展に伴う介護保険特別会計及び後期高齢者医療特別会計繰出金の増加に加え、保険料の急激な増加を緩和するため制度外操出しを実施したことにより国民健康保険特別会計操出金が増加したことから大幅に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千葉県野田市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5</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153,815
148,861
103.55
59,652,198
58,022,354
1,052,883
32,611,549
40,313,404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(R6.1.1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5</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845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5930" cy="24892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55930" cy="24892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125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55930" cy="24892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0553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55930" cy="24892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5981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55930" cy="24892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1409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5930" cy="24892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102235</xdr:rowOff>
    </xdr:from>
    <xdr:to>
      <xdr:col>24</xdr:col>
      <xdr:colOff>62865</xdr:colOff>
      <xdr:row>39</xdr:row>
      <xdr:rowOff>33020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5735"/>
          <a:ext cx="127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36830</xdr:rowOff>
    </xdr:from>
    <xdr:ext cx="469900" cy="2590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23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1,429</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33020</xdr:rowOff>
    </xdr:from>
    <xdr:to>
      <xdr:col>24</xdr:col>
      <xdr:colOff>152400</xdr:colOff>
      <xdr:row>39</xdr:row>
      <xdr:rowOff>33020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19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48895</xdr:rowOff>
    </xdr:from>
    <xdr:ext cx="469900" cy="2590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0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3,041</a:t>
          </a:r>
          <a:endParaRPr kumimoji="1" lang="ja-JP" altLang="en-US" sz="1000" b="1">
            <a:latin typeface="ＭＳ Ｐゴシック"/>
          </a:endParaRPr>
        </a:p>
      </xdr:txBody>
    </xdr:sp>
    <xdr:clientData/>
  </xdr:oneCellAnchor>
  <xdr:twoCellAnchor>
    <xdr:from>
      <xdr:col>23</xdr:col>
      <xdr:colOff>165100</xdr:colOff>
      <xdr:row>30</xdr:row>
      <xdr:rowOff>102235</xdr:rowOff>
    </xdr:from>
    <xdr:to>
      <xdr:col>24</xdr:col>
      <xdr:colOff>152400</xdr:colOff>
      <xdr:row>30</xdr:row>
      <xdr:rowOff>102235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5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93980</xdr:rowOff>
    </xdr:from>
    <xdr:to>
      <xdr:col>24</xdr:col>
      <xdr:colOff>63500</xdr:colOff>
      <xdr:row>34</xdr:row>
      <xdr:rowOff>146050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2328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91440</xdr:rowOff>
    </xdr:from>
    <xdr:ext cx="469900" cy="259080"/>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92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113030</xdr:rowOff>
    </xdr:from>
    <xdr:to>
      <xdr:col>24</xdr:col>
      <xdr:colOff>114300</xdr:colOff>
      <xdr:row>36</xdr:row>
      <xdr:rowOff>43180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11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146050</xdr:rowOff>
    </xdr:from>
    <xdr:to>
      <xdr:col>19</xdr:col>
      <xdr:colOff>177800</xdr:colOff>
      <xdr:row>35</xdr:row>
      <xdr:rowOff>38735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7535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123190</xdr:rowOff>
    </xdr:from>
    <xdr:to>
      <xdr:col>20</xdr:col>
      <xdr:colOff>38100</xdr:colOff>
      <xdr:row>36</xdr:row>
      <xdr:rowOff>53340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44450</xdr:rowOff>
    </xdr:from>
    <xdr:ext cx="458470" cy="259080"/>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350" y="621665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29210</xdr:rowOff>
    </xdr:from>
    <xdr:to>
      <xdr:col>15</xdr:col>
      <xdr:colOff>50800</xdr:colOff>
      <xdr:row>35</xdr:row>
      <xdr:rowOff>38735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299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133350</xdr:rowOff>
    </xdr:from>
    <xdr:to>
      <xdr:col>15</xdr:col>
      <xdr:colOff>101600</xdr:colOff>
      <xdr:row>36</xdr:row>
      <xdr:rowOff>63500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54610</xdr:rowOff>
    </xdr:from>
    <xdr:ext cx="458470" cy="24892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350" y="6226810"/>
          <a:ext cx="458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142240</xdr:rowOff>
    </xdr:from>
    <xdr:to>
      <xdr:col>10</xdr:col>
      <xdr:colOff>114300</xdr:colOff>
      <xdr:row>35</xdr:row>
      <xdr:rowOff>29210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800090"/>
          <a:ext cx="8890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135255</xdr:rowOff>
    </xdr:from>
    <xdr:to>
      <xdr:col>10</xdr:col>
      <xdr:colOff>165100</xdr:colOff>
      <xdr:row>36</xdr:row>
      <xdr:rowOff>65405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3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56515</xdr:rowOff>
    </xdr:from>
    <xdr:ext cx="458470" cy="2584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350" y="6228715"/>
          <a:ext cx="458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125730</xdr:rowOff>
    </xdr:from>
    <xdr:to>
      <xdr:col>6</xdr:col>
      <xdr:colOff>38100</xdr:colOff>
      <xdr:row>36</xdr:row>
      <xdr:rowOff>55880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46990</xdr:rowOff>
    </xdr:from>
    <xdr:ext cx="45847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350" y="621919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66040</xdr:rowOff>
    </xdr:from>
    <xdr:ext cx="469900" cy="24892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2389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95250</xdr:rowOff>
    </xdr:from>
    <xdr:to>
      <xdr:col>20</xdr:col>
      <xdr:colOff>38100</xdr:colOff>
      <xdr:row>35</xdr:row>
      <xdr:rowOff>25400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2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41910</xdr:rowOff>
    </xdr:from>
    <xdr:ext cx="458470" cy="25019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350" y="5699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159385</xdr:rowOff>
    </xdr:from>
    <xdr:to>
      <xdr:col>15</xdr:col>
      <xdr:colOff>101600</xdr:colOff>
      <xdr:row>35</xdr:row>
      <xdr:rowOff>89535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106045</xdr:rowOff>
    </xdr:from>
    <xdr:ext cx="45847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350" y="576389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149860</xdr:rowOff>
    </xdr:from>
    <xdr:to>
      <xdr:col>10</xdr:col>
      <xdr:colOff>165100</xdr:colOff>
      <xdr:row>35</xdr:row>
      <xdr:rowOff>80010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97790</xdr:rowOff>
    </xdr:from>
    <xdr:ext cx="458470" cy="25146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350" y="575564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91440</xdr:rowOff>
    </xdr:from>
    <xdr:to>
      <xdr:col>6</xdr:col>
      <xdr:colOff>38100</xdr:colOff>
      <xdr:row>34</xdr:row>
      <xdr:rowOff>21590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4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38100</xdr:rowOff>
    </xdr:from>
    <xdr:ext cx="45847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350" y="55245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8455" cy="217170"/>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37490" cy="2590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080" y="10072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6350</xdr:rowOff>
    </xdr:from>
    <xdr:ext cx="531495" cy="25146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4200"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766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420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39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4200" cy="24892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100330</xdr:rowOff>
    </xdr:from>
    <xdr:to>
      <xdr:col>24</xdr:col>
      <xdr:colOff>62865</xdr:colOff>
      <xdr:row>58</xdr:row>
      <xdr:rowOff>26670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9358630"/>
          <a:ext cx="1270" cy="612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30480</xdr:rowOff>
    </xdr:from>
    <xdr:ext cx="534670" cy="25019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458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22,377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26670</xdr:rowOff>
    </xdr:from>
    <xdr:to>
      <xdr:col>24</xdr:col>
      <xdr:colOff>152400</xdr:colOff>
      <xdr:row>58</xdr:row>
      <xdr:rowOff>26670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0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46990</xdr:rowOff>
    </xdr:from>
    <xdr:ext cx="534670"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9133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78,604</a:t>
          </a:r>
          <a:endParaRPr kumimoji="1" lang="ja-JP" altLang="en-US" sz="1000" b="1">
            <a:latin typeface="ＭＳ Ｐゴシック"/>
          </a:endParaRPr>
        </a:p>
      </xdr:txBody>
    </xdr:sp>
    <xdr:clientData/>
  </xdr:oneCellAnchor>
  <xdr:twoCellAnchor>
    <xdr:from>
      <xdr:col>23</xdr:col>
      <xdr:colOff>165100</xdr:colOff>
      <xdr:row>54</xdr:row>
      <xdr:rowOff>100330</xdr:rowOff>
    </xdr:from>
    <xdr:to>
      <xdr:col>24</xdr:col>
      <xdr:colOff>152400</xdr:colOff>
      <xdr:row>54</xdr:row>
      <xdr:rowOff>100330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35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89535</xdr:rowOff>
    </xdr:from>
    <xdr:to>
      <xdr:col>24</xdr:col>
      <xdr:colOff>63500</xdr:colOff>
      <xdr:row>57</xdr:row>
      <xdr:rowOff>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9073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111125</xdr:rowOff>
    </xdr:from>
    <xdr:ext cx="534670" cy="24955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4087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43,546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88265</xdr:rowOff>
    </xdr:from>
    <xdr:to>
      <xdr:col>24</xdr:col>
      <xdr:colOff>114300</xdr:colOff>
      <xdr:row>57</xdr:row>
      <xdr:rowOff>18415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8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89535</xdr:rowOff>
    </xdr:from>
    <xdr:to>
      <xdr:col>19</xdr:col>
      <xdr:colOff>177800</xdr:colOff>
      <xdr:row>56</xdr:row>
      <xdr:rowOff>121920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907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64770</xdr:rowOff>
    </xdr:from>
    <xdr:to>
      <xdr:col>20</xdr:col>
      <xdr:colOff>38100</xdr:colOff>
      <xdr:row>56</xdr:row>
      <xdr:rowOff>166370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157480</xdr:rowOff>
    </xdr:from>
    <xdr:ext cx="523240" cy="24892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75868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50</xdr:row>
      <xdr:rowOff>57150</xdr:rowOff>
    </xdr:from>
    <xdr:to>
      <xdr:col>15</xdr:col>
      <xdr:colOff>50800</xdr:colOff>
      <xdr:row>56</xdr:row>
      <xdr:rowOff>121920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629650"/>
          <a:ext cx="889000" cy="1093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46990</xdr:rowOff>
    </xdr:from>
    <xdr:to>
      <xdr:col>15</xdr:col>
      <xdr:colOff>101600</xdr:colOff>
      <xdr:row>56</xdr:row>
      <xdr:rowOff>148590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4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165100</xdr:rowOff>
    </xdr:from>
    <xdr:ext cx="523240" cy="2590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4234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57150</xdr:rowOff>
    </xdr:from>
    <xdr:to>
      <xdr:col>10</xdr:col>
      <xdr:colOff>114300</xdr:colOff>
      <xdr:row>57</xdr:row>
      <xdr:rowOff>29845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629650"/>
          <a:ext cx="889000" cy="1172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50</xdr:row>
      <xdr:rowOff>59055</xdr:rowOff>
    </xdr:from>
    <xdr:to>
      <xdr:col>10</xdr:col>
      <xdr:colOff>165100</xdr:colOff>
      <xdr:row>50</xdr:row>
      <xdr:rowOff>160655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863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50</xdr:row>
      <xdr:rowOff>151765</xdr:rowOff>
    </xdr:from>
    <xdr:ext cx="58737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872426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137160</xdr:rowOff>
    </xdr:from>
    <xdr:to>
      <xdr:col>6</xdr:col>
      <xdr:colOff>38100</xdr:colOff>
      <xdr:row>57</xdr:row>
      <xdr:rowOff>67310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83820</xdr:rowOff>
    </xdr:from>
    <xdr:ext cx="52324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2965" y="95135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120650</xdr:rowOff>
    </xdr:from>
    <xdr:to>
      <xdr:col>24</xdr:col>
      <xdr:colOff>114300</xdr:colOff>
      <xdr:row>57</xdr:row>
      <xdr:rowOff>50800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99060</xdr:rowOff>
    </xdr:from>
    <xdr:ext cx="534670" cy="25019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02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40,571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38735</xdr:rowOff>
    </xdr:from>
    <xdr:to>
      <xdr:col>20</xdr:col>
      <xdr:colOff>38100</xdr:colOff>
      <xdr:row>56</xdr:row>
      <xdr:rowOff>140335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156845</xdr:rowOff>
    </xdr:from>
    <xdr:ext cx="523240" cy="24955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941514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71120</xdr:rowOff>
    </xdr:from>
    <xdr:to>
      <xdr:col>15</xdr:col>
      <xdr:colOff>101600</xdr:colOff>
      <xdr:row>57</xdr:row>
      <xdr:rowOff>1270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163830</xdr:rowOff>
    </xdr:from>
    <xdr:ext cx="52324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97650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50</xdr:row>
      <xdr:rowOff>6350</xdr:rowOff>
    </xdr:from>
    <xdr:to>
      <xdr:col>10</xdr:col>
      <xdr:colOff>165100</xdr:colOff>
      <xdr:row>50</xdr:row>
      <xdr:rowOff>107950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57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48</xdr:row>
      <xdr:rowOff>124460</xdr:rowOff>
    </xdr:from>
    <xdr:ext cx="587375"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580" y="83540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145,611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150495</xdr:rowOff>
    </xdr:from>
    <xdr:to>
      <xdr:col>6</xdr:col>
      <xdr:colOff>38100</xdr:colOff>
      <xdr:row>57</xdr:row>
      <xdr:rowOff>80645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5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71755</xdr:rowOff>
    </xdr:from>
    <xdr:ext cx="52324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2965" y="984440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179,737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8455" cy="21717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4892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50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420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4200" cy="25082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842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4200"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4200" cy="25146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84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4200"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4200"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4200" cy="24892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106680</xdr:rowOff>
    </xdr:from>
    <xdr:to>
      <xdr:col>24</xdr:col>
      <xdr:colOff>62865</xdr:colOff>
      <xdr:row>77</xdr:row>
      <xdr:rowOff>85090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1936730"/>
          <a:ext cx="127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88900</xdr:rowOff>
    </xdr:from>
    <xdr:ext cx="598805" cy="248920"/>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9055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152,747</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85090</xdr:rowOff>
    </xdr:from>
    <xdr:to>
      <xdr:col>24</xdr:col>
      <xdr:colOff>152400</xdr:colOff>
      <xdr:row>77</xdr:row>
      <xdr:rowOff>85090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86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53340</xdr:rowOff>
    </xdr:from>
    <xdr:ext cx="598805" cy="25019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1194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276,769</a:t>
          </a:r>
          <a:endParaRPr kumimoji="1" lang="ja-JP" altLang="en-US" sz="1000" b="1">
            <a:latin typeface="ＭＳ Ｐゴシック"/>
          </a:endParaRPr>
        </a:p>
      </xdr:txBody>
    </xdr:sp>
    <xdr:clientData/>
  </xdr:oneCellAnchor>
  <xdr:twoCellAnchor>
    <xdr:from>
      <xdr:col>23</xdr:col>
      <xdr:colOff>165100</xdr:colOff>
      <xdr:row>69</xdr:row>
      <xdr:rowOff>106680</xdr:rowOff>
    </xdr:from>
    <xdr:to>
      <xdr:col>24</xdr:col>
      <xdr:colOff>152400</xdr:colOff>
      <xdr:row>69</xdr:row>
      <xdr:rowOff>106680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1936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48895</xdr:rowOff>
    </xdr:from>
    <xdr:to>
      <xdr:col>24</xdr:col>
      <xdr:colOff>63500</xdr:colOff>
      <xdr:row>76</xdr:row>
      <xdr:rowOff>162560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79095"/>
          <a:ext cx="8382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84455</xdr:rowOff>
    </xdr:from>
    <xdr:ext cx="598805" cy="259080"/>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003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197,495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61595</xdr:rowOff>
    </xdr:from>
    <xdr:to>
      <xdr:col>24</xdr:col>
      <xdr:colOff>114300</xdr:colOff>
      <xdr:row>74</xdr:row>
      <xdr:rowOff>163195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4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26670</xdr:rowOff>
    </xdr:from>
    <xdr:to>
      <xdr:col>19</xdr:col>
      <xdr:colOff>177800</xdr:colOff>
      <xdr:row>76</xdr:row>
      <xdr:rowOff>162560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56870"/>
          <a:ext cx="8890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1905</xdr:rowOff>
    </xdr:from>
    <xdr:to>
      <xdr:col>20</xdr:col>
      <xdr:colOff>38100</xdr:colOff>
      <xdr:row>75</xdr:row>
      <xdr:rowOff>103505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120650</xdr:rowOff>
    </xdr:from>
    <xdr:ext cx="587375" cy="25146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26365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187,259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26670</xdr:rowOff>
    </xdr:from>
    <xdr:to>
      <xdr:col>15</xdr:col>
      <xdr:colOff>50800</xdr:colOff>
      <xdr:row>78</xdr:row>
      <xdr:rowOff>39370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56870"/>
          <a:ext cx="889000"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110490</xdr:rowOff>
    </xdr:from>
    <xdr:to>
      <xdr:col>15</xdr:col>
      <xdr:colOff>101600</xdr:colOff>
      <xdr:row>75</xdr:row>
      <xdr:rowOff>40640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57150</xdr:rowOff>
    </xdr:from>
    <xdr:ext cx="587375"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257300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39370</xdr:rowOff>
    </xdr:from>
    <xdr:to>
      <xdr:col>10</xdr:col>
      <xdr:colOff>114300</xdr:colOff>
      <xdr:row>78</xdr:row>
      <xdr:rowOff>119380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1247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44450</xdr:rowOff>
    </xdr:from>
    <xdr:to>
      <xdr:col>10</xdr:col>
      <xdr:colOff>165100</xdr:colOff>
      <xdr:row>76</xdr:row>
      <xdr:rowOff>146050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162560</xdr:rowOff>
    </xdr:from>
    <xdr:ext cx="58737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28498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133985</xdr:rowOff>
    </xdr:from>
    <xdr:to>
      <xdr:col>6</xdr:col>
      <xdr:colOff>38100</xdr:colOff>
      <xdr:row>77</xdr:row>
      <xdr:rowOff>64135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6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80645</xdr:rowOff>
    </xdr:from>
    <xdr:ext cx="587375"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293939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159,383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169545</xdr:rowOff>
    </xdr:from>
    <xdr:to>
      <xdr:col>24</xdr:col>
      <xdr:colOff>114300</xdr:colOff>
      <xdr:row>76</xdr:row>
      <xdr:rowOff>99695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2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147955</xdr:rowOff>
    </xdr:from>
    <xdr:ext cx="598805" cy="2584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067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171,870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111760</xdr:rowOff>
    </xdr:from>
    <xdr:to>
      <xdr:col>20</xdr:col>
      <xdr:colOff>38100</xdr:colOff>
      <xdr:row>77</xdr:row>
      <xdr:rowOff>41910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33020</xdr:rowOff>
    </xdr:from>
    <xdr:ext cx="58737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323467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161,423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147320</xdr:rowOff>
    </xdr:from>
    <xdr:to>
      <xdr:col>15</xdr:col>
      <xdr:colOff>101600</xdr:colOff>
      <xdr:row>76</xdr:row>
      <xdr:rowOff>77470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68580</xdr:rowOff>
    </xdr:from>
    <xdr:ext cx="58737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309878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173,889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160020</xdr:rowOff>
    </xdr:from>
    <xdr:to>
      <xdr:col>10</xdr:col>
      <xdr:colOff>165100</xdr:colOff>
      <xdr:row>78</xdr:row>
      <xdr:rowOff>90170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81280</xdr:rowOff>
    </xdr:from>
    <xdr:ext cx="58737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345438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141,211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68580</xdr:rowOff>
    </xdr:from>
    <xdr:to>
      <xdr:col>6</xdr:col>
      <xdr:colOff>38100</xdr:colOff>
      <xdr:row>78</xdr:row>
      <xdr:rowOff>170180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161290</xdr:rowOff>
    </xdr:from>
    <xdr:ext cx="587375"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53439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133,853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46,051</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8455" cy="21717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6350</xdr:rowOff>
    </xdr:from>
    <xdr:ext cx="531495" cy="25146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22225</xdr:rowOff>
    </xdr:from>
    <xdr:ext cx="531495" cy="2584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38100</xdr:rowOff>
    </xdr:from>
    <xdr:ext cx="531495" cy="25908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31495" cy="248920"/>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170815</xdr:rowOff>
    </xdr:from>
    <xdr:to>
      <xdr:col>24</xdr:col>
      <xdr:colOff>62865</xdr:colOff>
      <xdr:row>98</xdr:row>
      <xdr:rowOff>97790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01315"/>
          <a:ext cx="127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100965</xdr:rowOff>
    </xdr:from>
    <xdr:ext cx="534670" cy="24828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0306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25,311</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97790</xdr:rowOff>
    </xdr:from>
    <xdr:to>
      <xdr:col>24</xdr:col>
      <xdr:colOff>152400</xdr:colOff>
      <xdr:row>98</xdr:row>
      <xdr:rowOff>97790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99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117475</xdr:rowOff>
    </xdr:from>
    <xdr:ext cx="534670" cy="259080"/>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76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65,039</a:t>
          </a:r>
          <a:endParaRPr kumimoji="1" lang="ja-JP" altLang="en-US" sz="1000" b="1">
            <a:latin typeface="ＭＳ Ｐゴシック"/>
          </a:endParaRPr>
        </a:p>
      </xdr:txBody>
    </xdr:sp>
    <xdr:clientData/>
  </xdr:oneCellAnchor>
  <xdr:twoCellAnchor>
    <xdr:from>
      <xdr:col>23</xdr:col>
      <xdr:colOff>165100</xdr:colOff>
      <xdr:row>90</xdr:row>
      <xdr:rowOff>170815</xdr:rowOff>
    </xdr:from>
    <xdr:to>
      <xdr:col>24</xdr:col>
      <xdr:colOff>152400</xdr:colOff>
      <xdr:row>90</xdr:row>
      <xdr:rowOff>170815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01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86995</xdr:rowOff>
    </xdr:from>
    <xdr:to>
      <xdr:col>24</xdr:col>
      <xdr:colOff>63500</xdr:colOff>
      <xdr:row>97</xdr:row>
      <xdr:rowOff>8255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374745"/>
          <a:ext cx="838200" cy="264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171450</xdr:rowOff>
    </xdr:from>
    <xdr:ext cx="534670" cy="259080"/>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287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37,927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148590</xdr:rowOff>
    </xdr:from>
    <xdr:to>
      <xdr:col>24</xdr:col>
      <xdr:colOff>114300</xdr:colOff>
      <xdr:row>96</xdr:row>
      <xdr:rowOff>78740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3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55880</xdr:rowOff>
    </xdr:from>
    <xdr:to>
      <xdr:col>19</xdr:col>
      <xdr:colOff>177800</xdr:colOff>
      <xdr:row>95</xdr:row>
      <xdr:rowOff>86995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34363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156210</xdr:rowOff>
    </xdr:from>
    <xdr:to>
      <xdr:col>20</xdr:col>
      <xdr:colOff>38100</xdr:colOff>
      <xdr:row>95</xdr:row>
      <xdr:rowOff>86360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27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102870</xdr:rowOff>
    </xdr:from>
    <xdr:ext cx="52324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29965" y="160477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42,941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55880</xdr:rowOff>
    </xdr:from>
    <xdr:to>
      <xdr:col>15</xdr:col>
      <xdr:colOff>50800</xdr:colOff>
      <xdr:row>97</xdr:row>
      <xdr:rowOff>133350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343630"/>
          <a:ext cx="889000" cy="420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170815</xdr:rowOff>
    </xdr:from>
    <xdr:to>
      <xdr:col>15</xdr:col>
      <xdr:colOff>101600</xdr:colOff>
      <xdr:row>95</xdr:row>
      <xdr:rowOff>100965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28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117475</xdr:rowOff>
    </xdr:from>
    <xdr:ext cx="52324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0965" y="160623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133350</xdr:rowOff>
    </xdr:from>
    <xdr:to>
      <xdr:col>10</xdr:col>
      <xdr:colOff>114300</xdr:colOff>
      <xdr:row>98</xdr:row>
      <xdr:rowOff>142240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64000"/>
          <a:ext cx="8890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1270</xdr:rowOff>
    </xdr:from>
    <xdr:to>
      <xdr:col>10</xdr:col>
      <xdr:colOff>165100</xdr:colOff>
      <xdr:row>97</xdr:row>
      <xdr:rowOff>102870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119380</xdr:rowOff>
    </xdr:from>
    <xdr:ext cx="52324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1965" y="164071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31,930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39370</xdr:rowOff>
    </xdr:from>
    <xdr:to>
      <xdr:col>6</xdr:col>
      <xdr:colOff>38100</xdr:colOff>
      <xdr:row>97</xdr:row>
      <xdr:rowOff>140970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157480</xdr:rowOff>
    </xdr:from>
    <xdr:ext cx="523240" cy="24892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2965" y="1644523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30,773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128905</xdr:rowOff>
    </xdr:from>
    <xdr:to>
      <xdr:col>24</xdr:col>
      <xdr:colOff>114300</xdr:colOff>
      <xdr:row>97</xdr:row>
      <xdr:rowOff>59055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8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107315</xdr:rowOff>
    </xdr:from>
    <xdr:ext cx="534670" cy="259080"/>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66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36195</xdr:rowOff>
    </xdr:from>
    <xdr:to>
      <xdr:col>20</xdr:col>
      <xdr:colOff>38100</xdr:colOff>
      <xdr:row>95</xdr:row>
      <xdr:rowOff>137795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32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128905</xdr:rowOff>
    </xdr:from>
    <xdr:ext cx="523240"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29965" y="1641665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5080</xdr:rowOff>
    </xdr:from>
    <xdr:to>
      <xdr:col>15</xdr:col>
      <xdr:colOff>101600</xdr:colOff>
      <xdr:row>95</xdr:row>
      <xdr:rowOff>106680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29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97790</xdr:rowOff>
    </xdr:from>
    <xdr:ext cx="523240" cy="25146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0965" y="1638554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82550</xdr:rowOff>
    </xdr:from>
    <xdr:to>
      <xdr:col>10</xdr:col>
      <xdr:colOff>165100</xdr:colOff>
      <xdr:row>98</xdr:row>
      <xdr:rowOff>12700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1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3810</xdr:rowOff>
    </xdr:from>
    <xdr:ext cx="523240" cy="25908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1965" y="168059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91440</xdr:rowOff>
    </xdr:from>
    <xdr:to>
      <xdr:col>6</xdr:col>
      <xdr:colOff>38100</xdr:colOff>
      <xdr:row>99</xdr:row>
      <xdr:rowOff>21590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9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12700</xdr:rowOff>
    </xdr:from>
    <xdr:ext cx="523240" cy="25908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2965" y="169862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8455" cy="21717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37490"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08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55930"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6207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55930" cy="24892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826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55930"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445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55930"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5064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5930" cy="248920"/>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6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88900</xdr:rowOff>
    </xdr:from>
    <xdr:to>
      <xdr:col>54</xdr:col>
      <xdr:colOff>189865</xdr:colOff>
      <xdr:row>39</xdr:row>
      <xdr:rowOff>43815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0385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9555"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1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43815</xdr:rowOff>
    </xdr:from>
    <xdr:to>
      <xdr:col>55</xdr:col>
      <xdr:colOff>88900</xdr:colOff>
      <xdr:row>39</xdr:row>
      <xdr:rowOff>43815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35560</xdr:rowOff>
    </xdr:from>
    <xdr:ext cx="469900" cy="259080"/>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179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3,484</a:t>
          </a:r>
          <a:endParaRPr kumimoji="1" lang="ja-JP" altLang="en-US" sz="1000" b="1">
            <a:latin typeface="ＭＳ Ｐゴシック"/>
          </a:endParaRPr>
        </a:p>
      </xdr:txBody>
    </xdr:sp>
    <xdr:clientData/>
  </xdr:oneCellAnchor>
  <xdr:twoCellAnchor>
    <xdr:from>
      <xdr:col>54</xdr:col>
      <xdr:colOff>101600</xdr:colOff>
      <xdr:row>31</xdr:row>
      <xdr:rowOff>88900</xdr:rowOff>
    </xdr:from>
    <xdr:to>
      <xdr:col>55</xdr:col>
      <xdr:colOff>88900</xdr:colOff>
      <xdr:row>31</xdr:row>
      <xdr:rowOff>88900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03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26670</xdr:rowOff>
    </xdr:from>
    <xdr:to>
      <xdr:col>55</xdr:col>
      <xdr:colOff>0</xdr:colOff>
      <xdr:row>38</xdr:row>
      <xdr:rowOff>63500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54177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48260</xdr:rowOff>
    </xdr:from>
    <xdr:ext cx="378460" cy="259080"/>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204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25400</xdr:rowOff>
    </xdr:from>
    <xdr:to>
      <xdr:col>55</xdr:col>
      <xdr:colOff>50800</xdr:colOff>
      <xdr:row>37</xdr:row>
      <xdr:rowOff>127000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50800</xdr:rowOff>
    </xdr:from>
    <xdr:to>
      <xdr:col>50</xdr:col>
      <xdr:colOff>114300</xdr:colOff>
      <xdr:row>38</xdr:row>
      <xdr:rowOff>63500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5659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26670</xdr:rowOff>
    </xdr:from>
    <xdr:to>
      <xdr:col>50</xdr:col>
      <xdr:colOff>165100</xdr:colOff>
      <xdr:row>37</xdr:row>
      <xdr:rowOff>128270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144780</xdr:rowOff>
    </xdr:from>
    <xdr:ext cx="378460" cy="25019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70" y="614553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39370</xdr:rowOff>
    </xdr:from>
    <xdr:to>
      <xdr:col>45</xdr:col>
      <xdr:colOff>177800</xdr:colOff>
      <xdr:row>38</xdr:row>
      <xdr:rowOff>50800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544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35</xdr:row>
      <xdr:rowOff>138430</xdr:rowOff>
    </xdr:from>
    <xdr:ext cx="37846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70" y="61391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29845</xdr:rowOff>
    </xdr:from>
    <xdr:to>
      <xdr:col>41</xdr:col>
      <xdr:colOff>50800</xdr:colOff>
      <xdr:row>38</xdr:row>
      <xdr:rowOff>39370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5449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27305</xdr:rowOff>
    </xdr:from>
    <xdr:to>
      <xdr:col>41</xdr:col>
      <xdr:colOff>101600</xdr:colOff>
      <xdr:row>37</xdr:row>
      <xdr:rowOff>128905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145415</xdr:rowOff>
    </xdr:from>
    <xdr:ext cx="378460" cy="24955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70" y="614616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160020</xdr:rowOff>
    </xdr:from>
    <xdr:to>
      <xdr:col>36</xdr:col>
      <xdr:colOff>165100</xdr:colOff>
      <xdr:row>37</xdr:row>
      <xdr:rowOff>90170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106680</xdr:rowOff>
    </xdr:from>
    <xdr:ext cx="37846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70" y="6107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147320</xdr:rowOff>
    </xdr:from>
    <xdr:to>
      <xdr:col>55</xdr:col>
      <xdr:colOff>50800</xdr:colOff>
      <xdr:row>38</xdr:row>
      <xdr:rowOff>77470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125730</xdr:rowOff>
    </xdr:from>
    <xdr:ext cx="378460" cy="25908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693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12065</xdr:rowOff>
    </xdr:from>
    <xdr:to>
      <xdr:col>50</xdr:col>
      <xdr:colOff>165100</xdr:colOff>
      <xdr:row>38</xdr:row>
      <xdr:rowOff>113665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104775</xdr:rowOff>
    </xdr:from>
    <xdr:ext cx="37846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70" y="66198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0</xdr:rowOff>
    </xdr:from>
    <xdr:to>
      <xdr:col>46</xdr:col>
      <xdr:colOff>38100</xdr:colOff>
      <xdr:row>38</xdr:row>
      <xdr:rowOff>101600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92710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70" y="6607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160020</xdr:rowOff>
    </xdr:from>
    <xdr:to>
      <xdr:col>41</xdr:col>
      <xdr:colOff>101600</xdr:colOff>
      <xdr:row>38</xdr:row>
      <xdr:rowOff>90170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0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81280</xdr:rowOff>
    </xdr:from>
    <xdr:ext cx="37846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70" y="65963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150495</xdr:rowOff>
    </xdr:from>
    <xdr:to>
      <xdr:col>36</xdr:col>
      <xdr:colOff>165100</xdr:colOff>
      <xdr:row>38</xdr:row>
      <xdr:rowOff>80645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71755</xdr:rowOff>
    </xdr:from>
    <xdr:ext cx="378460" cy="25908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70" y="65868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10,909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8455" cy="21717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37490"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0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35560</xdr:rowOff>
    </xdr:from>
    <xdr:ext cx="455930"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136640" y="9636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4892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4892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124460</xdr:rowOff>
    </xdr:from>
    <xdr:to>
      <xdr:col>54</xdr:col>
      <xdr:colOff>189865</xdr:colOff>
      <xdr:row>59</xdr:row>
      <xdr:rowOff>41275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96960"/>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45085</xdr:rowOff>
    </xdr:from>
    <xdr:ext cx="313690" cy="2584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063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41275</xdr:rowOff>
    </xdr:from>
    <xdr:to>
      <xdr:col>55</xdr:col>
      <xdr:colOff>88900</xdr:colOff>
      <xdr:row>59</xdr:row>
      <xdr:rowOff>41275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6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71120</xdr:rowOff>
    </xdr:from>
    <xdr:ext cx="5346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72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19,197</a:t>
          </a:r>
          <a:endParaRPr kumimoji="1" lang="ja-JP" altLang="en-US" sz="1000" b="1">
            <a:latin typeface="ＭＳ Ｐゴシック"/>
          </a:endParaRPr>
        </a:p>
      </xdr:txBody>
    </xdr:sp>
    <xdr:clientData/>
  </xdr:oneCellAnchor>
  <xdr:twoCellAnchor>
    <xdr:from>
      <xdr:col>54</xdr:col>
      <xdr:colOff>101600</xdr:colOff>
      <xdr:row>50</xdr:row>
      <xdr:rowOff>124460</xdr:rowOff>
    </xdr:from>
    <xdr:to>
      <xdr:col>55</xdr:col>
      <xdr:colOff>88900</xdr:colOff>
      <xdr:row>50</xdr:row>
      <xdr:rowOff>124460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96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46355</xdr:rowOff>
    </xdr:from>
    <xdr:to>
      <xdr:col>55</xdr:col>
      <xdr:colOff>0</xdr:colOff>
      <xdr:row>57</xdr:row>
      <xdr:rowOff>47625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647555"/>
          <a:ext cx="8382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114935</xdr:rowOff>
    </xdr:from>
    <xdr:ext cx="469900" cy="25908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875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2,625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136525</xdr:rowOff>
    </xdr:from>
    <xdr:to>
      <xdr:col>55</xdr:col>
      <xdr:colOff>50800</xdr:colOff>
      <xdr:row>58</xdr:row>
      <xdr:rowOff>66675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0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46355</xdr:rowOff>
    </xdr:from>
    <xdr:to>
      <xdr:col>50</xdr:col>
      <xdr:colOff>114300</xdr:colOff>
      <xdr:row>56</xdr:row>
      <xdr:rowOff>111125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64755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133350</xdr:rowOff>
    </xdr:from>
    <xdr:to>
      <xdr:col>50</xdr:col>
      <xdr:colOff>165100</xdr:colOff>
      <xdr:row>58</xdr:row>
      <xdr:rowOff>63500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54610</xdr:rowOff>
    </xdr:from>
    <xdr:ext cx="458470" cy="24892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350" y="9998710"/>
          <a:ext cx="458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110490</xdr:rowOff>
    </xdr:from>
    <xdr:to>
      <xdr:col>45</xdr:col>
      <xdr:colOff>177800</xdr:colOff>
      <xdr:row>56</xdr:row>
      <xdr:rowOff>111125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7116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140335</xdr:rowOff>
    </xdr:from>
    <xdr:to>
      <xdr:col>46</xdr:col>
      <xdr:colOff>38100</xdr:colOff>
      <xdr:row>58</xdr:row>
      <xdr:rowOff>70485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61595</xdr:rowOff>
    </xdr:from>
    <xdr:ext cx="45847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350" y="1000569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104140</xdr:rowOff>
    </xdr:from>
    <xdr:to>
      <xdr:col>41</xdr:col>
      <xdr:colOff>50800</xdr:colOff>
      <xdr:row>56</xdr:row>
      <xdr:rowOff>110490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053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129540</xdr:rowOff>
    </xdr:from>
    <xdr:to>
      <xdr:col>41</xdr:col>
      <xdr:colOff>101600</xdr:colOff>
      <xdr:row>58</xdr:row>
      <xdr:rowOff>59690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90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50800</xdr:rowOff>
    </xdr:from>
    <xdr:ext cx="45847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26350" y="99949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135890</xdr:rowOff>
    </xdr:from>
    <xdr:to>
      <xdr:col>36</xdr:col>
      <xdr:colOff>165100</xdr:colOff>
      <xdr:row>58</xdr:row>
      <xdr:rowOff>66040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0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57150</xdr:rowOff>
    </xdr:from>
    <xdr:ext cx="45847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37350" y="1000125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168275</xdr:rowOff>
    </xdr:from>
    <xdr:to>
      <xdr:col>55</xdr:col>
      <xdr:colOff>50800</xdr:colOff>
      <xdr:row>57</xdr:row>
      <xdr:rowOff>98425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19685</xdr:rowOff>
    </xdr:from>
    <xdr:ext cx="469900" cy="24955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208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167005</xdr:rowOff>
    </xdr:from>
    <xdr:to>
      <xdr:col>50</xdr:col>
      <xdr:colOff>165100</xdr:colOff>
      <xdr:row>56</xdr:row>
      <xdr:rowOff>97790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96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54</xdr:row>
      <xdr:rowOff>113665</xdr:rowOff>
    </xdr:from>
    <xdr:ext cx="458470" cy="2584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350" y="9371965"/>
          <a:ext cx="458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60325</xdr:rowOff>
    </xdr:from>
    <xdr:to>
      <xdr:col>46</xdr:col>
      <xdr:colOff>38100</xdr:colOff>
      <xdr:row>56</xdr:row>
      <xdr:rowOff>161925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6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55</xdr:row>
      <xdr:rowOff>6985</xdr:rowOff>
    </xdr:from>
    <xdr:ext cx="458470" cy="25082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350" y="943673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59690</xdr:rowOff>
    </xdr:from>
    <xdr:to>
      <xdr:col>41</xdr:col>
      <xdr:colOff>101600</xdr:colOff>
      <xdr:row>56</xdr:row>
      <xdr:rowOff>161290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55</xdr:row>
      <xdr:rowOff>6350</xdr:rowOff>
    </xdr:from>
    <xdr:ext cx="458470" cy="25146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350" y="943610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53340</xdr:rowOff>
    </xdr:from>
    <xdr:to>
      <xdr:col>36</xdr:col>
      <xdr:colOff>165100</xdr:colOff>
      <xdr:row>56</xdr:row>
      <xdr:rowOff>154940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54</xdr:row>
      <xdr:rowOff>171450</xdr:rowOff>
    </xdr:from>
    <xdr:ext cx="458470"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350" y="942975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18,653</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8455" cy="21717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37490" cy="24892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370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4892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4892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4892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892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15875</xdr:rowOff>
    </xdr:from>
    <xdr:to>
      <xdr:col>54</xdr:col>
      <xdr:colOff>189865</xdr:colOff>
      <xdr:row>78</xdr:row>
      <xdr:rowOff>81915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60275"/>
          <a:ext cx="1270" cy="1094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86360</xdr:rowOff>
    </xdr:from>
    <xdr:ext cx="469900" cy="251460"/>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594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1,264</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81915</xdr:rowOff>
    </xdr:from>
    <xdr:to>
      <xdr:col>55</xdr:col>
      <xdr:colOff>88900</xdr:colOff>
      <xdr:row>78</xdr:row>
      <xdr:rowOff>81915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55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133985</xdr:rowOff>
    </xdr:from>
    <xdr:ext cx="534670" cy="24955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1354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25,211</a:t>
          </a:r>
          <a:endParaRPr kumimoji="1" lang="ja-JP" altLang="en-US" sz="1000" b="1">
            <a:latin typeface="ＭＳ Ｐゴシック"/>
          </a:endParaRPr>
        </a:p>
      </xdr:txBody>
    </xdr:sp>
    <xdr:clientData/>
  </xdr:oneCellAnchor>
  <xdr:twoCellAnchor>
    <xdr:from>
      <xdr:col>54</xdr:col>
      <xdr:colOff>101600</xdr:colOff>
      <xdr:row>72</xdr:row>
      <xdr:rowOff>15875</xdr:rowOff>
    </xdr:from>
    <xdr:to>
      <xdr:col>55</xdr:col>
      <xdr:colOff>88900</xdr:colOff>
      <xdr:row>72</xdr:row>
      <xdr:rowOff>15875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6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27305</xdr:rowOff>
    </xdr:from>
    <xdr:to>
      <xdr:col>55</xdr:col>
      <xdr:colOff>0</xdr:colOff>
      <xdr:row>78</xdr:row>
      <xdr:rowOff>33655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40040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3175</xdr:rowOff>
    </xdr:from>
    <xdr:ext cx="469900" cy="259080"/>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333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151765</xdr:rowOff>
    </xdr:from>
    <xdr:to>
      <xdr:col>55</xdr:col>
      <xdr:colOff>50800</xdr:colOff>
      <xdr:row>77</xdr:row>
      <xdr:rowOff>81915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116840</xdr:rowOff>
    </xdr:from>
    <xdr:to>
      <xdr:col>50</xdr:col>
      <xdr:colOff>114300</xdr:colOff>
      <xdr:row>78</xdr:row>
      <xdr:rowOff>33655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1849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107315</xdr:rowOff>
    </xdr:from>
    <xdr:to>
      <xdr:col>50</xdr:col>
      <xdr:colOff>165100</xdr:colOff>
      <xdr:row>77</xdr:row>
      <xdr:rowOff>37465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3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53975</xdr:rowOff>
    </xdr:from>
    <xdr:ext cx="458470" cy="24955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350" y="12912725"/>
          <a:ext cx="458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20320</xdr:rowOff>
    </xdr:from>
    <xdr:to>
      <xdr:col>45</xdr:col>
      <xdr:colOff>177800</xdr:colOff>
      <xdr:row>77</xdr:row>
      <xdr:rowOff>116840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2197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110490</xdr:rowOff>
    </xdr:from>
    <xdr:to>
      <xdr:col>46</xdr:col>
      <xdr:colOff>38100</xdr:colOff>
      <xdr:row>77</xdr:row>
      <xdr:rowOff>40640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57150</xdr:rowOff>
    </xdr:from>
    <xdr:ext cx="45847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350" y="129159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20320</xdr:rowOff>
    </xdr:from>
    <xdr:to>
      <xdr:col>41</xdr:col>
      <xdr:colOff>50800</xdr:colOff>
      <xdr:row>78</xdr:row>
      <xdr:rowOff>13335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2197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30480</xdr:rowOff>
    </xdr:from>
    <xdr:to>
      <xdr:col>41</xdr:col>
      <xdr:colOff>101600</xdr:colOff>
      <xdr:row>76</xdr:row>
      <xdr:rowOff>132080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74</xdr:row>
      <xdr:rowOff>149225</xdr:rowOff>
    </xdr:from>
    <xdr:ext cx="45847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350" y="1283652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6985</xdr:rowOff>
    </xdr:from>
    <xdr:to>
      <xdr:col>36</xdr:col>
      <xdr:colOff>165100</xdr:colOff>
      <xdr:row>77</xdr:row>
      <xdr:rowOff>109220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08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75</xdr:row>
      <xdr:rowOff>125095</xdr:rowOff>
    </xdr:from>
    <xdr:ext cx="458470" cy="2584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350" y="12983845"/>
          <a:ext cx="458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147955</xdr:rowOff>
    </xdr:from>
    <xdr:to>
      <xdr:col>55</xdr:col>
      <xdr:colOff>50800</xdr:colOff>
      <xdr:row>78</xdr:row>
      <xdr:rowOff>78105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4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63500</xdr:rowOff>
    </xdr:from>
    <xdr:ext cx="469900" cy="251460"/>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6515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154940</xdr:rowOff>
    </xdr:from>
    <xdr:to>
      <xdr:col>50</xdr:col>
      <xdr:colOff>165100</xdr:colOff>
      <xdr:row>78</xdr:row>
      <xdr:rowOff>84455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75565</xdr:rowOff>
    </xdr:from>
    <xdr:ext cx="458470" cy="25082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350" y="1344866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66040</xdr:rowOff>
    </xdr:from>
    <xdr:to>
      <xdr:col>46</xdr:col>
      <xdr:colOff>38100</xdr:colOff>
      <xdr:row>77</xdr:row>
      <xdr:rowOff>167640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6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158750</xdr:rowOff>
    </xdr:from>
    <xdr:ext cx="45847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350" y="133604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140970</xdr:rowOff>
    </xdr:from>
    <xdr:to>
      <xdr:col>41</xdr:col>
      <xdr:colOff>101600</xdr:colOff>
      <xdr:row>77</xdr:row>
      <xdr:rowOff>71120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62230</xdr:rowOff>
    </xdr:from>
    <xdr:ext cx="45847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350" y="1326388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133985</xdr:rowOff>
    </xdr:from>
    <xdr:to>
      <xdr:col>36</xdr:col>
      <xdr:colOff>165100</xdr:colOff>
      <xdr:row>78</xdr:row>
      <xdr:rowOff>64135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3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55245</xdr:rowOff>
    </xdr:from>
    <xdr:ext cx="458470" cy="24828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350" y="13428345"/>
          <a:ext cx="458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51,628</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33,904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8455" cy="21717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4892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38100</xdr:rowOff>
    </xdr:from>
    <xdr:ext cx="531495"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892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123190</xdr:rowOff>
    </xdr:from>
    <xdr:to>
      <xdr:col>54</xdr:col>
      <xdr:colOff>189865</xdr:colOff>
      <xdr:row>99</xdr:row>
      <xdr:rowOff>105410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53690"/>
          <a:ext cx="127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34670" cy="251460"/>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827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19,809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105410</xdr:rowOff>
    </xdr:from>
    <xdr:to>
      <xdr:col>55</xdr:col>
      <xdr:colOff>88900</xdr:colOff>
      <xdr:row>99</xdr:row>
      <xdr:rowOff>105410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78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69850</xdr:rowOff>
    </xdr:from>
    <xdr:ext cx="534670" cy="259080"/>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28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66,505</a:t>
          </a:r>
          <a:endParaRPr kumimoji="1" lang="ja-JP" altLang="en-US" sz="1000" b="1">
            <a:latin typeface="ＭＳ Ｐゴシック"/>
          </a:endParaRPr>
        </a:p>
      </xdr:txBody>
    </xdr:sp>
    <xdr:clientData/>
  </xdr:oneCellAnchor>
  <xdr:twoCellAnchor>
    <xdr:from>
      <xdr:col>54</xdr:col>
      <xdr:colOff>101600</xdr:colOff>
      <xdr:row>90</xdr:row>
      <xdr:rowOff>123190</xdr:rowOff>
    </xdr:from>
    <xdr:to>
      <xdr:col>55</xdr:col>
      <xdr:colOff>88900</xdr:colOff>
      <xdr:row>90</xdr:row>
      <xdr:rowOff>123190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53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88900</xdr:rowOff>
    </xdr:from>
    <xdr:to>
      <xdr:col>55</xdr:col>
      <xdr:colOff>0</xdr:colOff>
      <xdr:row>97</xdr:row>
      <xdr:rowOff>24130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54810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37465</xdr:rowOff>
    </xdr:from>
    <xdr:ext cx="534670"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966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35,410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59055</xdr:rowOff>
    </xdr:from>
    <xdr:to>
      <xdr:col>55</xdr:col>
      <xdr:colOff>50800</xdr:colOff>
      <xdr:row>96</xdr:row>
      <xdr:rowOff>160655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1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26670</xdr:rowOff>
    </xdr:from>
    <xdr:to>
      <xdr:col>50</xdr:col>
      <xdr:colOff>114300</xdr:colOff>
      <xdr:row>97</xdr:row>
      <xdr:rowOff>24130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48587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99060</xdr:rowOff>
    </xdr:from>
    <xdr:to>
      <xdr:col>50</xdr:col>
      <xdr:colOff>165100</xdr:colOff>
      <xdr:row>97</xdr:row>
      <xdr:rowOff>29210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45720</xdr:rowOff>
    </xdr:from>
    <xdr:ext cx="52324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1965" y="163334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34,191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127000</xdr:rowOff>
    </xdr:from>
    <xdr:to>
      <xdr:col>45</xdr:col>
      <xdr:colOff>177800</xdr:colOff>
      <xdr:row>96</xdr:row>
      <xdr:rowOff>26670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41475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150495</xdr:rowOff>
    </xdr:from>
    <xdr:to>
      <xdr:col>46</xdr:col>
      <xdr:colOff>38100</xdr:colOff>
      <xdr:row>97</xdr:row>
      <xdr:rowOff>80645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60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71755</xdr:rowOff>
    </xdr:from>
    <xdr:ext cx="52324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70240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127000</xdr:rowOff>
    </xdr:from>
    <xdr:to>
      <xdr:col>41</xdr:col>
      <xdr:colOff>50800</xdr:colOff>
      <xdr:row>96</xdr:row>
      <xdr:rowOff>144780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414750"/>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84455</xdr:rowOff>
    </xdr:from>
    <xdr:to>
      <xdr:col>41</xdr:col>
      <xdr:colOff>101600</xdr:colOff>
      <xdr:row>97</xdr:row>
      <xdr:rowOff>14605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4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6350</xdr:rowOff>
    </xdr:from>
    <xdr:ext cx="523240" cy="25146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663700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139065</xdr:rowOff>
    </xdr:from>
    <xdr:to>
      <xdr:col>36</xdr:col>
      <xdr:colOff>165100</xdr:colOff>
      <xdr:row>97</xdr:row>
      <xdr:rowOff>69215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60325</xdr:rowOff>
    </xdr:from>
    <xdr:ext cx="52324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66909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38100</xdr:rowOff>
    </xdr:from>
    <xdr:to>
      <xdr:col>55</xdr:col>
      <xdr:colOff>50800</xdr:colOff>
      <xdr:row>96</xdr:row>
      <xdr:rowOff>139700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9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60960</xdr:rowOff>
    </xdr:from>
    <xdr:ext cx="534670" cy="25908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48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36,055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144780</xdr:rowOff>
    </xdr:from>
    <xdr:to>
      <xdr:col>50</xdr:col>
      <xdr:colOff>165100</xdr:colOff>
      <xdr:row>97</xdr:row>
      <xdr:rowOff>74930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6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66040</xdr:rowOff>
    </xdr:from>
    <xdr:ext cx="523240" cy="24892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1965" y="1669669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147320</xdr:rowOff>
    </xdr:from>
    <xdr:to>
      <xdr:col>46</xdr:col>
      <xdr:colOff>38100</xdr:colOff>
      <xdr:row>96</xdr:row>
      <xdr:rowOff>77470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93980</xdr:rowOff>
    </xdr:from>
    <xdr:ext cx="52324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2965" y="162102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76200</xdr:rowOff>
    </xdr:from>
    <xdr:to>
      <xdr:col>41</xdr:col>
      <xdr:colOff>101600</xdr:colOff>
      <xdr:row>96</xdr:row>
      <xdr:rowOff>6350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36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22860</xdr:rowOff>
    </xdr:from>
    <xdr:ext cx="523240"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3965" y="161391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93980</xdr:rowOff>
    </xdr:from>
    <xdr:to>
      <xdr:col>36</xdr:col>
      <xdr:colOff>165100</xdr:colOff>
      <xdr:row>97</xdr:row>
      <xdr:rowOff>24130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5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40640</xdr:rowOff>
    </xdr:from>
    <xdr:ext cx="523240" cy="25146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4965" y="1632839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34,338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15,632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8455" cy="21717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111760</xdr:rowOff>
    </xdr:from>
    <xdr:ext cx="455930" cy="24892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78640" y="6969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168910</xdr:rowOff>
    </xdr:from>
    <xdr:ext cx="531495" cy="24892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6512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4892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4892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4892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12700</xdr:rowOff>
    </xdr:from>
    <xdr:to>
      <xdr:col>85</xdr:col>
      <xdr:colOff>126365</xdr:colOff>
      <xdr:row>39</xdr:row>
      <xdr:rowOff>49530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56200"/>
          <a:ext cx="127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53340</xdr:rowOff>
    </xdr:from>
    <xdr:ext cx="469900" cy="250190"/>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98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9,112</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49530</xdr:rowOff>
    </xdr:from>
    <xdr:to>
      <xdr:col>86</xdr:col>
      <xdr:colOff>25400</xdr:colOff>
      <xdr:row>39</xdr:row>
      <xdr:rowOff>49530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6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130810</xdr:rowOff>
    </xdr:from>
    <xdr:ext cx="534670" cy="259080"/>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31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26,388</a:t>
          </a:r>
          <a:endParaRPr kumimoji="1" lang="ja-JP" altLang="en-US" sz="1000" b="1">
            <a:latin typeface="ＭＳ Ｐゴシック"/>
          </a:endParaRPr>
        </a:p>
      </xdr:txBody>
    </xdr:sp>
    <xdr:clientData/>
  </xdr:oneCellAnchor>
  <xdr:twoCellAnchor>
    <xdr:from>
      <xdr:col>85</xdr:col>
      <xdr:colOff>38100</xdr:colOff>
      <xdr:row>30</xdr:row>
      <xdr:rowOff>12700</xdr:rowOff>
    </xdr:from>
    <xdr:to>
      <xdr:col>86</xdr:col>
      <xdr:colOff>25400</xdr:colOff>
      <xdr:row>30</xdr:row>
      <xdr:rowOff>12700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56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56515</xdr:rowOff>
    </xdr:from>
    <xdr:to>
      <xdr:col>85</xdr:col>
      <xdr:colOff>127000</xdr:colOff>
      <xdr:row>37</xdr:row>
      <xdr:rowOff>98425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40016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154940</xdr:rowOff>
    </xdr:from>
    <xdr:ext cx="534670" cy="251460"/>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5569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132080</xdr:rowOff>
    </xdr:from>
    <xdr:to>
      <xdr:col>85</xdr:col>
      <xdr:colOff>177800</xdr:colOff>
      <xdr:row>37</xdr:row>
      <xdr:rowOff>61595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0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56515</xdr:rowOff>
    </xdr:from>
    <xdr:to>
      <xdr:col>81</xdr:col>
      <xdr:colOff>50800</xdr:colOff>
      <xdr:row>37</xdr:row>
      <xdr:rowOff>154940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40016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1905</xdr:rowOff>
    </xdr:from>
    <xdr:to>
      <xdr:col>81</xdr:col>
      <xdr:colOff>101600</xdr:colOff>
      <xdr:row>37</xdr:row>
      <xdr:rowOff>103505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120650</xdr:rowOff>
    </xdr:from>
    <xdr:ext cx="523240" cy="25146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3965" y="612140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127635</xdr:rowOff>
    </xdr:from>
    <xdr:to>
      <xdr:col>76</xdr:col>
      <xdr:colOff>114300</xdr:colOff>
      <xdr:row>37</xdr:row>
      <xdr:rowOff>154940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47128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1905</xdr:rowOff>
    </xdr:from>
    <xdr:to>
      <xdr:col>76</xdr:col>
      <xdr:colOff>165100</xdr:colOff>
      <xdr:row>37</xdr:row>
      <xdr:rowOff>103505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120650</xdr:rowOff>
    </xdr:from>
    <xdr:ext cx="523240" cy="25146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4965" y="612140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83185</xdr:rowOff>
    </xdr:from>
    <xdr:to>
      <xdr:col>71</xdr:col>
      <xdr:colOff>177800</xdr:colOff>
      <xdr:row>37</xdr:row>
      <xdr:rowOff>127635</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42683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125730</xdr:rowOff>
    </xdr:from>
    <xdr:to>
      <xdr:col>72</xdr:col>
      <xdr:colOff>38100</xdr:colOff>
      <xdr:row>37</xdr:row>
      <xdr:rowOff>55880</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72390</xdr:rowOff>
    </xdr:from>
    <xdr:ext cx="52324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5965" y="60731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128905</xdr:rowOff>
    </xdr:from>
    <xdr:to>
      <xdr:col>67</xdr:col>
      <xdr:colOff>101600</xdr:colOff>
      <xdr:row>37</xdr:row>
      <xdr:rowOff>59055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0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75565</xdr:rowOff>
    </xdr:from>
    <xdr:ext cx="523240" cy="25082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6965" y="607631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37</xdr:row>
      <xdr:rowOff>47625</xdr:rowOff>
    </xdr:from>
    <xdr:to>
      <xdr:col>85</xdr:col>
      <xdr:colOff>177800</xdr:colOff>
      <xdr:row>37</xdr:row>
      <xdr:rowOff>149225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26035</xdr:rowOff>
    </xdr:from>
    <xdr:ext cx="534670" cy="259080"/>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69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6350</xdr:rowOff>
    </xdr:from>
    <xdr:to>
      <xdr:col>81</xdr:col>
      <xdr:colOff>101600</xdr:colOff>
      <xdr:row>37</xdr:row>
      <xdr:rowOff>107315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350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98425</xdr:rowOff>
    </xdr:from>
    <xdr:ext cx="523240" cy="25082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3965" y="644207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103505</xdr:rowOff>
    </xdr:from>
    <xdr:to>
      <xdr:col>76</xdr:col>
      <xdr:colOff>165100</xdr:colOff>
      <xdr:row>38</xdr:row>
      <xdr:rowOff>33655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24765</xdr:rowOff>
    </xdr:from>
    <xdr:ext cx="523240" cy="25908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4965" y="653986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76835</xdr:rowOff>
    </xdr:from>
    <xdr:to>
      <xdr:col>72</xdr:col>
      <xdr:colOff>38100</xdr:colOff>
      <xdr:row>38</xdr:row>
      <xdr:rowOff>6985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169545</xdr:rowOff>
    </xdr:from>
    <xdr:ext cx="523240" cy="24828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5965" y="651319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12,009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32385</xdr:rowOff>
    </xdr:from>
    <xdr:to>
      <xdr:col>67</xdr:col>
      <xdr:colOff>101600</xdr:colOff>
      <xdr:row>37</xdr:row>
      <xdr:rowOff>133985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3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125095</xdr:rowOff>
    </xdr:from>
    <xdr:ext cx="523240" cy="2584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6965" y="6468745"/>
          <a:ext cx="5232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65,502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8455" cy="21717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37490" cy="24892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10398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4892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130810</xdr:rowOff>
    </xdr:from>
    <xdr:ext cx="531495" cy="25908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84200" cy="25908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8493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4200" cy="248920"/>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63500</xdr:rowOff>
    </xdr:from>
    <xdr:to>
      <xdr:col>85</xdr:col>
      <xdr:colOff>126365</xdr:colOff>
      <xdr:row>58</xdr:row>
      <xdr:rowOff>73025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636000"/>
          <a:ext cx="127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76835</xdr:rowOff>
    </xdr:from>
    <xdr:ext cx="534670" cy="24955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0209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27,491</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73025</xdr:rowOff>
    </xdr:from>
    <xdr:to>
      <xdr:col>86</xdr:col>
      <xdr:colOff>25400</xdr:colOff>
      <xdr:row>58</xdr:row>
      <xdr:rowOff>73025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01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10160</xdr:rowOff>
    </xdr:from>
    <xdr:ext cx="534670" cy="259080"/>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411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99,992</a:t>
          </a:r>
          <a:endParaRPr kumimoji="1" lang="ja-JP" altLang="en-US" sz="1000" b="1">
            <a:latin typeface="ＭＳ Ｐゴシック"/>
          </a:endParaRPr>
        </a:p>
      </xdr:txBody>
    </xdr:sp>
    <xdr:clientData/>
  </xdr:oneCellAnchor>
  <xdr:twoCellAnchor>
    <xdr:from>
      <xdr:col>85</xdr:col>
      <xdr:colOff>38100</xdr:colOff>
      <xdr:row>50</xdr:row>
      <xdr:rowOff>63500</xdr:rowOff>
    </xdr:from>
    <xdr:to>
      <xdr:col>86</xdr:col>
      <xdr:colOff>25400</xdr:colOff>
      <xdr:row>50</xdr:row>
      <xdr:rowOff>63500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63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88900</xdr:rowOff>
    </xdr:from>
    <xdr:to>
      <xdr:col>85</xdr:col>
      <xdr:colOff>127000</xdr:colOff>
      <xdr:row>56</xdr:row>
      <xdr:rowOff>152400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969010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168275</xdr:rowOff>
    </xdr:from>
    <xdr:ext cx="534670" cy="24955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42657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145415</xdr:rowOff>
    </xdr:from>
    <xdr:to>
      <xdr:col>85</xdr:col>
      <xdr:colOff>177800</xdr:colOff>
      <xdr:row>56</xdr:row>
      <xdr:rowOff>75565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7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88900</xdr:rowOff>
    </xdr:from>
    <xdr:to>
      <xdr:col>81</xdr:col>
      <xdr:colOff>50800</xdr:colOff>
      <xdr:row>57</xdr:row>
      <xdr:rowOff>6985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69010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16510</xdr:rowOff>
    </xdr:from>
    <xdr:to>
      <xdr:col>81</xdr:col>
      <xdr:colOff>101600</xdr:colOff>
      <xdr:row>56</xdr:row>
      <xdr:rowOff>118110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134620</xdr:rowOff>
    </xdr:from>
    <xdr:ext cx="523240" cy="24892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3965" y="939292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45,807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168275</xdr:rowOff>
    </xdr:from>
    <xdr:to>
      <xdr:col>76</xdr:col>
      <xdr:colOff>114300</xdr:colOff>
      <xdr:row>57</xdr:row>
      <xdr:rowOff>6985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76947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146050</xdr:rowOff>
    </xdr:from>
    <xdr:to>
      <xdr:col>76</xdr:col>
      <xdr:colOff>165100</xdr:colOff>
      <xdr:row>56</xdr:row>
      <xdr:rowOff>76200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92710</xdr:rowOff>
    </xdr:from>
    <xdr:ext cx="52324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4965" y="93510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168275</xdr:rowOff>
    </xdr:from>
    <xdr:to>
      <xdr:col>71</xdr:col>
      <xdr:colOff>177800</xdr:colOff>
      <xdr:row>57</xdr:row>
      <xdr:rowOff>77470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76947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153670</xdr:rowOff>
    </xdr:from>
    <xdr:to>
      <xdr:col>72</xdr:col>
      <xdr:colOff>38100</xdr:colOff>
      <xdr:row>56</xdr:row>
      <xdr:rowOff>83820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100330</xdr:rowOff>
    </xdr:from>
    <xdr:ext cx="523240" cy="24892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5965" y="935863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47,591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120650</xdr:rowOff>
    </xdr:from>
    <xdr:to>
      <xdr:col>67</xdr:col>
      <xdr:colOff>101600</xdr:colOff>
      <xdr:row>57</xdr:row>
      <xdr:rowOff>50165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66675</xdr:rowOff>
    </xdr:from>
    <xdr:ext cx="523240" cy="24828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6965" y="949642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40,370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101600</xdr:rowOff>
    </xdr:from>
    <xdr:to>
      <xdr:col>85</xdr:col>
      <xdr:colOff>177800</xdr:colOff>
      <xdr:row>57</xdr:row>
      <xdr:rowOff>31750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80010</xdr:rowOff>
    </xdr:from>
    <xdr:ext cx="534670" cy="259080"/>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681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38100</xdr:rowOff>
    </xdr:from>
    <xdr:to>
      <xdr:col>81</xdr:col>
      <xdr:colOff>101600</xdr:colOff>
      <xdr:row>56</xdr:row>
      <xdr:rowOff>139700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130810</xdr:rowOff>
    </xdr:from>
    <xdr:ext cx="52324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3965" y="97320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127635</xdr:rowOff>
    </xdr:from>
    <xdr:to>
      <xdr:col>76</xdr:col>
      <xdr:colOff>165100</xdr:colOff>
      <xdr:row>57</xdr:row>
      <xdr:rowOff>57785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7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48895</xdr:rowOff>
    </xdr:from>
    <xdr:ext cx="523240"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4965" y="98215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39,960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117475</xdr:rowOff>
    </xdr:from>
    <xdr:to>
      <xdr:col>72</xdr:col>
      <xdr:colOff>38100</xdr:colOff>
      <xdr:row>57</xdr:row>
      <xdr:rowOff>47625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1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38735</xdr:rowOff>
    </xdr:from>
    <xdr:ext cx="523240"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5965" y="98113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26670</xdr:rowOff>
    </xdr:from>
    <xdr:to>
      <xdr:col>67</xdr:col>
      <xdr:colOff>101600</xdr:colOff>
      <xdr:row>57</xdr:row>
      <xdr:rowOff>128270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119380</xdr:rowOff>
    </xdr:from>
    <xdr:ext cx="523240"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6965" y="98920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8455" cy="217170"/>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7490" cy="24892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080" y="13370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75</xdr:row>
      <xdr:rowOff>54610</xdr:rowOff>
    </xdr:from>
    <xdr:ext cx="455930" cy="24892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640" y="129133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72</xdr:row>
      <xdr:rowOff>111760</xdr:rowOff>
    </xdr:from>
    <xdr:ext cx="455930" cy="24892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640" y="124561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69</xdr:row>
      <xdr:rowOff>168910</xdr:rowOff>
    </xdr:from>
    <xdr:ext cx="455930" cy="24892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640" y="119989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67</xdr:row>
      <xdr:rowOff>54610</xdr:rowOff>
    </xdr:from>
    <xdr:ext cx="455930" cy="24892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78640" y="11541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69215</xdr:rowOff>
    </xdr:from>
    <xdr:to>
      <xdr:col>85</xdr:col>
      <xdr:colOff>126365</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42165"/>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1460"/>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15875</xdr:rowOff>
    </xdr:from>
    <xdr:ext cx="469900" cy="259080"/>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2017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5,558</a:t>
          </a:r>
          <a:endParaRPr kumimoji="1" lang="ja-JP" altLang="en-US" sz="1000" b="1">
            <a:latin typeface="ＭＳ Ｐゴシック"/>
          </a:endParaRPr>
        </a:p>
      </xdr:txBody>
    </xdr:sp>
    <xdr:clientData/>
  </xdr:oneCellAnchor>
  <xdr:twoCellAnchor>
    <xdr:from>
      <xdr:col>85</xdr:col>
      <xdr:colOff>38100</xdr:colOff>
      <xdr:row>71</xdr:row>
      <xdr:rowOff>69215</xdr:rowOff>
    </xdr:from>
    <xdr:to>
      <xdr:col>86</xdr:col>
      <xdr:colOff>25400</xdr:colOff>
      <xdr:row>71</xdr:row>
      <xdr:rowOff>69215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4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31750</xdr:rowOff>
    </xdr:from>
    <xdr:ext cx="378460" cy="248920"/>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233400"/>
          <a:ext cx="3784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8890</xdr:rowOff>
    </xdr:from>
    <xdr:to>
      <xdr:col>85</xdr:col>
      <xdr:colOff>177800</xdr:colOff>
      <xdr:row>78</xdr:row>
      <xdr:rowOff>110490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38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52705</xdr:rowOff>
    </xdr:from>
    <xdr:to>
      <xdr:col>81</xdr:col>
      <xdr:colOff>101600</xdr:colOff>
      <xdr:row>78</xdr:row>
      <xdr:rowOff>154940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25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76</xdr:row>
      <xdr:rowOff>170815</xdr:rowOff>
    </xdr:from>
    <xdr:ext cx="378460" cy="2584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70" y="132010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137160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026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60325</xdr:rowOff>
    </xdr:from>
    <xdr:to>
      <xdr:col>76</xdr:col>
      <xdr:colOff>165100</xdr:colOff>
      <xdr:row>78</xdr:row>
      <xdr:rowOff>161925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77</xdr:row>
      <xdr:rowOff>6985</xdr:rowOff>
    </xdr:from>
    <xdr:ext cx="378460" cy="25082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3070" y="1320863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125730</xdr:rowOff>
    </xdr:from>
    <xdr:to>
      <xdr:col>71</xdr:col>
      <xdr:colOff>177800</xdr:colOff>
      <xdr:row>78</xdr:row>
      <xdr:rowOff>137160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4988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5080</xdr:rowOff>
    </xdr:from>
    <xdr:to>
      <xdr:col>72</xdr:col>
      <xdr:colOff>38100</xdr:colOff>
      <xdr:row>78</xdr:row>
      <xdr:rowOff>106680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3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76</xdr:row>
      <xdr:rowOff>123190</xdr:rowOff>
    </xdr:from>
    <xdr:ext cx="378460" cy="24892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4070" y="1315339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27940</xdr:rowOff>
    </xdr:from>
    <xdr:to>
      <xdr:col>67</xdr:col>
      <xdr:colOff>101600</xdr:colOff>
      <xdr:row>78</xdr:row>
      <xdr:rowOff>129540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76</xdr:row>
      <xdr:rowOff>146050</xdr:rowOff>
    </xdr:from>
    <xdr:ext cx="378460" cy="24892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70" y="1317625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3810</xdr:rowOff>
    </xdr:from>
    <xdr:ext cx="249555" cy="259080"/>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76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10160</xdr:rowOff>
    </xdr:from>
    <xdr:ext cx="23812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840" y="13554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10160</xdr:rowOff>
    </xdr:from>
    <xdr:ext cx="238125"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840" y="135547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86360</xdr:rowOff>
    </xdr:from>
    <xdr:to>
      <xdr:col>72</xdr:col>
      <xdr:colOff>38100</xdr:colOff>
      <xdr:row>79</xdr:row>
      <xdr:rowOff>16510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79</xdr:row>
      <xdr:rowOff>7620</xdr:rowOff>
    </xdr:from>
    <xdr:ext cx="313690" cy="25019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46455" y="1355217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74930</xdr:rowOff>
    </xdr:from>
    <xdr:to>
      <xdr:col>67</xdr:col>
      <xdr:colOff>101600</xdr:colOff>
      <xdr:row>79</xdr:row>
      <xdr:rowOff>5080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78</xdr:row>
      <xdr:rowOff>167640</xdr:rowOff>
    </xdr:from>
    <xdr:ext cx="313690" cy="25019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57455" y="1354074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44,200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8455" cy="21717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7490"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080" y="16875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4892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4200" cy="24892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146050</xdr:rowOff>
    </xdr:from>
    <xdr:to>
      <xdr:col>85</xdr:col>
      <xdr:colOff>126365</xdr:colOff>
      <xdr:row>98</xdr:row>
      <xdr:rowOff>38735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76550"/>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42545</xdr:rowOff>
    </xdr:from>
    <xdr:ext cx="469900" cy="24955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446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38735</xdr:rowOff>
    </xdr:from>
    <xdr:to>
      <xdr:col>86</xdr:col>
      <xdr:colOff>25400</xdr:colOff>
      <xdr:row>98</xdr:row>
      <xdr:rowOff>38735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40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92710</xdr:rowOff>
    </xdr:from>
    <xdr:ext cx="534670" cy="259080"/>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51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75,653</a:t>
          </a:r>
          <a:endParaRPr kumimoji="1" lang="ja-JP" altLang="en-US" sz="1000" b="1">
            <a:latin typeface="ＭＳ Ｐゴシック"/>
          </a:endParaRPr>
        </a:p>
      </xdr:txBody>
    </xdr:sp>
    <xdr:clientData/>
  </xdr:oneCellAnchor>
  <xdr:twoCellAnchor>
    <xdr:from>
      <xdr:col>85</xdr:col>
      <xdr:colOff>38100</xdr:colOff>
      <xdr:row>90</xdr:row>
      <xdr:rowOff>146050</xdr:rowOff>
    </xdr:from>
    <xdr:to>
      <xdr:col>86</xdr:col>
      <xdr:colOff>25400</xdr:colOff>
      <xdr:row>90</xdr:row>
      <xdr:rowOff>146050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76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97790</xdr:rowOff>
    </xdr:from>
    <xdr:to>
      <xdr:col>85</xdr:col>
      <xdr:colOff>127000</xdr:colOff>
      <xdr:row>95</xdr:row>
      <xdr:rowOff>119380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38554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142240</xdr:rowOff>
    </xdr:from>
    <xdr:ext cx="534670" cy="259080"/>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429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27,084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163195</xdr:rowOff>
    </xdr:from>
    <xdr:to>
      <xdr:col>85</xdr:col>
      <xdr:colOff>177800</xdr:colOff>
      <xdr:row>96</xdr:row>
      <xdr:rowOff>93345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45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90170</xdr:rowOff>
    </xdr:from>
    <xdr:to>
      <xdr:col>81</xdr:col>
      <xdr:colOff>50800</xdr:colOff>
      <xdr:row>95</xdr:row>
      <xdr:rowOff>97790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3779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3175</xdr:rowOff>
    </xdr:from>
    <xdr:to>
      <xdr:col>81</xdr:col>
      <xdr:colOff>101600</xdr:colOff>
      <xdr:row>96</xdr:row>
      <xdr:rowOff>104775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6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95885</xdr:rowOff>
    </xdr:from>
    <xdr:ext cx="52324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3965" y="165550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90170</xdr:rowOff>
    </xdr:from>
    <xdr:to>
      <xdr:col>76</xdr:col>
      <xdr:colOff>114300</xdr:colOff>
      <xdr:row>95</xdr:row>
      <xdr:rowOff>91440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377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166370</xdr:rowOff>
    </xdr:from>
    <xdr:to>
      <xdr:col>76</xdr:col>
      <xdr:colOff>165100</xdr:colOff>
      <xdr:row>96</xdr:row>
      <xdr:rowOff>95885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86995</xdr:rowOff>
    </xdr:from>
    <xdr:ext cx="523240" cy="25082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4965" y="1654619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91440</xdr:rowOff>
    </xdr:from>
    <xdr:to>
      <xdr:col>71</xdr:col>
      <xdr:colOff>177800</xdr:colOff>
      <xdr:row>95</xdr:row>
      <xdr:rowOff>116840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37919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xdr:rowOff>
    </xdr:from>
    <xdr:to>
      <xdr:col>72</xdr:col>
      <xdr:colOff>38100</xdr:colOff>
      <xdr:row>96</xdr:row>
      <xdr:rowOff>102870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93980</xdr:rowOff>
    </xdr:from>
    <xdr:ext cx="52324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5965" y="165531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26,604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160020</xdr:rowOff>
    </xdr:from>
    <xdr:to>
      <xdr:col>67</xdr:col>
      <xdr:colOff>101600</xdr:colOff>
      <xdr:row>96</xdr:row>
      <xdr:rowOff>90170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44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81280</xdr:rowOff>
    </xdr:from>
    <xdr:ext cx="52324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6965" y="165404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27,278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85</xdr:col>
      <xdr:colOff>76200</xdr:colOff>
      <xdr:row>95</xdr:row>
      <xdr:rowOff>68580</xdr:rowOff>
    </xdr:from>
    <xdr:to>
      <xdr:col>85</xdr:col>
      <xdr:colOff>177800</xdr:colOff>
      <xdr:row>95</xdr:row>
      <xdr:rowOff>170180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35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91440</xdr:rowOff>
    </xdr:from>
    <xdr:ext cx="534670" cy="259080"/>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207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32,054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46355</xdr:rowOff>
    </xdr:from>
    <xdr:to>
      <xdr:col>81</xdr:col>
      <xdr:colOff>101600</xdr:colOff>
      <xdr:row>95</xdr:row>
      <xdr:rowOff>147955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3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164465</xdr:rowOff>
    </xdr:from>
    <xdr:ext cx="52324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3965" y="1610931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33,235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39370</xdr:rowOff>
    </xdr:from>
    <xdr:to>
      <xdr:col>76</xdr:col>
      <xdr:colOff>165100</xdr:colOff>
      <xdr:row>95</xdr:row>
      <xdr:rowOff>140970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3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157480</xdr:rowOff>
    </xdr:from>
    <xdr:ext cx="523240" cy="24892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4965" y="1610233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33,605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40640</xdr:rowOff>
    </xdr:from>
    <xdr:to>
      <xdr:col>72</xdr:col>
      <xdr:colOff>38100</xdr:colOff>
      <xdr:row>95</xdr:row>
      <xdr:rowOff>142240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32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158750</xdr:rowOff>
    </xdr:from>
    <xdr:ext cx="52324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5965" y="161036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66040</xdr:rowOff>
    </xdr:from>
    <xdr:to>
      <xdr:col>67</xdr:col>
      <xdr:colOff>101600</xdr:colOff>
      <xdr:row>95</xdr:row>
      <xdr:rowOff>167640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3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12700</xdr:rowOff>
    </xdr:from>
    <xdr:ext cx="523240"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6965" y="161290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8455" cy="21717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37490" cy="25908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08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35560</xdr:rowOff>
    </xdr:from>
    <xdr:ext cx="365760" cy="25908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810" y="6207760"/>
          <a:ext cx="365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55930" cy="24892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5826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5930" cy="2590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5445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55930" cy="25908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640" y="5064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5930" cy="24892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6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100330</xdr:rowOff>
    </xdr:from>
    <xdr:to>
      <xdr:col>116</xdr:col>
      <xdr:colOff>62865</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415280"/>
          <a:ext cx="1270" cy="1315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46990</xdr:rowOff>
    </xdr:from>
    <xdr:ext cx="469900" cy="259080"/>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190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a:t>
          </a:r>
          <a:endParaRPr kumimoji="1" lang="ja-JP" altLang="en-US" sz="1000" b="1">
            <a:latin typeface="ＭＳ Ｐゴシック"/>
          </a:endParaRPr>
        </a:p>
      </xdr:txBody>
    </xdr:sp>
    <xdr:clientData/>
  </xdr:oneCellAnchor>
  <xdr:twoCellAnchor>
    <xdr:from>
      <xdr:col>115</xdr:col>
      <xdr:colOff>165100</xdr:colOff>
      <xdr:row>31</xdr:row>
      <xdr:rowOff>100330</xdr:rowOff>
    </xdr:from>
    <xdr:to>
      <xdr:col>116</xdr:col>
      <xdr:colOff>152400</xdr:colOff>
      <xdr:row>31</xdr:row>
      <xdr:rowOff>100330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415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104140</xdr:rowOff>
    </xdr:from>
    <xdr:ext cx="378460" cy="259080"/>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477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81280</xdr:rowOff>
    </xdr:from>
    <xdr:to>
      <xdr:col>116</xdr:col>
      <xdr:colOff>114300</xdr:colOff>
      <xdr:row>39</xdr:row>
      <xdr:rowOff>11430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77470</xdr:rowOff>
    </xdr:from>
    <xdr:to>
      <xdr:col>112</xdr:col>
      <xdr:colOff>38100</xdr:colOff>
      <xdr:row>39</xdr:row>
      <xdr:rowOff>7620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24130</xdr:rowOff>
    </xdr:from>
    <xdr:ext cx="37846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4070" y="63677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59055</xdr:rowOff>
    </xdr:from>
    <xdr:to>
      <xdr:col>107</xdr:col>
      <xdr:colOff>101600</xdr:colOff>
      <xdr:row>38</xdr:row>
      <xdr:rowOff>160655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6350</xdr:rowOff>
    </xdr:from>
    <xdr:ext cx="378460" cy="25146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5070" y="63500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146685</xdr:rowOff>
    </xdr:from>
    <xdr:to>
      <xdr:col>102</xdr:col>
      <xdr:colOff>165100</xdr:colOff>
      <xdr:row>38</xdr:row>
      <xdr:rowOff>76835</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93345</xdr:rowOff>
    </xdr:from>
    <xdr:ext cx="37846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70" y="62655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44450</xdr:rowOff>
    </xdr:from>
    <xdr:to>
      <xdr:col>98</xdr:col>
      <xdr:colOff>38100</xdr:colOff>
      <xdr:row>38</xdr:row>
      <xdr:rowOff>146050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36</xdr:row>
      <xdr:rowOff>162560</xdr:rowOff>
    </xdr:from>
    <xdr:ext cx="37846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70" y="6334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38125" cy="25146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84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38125" cy="25146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84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38125" cy="25146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84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38125" cy="25146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84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8455" cy="21717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7490" cy="248920"/>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080" y="9255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7490" cy="248920"/>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080" y="8112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8125"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8125"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38125"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8125"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812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812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38125"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8125"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latin typeface="ＭＳ Ｐゴシック"/>
              <a:ea typeface="ＭＳ Ｐゴシック"/>
            </a:rPr>
            <a:t>総務費は、住民一人当たり40,571円となっており、類似団体より低い水準にあるのは、増強を図ってきた財政調整基金の積立額が前年度決算余剰金の減等により</a:t>
          </a:r>
          <a:r>
            <a:rPr kumimoji="1" lang="ja-JP" altLang="ja-JP" sz="1100">
              <a:solidFill>
                <a:schemeClr val="tx1"/>
              </a:solidFill>
              <a:effectLst/>
              <a:latin typeface="ＭＳ Ｐゴシック"/>
              <a:ea typeface="ＭＳ Ｐゴシック"/>
              <a:cs typeface="+mn-cs"/>
            </a:rPr>
            <a:t>減少したことが主な要因である。</a:t>
          </a:r>
          <a:endParaRPr kumimoji="1" lang="ja-JP" altLang="en-US" sz="1100">
            <a:solidFill>
              <a:schemeClr val="tx1"/>
            </a:solidFill>
            <a:latin typeface="ＭＳ Ｐゴシック"/>
            <a:ea typeface="ＭＳ Ｐゴシック"/>
          </a:endParaRPr>
        </a:p>
        <a:p>
          <a:r>
            <a:rPr kumimoji="1" lang="ja-JP" altLang="en-US" sz="1100">
              <a:solidFill>
                <a:schemeClr val="tx1"/>
              </a:solidFill>
              <a:latin typeface="ＭＳ Ｐゴシック"/>
              <a:ea typeface="ＭＳ Ｐゴシック"/>
            </a:rPr>
            <a:t>民生費は、住民一人当たり171,870円となっており、類似団体より低い水準にあるが、年々上昇傾向にあり、今後も高齢化の進展、少子化対策、障がい者の増加等により社会保障関係経費の増加が見込まれることから、給付の適正化を図り、真に必要な給付に努める。</a:t>
          </a:r>
        </a:p>
        <a:p>
          <a:r>
            <a:rPr kumimoji="1" lang="ja-JP" altLang="en-US" sz="1100">
              <a:solidFill>
                <a:schemeClr val="tx1"/>
              </a:solidFill>
              <a:latin typeface="ＭＳ Ｐゴシック"/>
              <a:ea typeface="ＭＳ Ｐゴシック"/>
            </a:rPr>
            <a:t>農林水産業費は、住民一人当たり4,462円となっており、類似団体より高い水準にあるのは、黒酢米等の農産物ブランド化事業や堆肥センターの運営など、市独自の施策を行っていることが主な要因である。</a:t>
          </a:r>
        </a:p>
        <a:p>
          <a:r>
            <a:rPr kumimoji="1" lang="ja-JP" altLang="en-US" sz="1100">
              <a:solidFill>
                <a:schemeClr val="tx1"/>
              </a:solidFill>
              <a:latin typeface="ＭＳ Ｐゴシック"/>
              <a:ea typeface="ＭＳ Ｐゴシック"/>
            </a:rPr>
            <a:t>土木費は、住民一人当たり36,055円となっており、</a:t>
          </a:r>
          <a:r>
            <a:rPr kumimoji="1" lang="ja-JP" altLang="en-US" sz="1100">
              <a:latin typeface="ＭＳ Ｐゴシック"/>
              <a:ea typeface="ＭＳ Ｐゴシック"/>
            </a:rPr>
            <a:t>類似団体より高い水準にあるのは、連続立体交差事業や野田市駅西土地区画整理事業などの合併関連事業を合併特例債を有効活用して推進していることが主な要因である。</a:t>
          </a:r>
          <a:endParaRPr kumimoji="1" lang="ja-JP" altLang="en-US" sz="1100">
            <a:solidFill>
              <a:srgbClr val="FF0000"/>
            </a:solidFill>
            <a:latin typeface="ＭＳ Ｐゴシック"/>
            <a:ea typeface="ＭＳ Ｐゴシック"/>
          </a:endParaRPr>
        </a:p>
        <a:p>
          <a:r>
            <a:rPr kumimoji="1" lang="ja-JP" altLang="en-US" sz="1100">
              <a:solidFill>
                <a:schemeClr val="tx1"/>
              </a:solidFill>
              <a:latin typeface="ＭＳ Ｐゴシック"/>
              <a:ea typeface="ＭＳ Ｐゴシック"/>
            </a:rPr>
            <a:t>教育費は、住民一人当たり41,341円となっており、類似団体より低い水準にあるが、年々増加傾向にあり、今後も小中学校のトイレ改修工事や老朽化した学校施設等の改修工事等の実施により増加が見込まれる。</a:t>
          </a:r>
        </a:p>
        <a:p>
          <a:r>
            <a:rPr kumimoji="1" lang="ja-JP" altLang="en-US" sz="1100">
              <a:solidFill>
                <a:schemeClr val="tx1"/>
              </a:solidFill>
              <a:latin typeface="ＭＳ Ｐゴシック"/>
              <a:ea typeface="ＭＳ Ｐゴシック"/>
            </a:rPr>
            <a:t>公債費は、住民一人当たり32,054円となっており、類似団体より高い水準にあるのは、普通交付税の代替である臨時財政対策債の累積と、合併特例債を有効活用して合併関連事業を推進していることが主な要因である。</a:t>
          </a:r>
          <a:endParaRPr kumimoji="1" lang="ja-JP" altLang="en-US" sz="1300">
            <a:solidFill>
              <a:srgbClr val="FF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千葉県野田市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rgbClr val="FF0000"/>
              </a:solidFill>
              <a:latin typeface="ＭＳ ゴシック"/>
              <a:ea typeface="ＭＳ ゴシック"/>
            </a:rPr>
            <a:t>　</a:t>
          </a:r>
          <a:r>
            <a:rPr kumimoji="1" lang="ja-JP" altLang="en-US" sz="1200">
              <a:solidFill>
                <a:schemeClr val="tx1"/>
              </a:solidFill>
              <a:latin typeface="ＭＳ ゴシック"/>
              <a:ea typeface="ＭＳ ゴシック"/>
            </a:rPr>
            <a:t>財政調整基金残高は、新型コロナウイルス感染症対策の減少に伴い、財源としての財政調整基金の取崩しが減少したものの、</a:t>
          </a:r>
          <a:r>
            <a:rPr kumimoji="1" lang="ja-JP" altLang="en-US" sz="1200">
              <a:latin typeface="ＭＳ ゴシック"/>
              <a:ea typeface="ＭＳ ゴシック"/>
            </a:rPr>
            <a:t>前年度決算剰余金の減少等により積立額が大幅に減少したことか</a:t>
          </a:r>
          <a:r>
            <a:rPr kumimoji="1" lang="ja-JP" altLang="en-US" sz="1200">
              <a:solidFill>
                <a:schemeClr val="tx1"/>
              </a:solidFill>
              <a:latin typeface="ＭＳ ゴシック"/>
              <a:ea typeface="ＭＳ ゴシック"/>
            </a:rPr>
            <a:t>ら、年度末残高が減少するとともに、標準財政規模比も減少している。</a:t>
          </a:r>
        </a:p>
        <a:p>
          <a:r>
            <a:rPr kumimoji="1" lang="ja-JP" altLang="en-US" sz="1200">
              <a:solidFill>
                <a:srgbClr val="FF0000"/>
              </a:solidFill>
              <a:latin typeface="ＭＳ ゴシック"/>
              <a:ea typeface="ＭＳ ゴシック"/>
            </a:rPr>
            <a:t>　</a:t>
          </a:r>
          <a:r>
            <a:rPr kumimoji="1" lang="ja-JP" altLang="en-US" sz="1200">
              <a:solidFill>
                <a:schemeClr val="tx1"/>
              </a:solidFill>
              <a:latin typeface="ＭＳ ゴシック"/>
              <a:ea typeface="ＭＳ ゴシック"/>
            </a:rPr>
            <a:t>実質収支額は、市税等の一般財源の上振れ分が前年度を下回ったことに加え、歳出側の不用額が減少したことから減少しており、これに伴い実質単年度収支も減少している。</a:t>
          </a:r>
        </a:p>
        <a:p>
          <a:r>
            <a:rPr kumimoji="1" lang="ja-JP" altLang="en-US" sz="1200">
              <a:solidFill>
                <a:srgbClr val="FF0000"/>
              </a:solidFill>
              <a:latin typeface="ＭＳ ゴシック"/>
              <a:ea typeface="ＭＳ ゴシック"/>
            </a:rPr>
            <a:t>　</a:t>
          </a:r>
          <a:r>
            <a:rPr kumimoji="1" lang="ja-JP" altLang="en-US" sz="1200">
              <a:solidFill>
                <a:schemeClr val="tx1"/>
              </a:solidFill>
              <a:latin typeface="ＭＳ ゴシック"/>
              <a:ea typeface="ＭＳ ゴシック"/>
            </a:rPr>
            <a:t>今後も引き続き、実質単年度収支の黒字化に努めるとともに、柔軟で安定した財政運営を可能とするため財政調整基金残高の維持に努める。</a:t>
          </a:r>
          <a:endParaRPr kumimoji="1" lang="ja-JP" altLang="en-US" sz="1400">
            <a:solidFill>
              <a:srgbClr val="FF0000"/>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千葉県野田市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rgbClr val="FF0000"/>
              </a:solidFill>
              <a:latin typeface="ＭＳ ゴシック"/>
              <a:ea typeface="ＭＳ ゴシック"/>
            </a:rPr>
            <a:t>　</a:t>
          </a:r>
          <a:r>
            <a:rPr kumimoji="1" lang="ja-JP" altLang="en-US" sz="1200">
              <a:latin typeface="ＭＳ ゴシック"/>
              <a:ea typeface="ＭＳ ゴシック"/>
            </a:rPr>
            <a:t>水道事業会計は、企業債の償還額が減少したことなどから、前年度と同程度の黒字を維持したが、標準財政規模の増加により標準財政規模比では減となっている。</a:t>
          </a:r>
          <a:endParaRPr kumimoji="1" lang="ja-JP" altLang="en-US" sz="1200">
            <a:solidFill>
              <a:srgbClr val="FF0000"/>
            </a:solidFill>
            <a:latin typeface="ＭＳ ゴシック"/>
            <a:ea typeface="ＭＳ ゴシック"/>
          </a:endParaRPr>
        </a:p>
        <a:p>
          <a:r>
            <a:rPr kumimoji="1" lang="ja-JP" altLang="en-US" sz="1200">
              <a:solidFill>
                <a:srgbClr val="FF0000"/>
              </a:solidFill>
              <a:latin typeface="ＭＳ ゴシック"/>
              <a:ea typeface="ＭＳ ゴシック"/>
            </a:rPr>
            <a:t>　</a:t>
          </a:r>
          <a:r>
            <a:rPr kumimoji="1" lang="ja-JP" altLang="en-US" sz="1200">
              <a:solidFill>
                <a:sysClr val="windowText" lastClr="000000"/>
              </a:solidFill>
              <a:latin typeface="ＭＳ ゴシック"/>
              <a:ea typeface="ＭＳ ゴシック"/>
            </a:rPr>
            <a:t>一般会計は、市税等の一般財源の上振れ分が前年度を下回ったことに加え、歳出側の不用額が減少したことから、黒字額が減少している。</a:t>
          </a:r>
        </a:p>
        <a:p>
          <a:r>
            <a:rPr kumimoji="1" lang="ja-JP" altLang="en-US" sz="1200">
              <a:latin typeface="ＭＳ ゴシック"/>
              <a:ea typeface="ＭＳ ゴシック"/>
            </a:rPr>
            <a:t>　下水道事業会計は管渠費の増等に伴い当年度純利益が減少したほか、受益者負担金</a:t>
          </a:r>
          <a:r>
            <a:rPr kumimoji="1" lang="ja-JP" altLang="en-US" sz="1200">
              <a:solidFill>
                <a:sysClr val="windowText" lastClr="000000"/>
              </a:solidFill>
              <a:latin typeface="ＭＳ ゴシック"/>
              <a:ea typeface="ＭＳ ゴシック"/>
            </a:rPr>
            <a:t>の収入が減となったことから、黒字額は減少している。</a:t>
          </a:r>
        </a:p>
        <a:p>
          <a:r>
            <a:rPr kumimoji="1" lang="ja-JP" altLang="en-US" sz="1200">
              <a:solidFill>
                <a:sysClr val="windowText" lastClr="000000"/>
              </a:solidFill>
              <a:latin typeface="ＭＳ ゴシック"/>
              <a:ea typeface="ＭＳ ゴシック"/>
            </a:rPr>
            <a:t>　また、介護保険特別会計、国民健康保険特別会計及び後期高齢者医療特別会計においても黒字額が減少していることから、全体の連結実質黒字額は減少している。</a:t>
          </a:r>
        </a:p>
        <a:p>
          <a:r>
            <a:rPr kumimoji="1" lang="ja-JP" altLang="en-US" sz="1200">
              <a:solidFill>
                <a:sysClr val="windowText" lastClr="000000"/>
              </a:solidFill>
              <a:latin typeface="ＭＳ ゴシック"/>
              <a:ea typeface="ＭＳ ゴシック"/>
            </a:rPr>
            <a:t>　今後も全会計において黒字を維持し、財政の健全化に努める。</a:t>
          </a:r>
          <a:endParaRPr kumimoji="1" lang="ja-JP" altLang="en-US" sz="1400">
            <a:solidFill>
              <a:sysClr val="windowText" lastClr="000000"/>
            </a:solidFill>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千葉県野田市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a:ea typeface="ＭＳ ゴシック"/>
            </a:rPr>
            <a:t>　元利償還金については、臨時財政対策債償還費、合併特例債償還費の占める割合が大きくなっているが、臨時財政対策債は100％、合併特例債は70％が普通交付税の基準財政需要額に算入されるため、元利償還金等が差し引かれる算入公債費等も大きくなっている。また、令和５年度は、既発債の償還終了により元利償還金が減少しているほか、下水道事業に係る地方債の償還が進んだことにより、引き続き公営企業債の元利償還金に対する繰入金が減少し、かんがい排水事業元利補給金の償還終了により債務負担行為に基づく支出額も減少している。</a:t>
          </a:r>
          <a:endParaRPr kumimoji="1" lang="ja-JP" altLang="en-US" sz="1200">
            <a:solidFill>
              <a:srgbClr val="FF0000"/>
            </a:solidFill>
            <a:latin typeface="ＭＳ ゴシック"/>
            <a:ea typeface="ＭＳ ゴシック"/>
          </a:endParaRPr>
        </a:p>
        <a:p>
          <a:r>
            <a:rPr kumimoji="1" lang="ja-JP" altLang="en-US" sz="1200">
              <a:solidFill>
                <a:sysClr val="windowText" lastClr="000000"/>
              </a:solidFill>
              <a:latin typeface="ＭＳ ゴシック"/>
              <a:ea typeface="ＭＳ ゴシック"/>
            </a:rPr>
            <a:t>　今後多くの施設が大規模改修等の時期を迎えることから、各種事業の必要性や緊急性を見極めるとともに、地方債の発行額を公債費の元金償還額以内に収め、公債費残高を減少させる。</a:t>
          </a:r>
          <a:endParaRPr kumimoji="1" lang="ja-JP" altLang="en-US" sz="1400">
            <a:solidFill>
              <a:sysClr val="windowText" lastClr="000000"/>
            </a:solidFill>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a:ea typeface="ＭＳ ゴシック"/>
            </a:rPr>
            <a:t>満期一括償還地方債の借入れは行っていない。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5</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千葉県野田市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a:ea typeface="ＭＳ ゴシック"/>
            </a:rPr>
            <a:t>　将来負担額の大半を占める一般会計等に係る地方債の現在高は、臨時財政対策債、合併特例債の現在高が占める割合が大きくなっているが、臨時財政対策債は100％、合併特例債は70％が普通交付税の基準財政需要額に算入されるため、将来負担比率に大きな影響を与えていない。</a:t>
          </a:r>
        </a:p>
        <a:p>
          <a:r>
            <a:rPr kumimoji="1" lang="ja-JP" altLang="en-US" sz="1200">
              <a:solidFill>
                <a:sysClr val="windowText" lastClr="000000"/>
              </a:solidFill>
              <a:latin typeface="ＭＳ ゴシック"/>
              <a:ea typeface="ＭＳ ゴシック"/>
            </a:rPr>
            <a:t>　債務負担行為に基づく支出予定額は、新規設定を抑制していることに加え、中野台中根線用地取得事業の進捗により減少し、公営企業債等繰入見込額は、下水道事業会計における地方債残高の減などにより減少している。また、充当可能財源等は、基準財政需要額算入見込額の減により減少しているものの、将来負担額の減少幅のほうが大きいことから、分子全体は大幅に減少してマイナスとなった。</a:t>
          </a:r>
        </a:p>
        <a:p>
          <a:r>
            <a:rPr kumimoji="1" lang="ja-JP" altLang="en-US" sz="1200">
              <a:solidFill>
                <a:sysClr val="windowText" lastClr="000000"/>
              </a:solidFill>
              <a:latin typeface="ＭＳ ゴシック"/>
              <a:ea typeface="ＭＳ ゴシック"/>
            </a:rPr>
            <a:t>　今後多くの施設が大規模改修等の時期を迎えることから、各種事業の必要性や緊急性を見極めるとともに、地方債の発行額を公債費の元金償還額以内に収め、将来負担を減少させるとともに、将来負担の抑制に資する財政調整基金残高の維持に努める。</a:t>
          </a:r>
          <a:endParaRPr kumimoji="1" lang="ja-JP" altLang="en-US" sz="1400">
            <a:solidFill>
              <a:sysClr val="windowText" lastClr="000000"/>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5</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千葉県野田市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調整基金は横ばいであったものの、減債基金が増加したことに加え、その他特定目的基金において、廃棄物減量基金、鈴木貫太郎記念館再建基金、学校施設整備等基金等が増加したことから、基金全体として増加してい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の老朽化対策としての大規模改修や建替えなどの財政需要に対しても、柔軟で安定した財政運営を可能とするため、今後は対標準財政規模比20％の財政調整基金残高を維持した上で、公共施設整備基金の増強を図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・廃棄物減量基金</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廃棄物の発生を抑制し、再利用を促進する施策を推進するための基金。</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・公共施設整備基金</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公共施設の整備の費用に充てるための基金。</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・廃棄物減量基金</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啓発パンフレット作成やごみ分別促進アプリ、不法投棄監視システム関係費等に基金を活用したが、収集ごみ手数料等を原資とした積立額が取崩額を上回ったことから基金残高が増加した。</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・公共施設整備基金</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基金運用益の積立てのみで取崩しを行っていないため、基金残高は横ばいの状況である。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・廃棄物減量基金</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廃棄物の発生を抑制し、再利用を促進する施策を推進するため、引き続き基金の適正な活用を図る。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・公共施設整備基金</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公共施設の老朽化対策としての大規模改修や建替えに備えるため、公共施設整備基金の増強を図る。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latin typeface="ＭＳ ゴシック"/>
              <a:ea typeface="ＭＳ ゴシック"/>
            </a:rPr>
            <a:t>　公共施設の老朽化対策や物価高騰、退職手当の増加などに対応するために財政調整基金を活用したが、</a:t>
          </a:r>
          <a:r>
            <a:rPr kumimoji="1" lang="ja-JP" altLang="en-US" sz="1300">
              <a:solidFill>
                <a:schemeClr val="dk1"/>
              </a:solidFill>
              <a:effectLst/>
              <a:latin typeface="ＭＳ ゴシック"/>
              <a:ea typeface="ＭＳ ゴシック"/>
              <a:cs typeface="+mn-cs"/>
            </a:rPr>
            <a:t>前年度決算剰余金や債券運用利子などによる積立額が取崩額とほぼ同額となったことから、基金残高は横ばいとなった。</a:t>
          </a:r>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公共施設の老朽化対策としての大規模改修などの財政需要に対しても、柔軟で安定した財政運営を可能とするため、対標準財政規模比20%を目標として増強を図ってきたが、令和４年度末に目標を達成できたことから、今後は行政改革の推進による経費削減、ゼロベースでの事業見直しや新たな財源確保に全庁を挙げて取り組むことで、当該基金残高の維持に努める。</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国の令和５年度補正予算（第１号）に係る普通交付税の追加交付において、令和６年度及び７年度における臨時財政対策債の元利償還金の一部を償還するための基金の積立てに要する経費が措置され、減債基金に積み立てたことから、基金残高が増加し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平成28年度から29年度にかけて実施した小中学校及び幼稚園空調設備設置事業に係る地方債の償還が本格化していることから、減債基金の活用についても検討していく。</a:t>
          </a:r>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60767F2-19BB-4B24-9B91-221B67C68B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3644561-1CD3-407D-9330-2394E85777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2582A7F5-BD21-4D95-AFC4-6FA3AAFEDDE4}"/>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1011ED15-044D-463A-A722-C09D989B38E8}"/>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BBD2FB66-914C-4AF4-BEB1-1B10F8D5124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59854CCA-D982-4470-B4F9-C89FB8BA218B}"/>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3B0A240E-E5CA-4CD5-9359-F87CA52F293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FAA0B8E8-6B10-4EA3-93EF-C29E87A7ACD6}"/>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千葉県野田市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5F3D795F-146B-4D29-B464-60936BAD1924}"/>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2C5BFCDA-14FD-42C7-A296-70064C10087C}"/>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F70A07D0-844D-4C5A-A5C1-ABF2D06939C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4725855F-02F6-4D31-B356-F6D93FFAA9BD}"/>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8CC4A8F-7038-4774-AB46-39C905FC1BAF}"/>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E34402B9-E61A-42D6-B9D7-5B9066994EAA}"/>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153,815
148,861
103.55
59,652,198
58,022,354
1,052,883
32,611,549
40,313,404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C480FAF-E547-47EE-92C1-F59FC5663B73}"/>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F035729C-184F-4922-815D-B094D10EAC58}"/>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69988DA1-B384-452B-AA1F-C34F69F0647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93D20D07-6A28-47DA-A310-0594C0703ABB}"/>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BF94A1D2-E0D0-4B58-A5FD-24134A24FD6A}"/>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86C3F305-74A6-4C4C-9A64-C0361AE49CF8}"/>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5846E19A-C3B9-4F28-92ED-387CED1F2A8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C9AB9195-BE47-434E-9B4E-4FD1EC296331}"/>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793441A6-A345-4397-B8AD-5FE47906FB99}"/>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8E6CED06-8C36-47FB-9D00-23B629A8EE5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F6FCA3CD-D0ED-4612-9E5D-F8D433AAA750}"/>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3BBDD79D-94C1-481C-901E-B5BCD27A11BA}"/>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60C2927-7AF3-4521-A1C9-A038C3CDC671}"/>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79F0EE71-6792-4E40-B9F3-8C41A30F4541}"/>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6480AE96-DCB3-4D86-BA50-50C5345A197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F48F225A-5DD7-495A-84BE-23A1B3024BBF}"/>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F57FDCE8-67E0-47F9-AD95-5DB194F08E7D}"/>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F2BF4AF-27A7-42C0-8CAB-157BA0528F5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208880C3-D10B-440E-930F-637B2494DBC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FE68E2C3-372C-4715-A39C-0A16991D392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F584D9E1-77B9-4DCD-9351-9FFA947A8B5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C7429E8A-C8D1-48A3-9070-63991C30F8C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4570EC03-E382-4C03-B497-303696469DD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27BB79F-2F72-4631-B7F6-183856E4A06C}"/>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ABD3231B-7F85-4F33-A8E9-C580DF2EE067}"/>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78DAF604-5BC1-4967-AFD7-67B6536D8D5B}"/>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7D943DF-978A-4E4D-A13C-E65B4065D7B4}"/>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876A32A-BAD5-4EAE-90BB-C9D88072E109}"/>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2B579B7F-54D4-4C7B-962A-72AF7F8E7874}"/>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A156E32F-08FC-4C35-A51C-AD359700BD63}"/>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10995DB1-1FBD-44A0-BA31-F0AD283B7FA7}"/>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2B27E8FA-3240-4BC2-A3E3-85884EF8442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248F1A6D-0C77-41C0-B52E-E606A7FAB951}"/>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6CE4B6E5-C578-4CDF-A6F9-B1D34AA9697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666F0584-5CFF-44CF-A77A-1F224F530B4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した公共施設が多く存在するため、事業用資産の減価償却率は高い水準にあるものの、合併時に決定した新市建設計画に基づき、合併特例債を有効活用して市内各駅の駅前広場等の整備を積極的に進めてきたことで、インフラ資産の減価償却率が低い水準にあることから、全体の減価償却率は類似団体より低い水準に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今後は多くの公共施設が大規模改修等の時期を迎えることから、野田市公共施設等総合管理計画に基づき、総合的かつ長期的な視点に立ち、建物等の維持管理に努める。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6C2A3B87-54FF-42A6-B388-96B87D6B2E97}"/>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1A1D29D6-DC63-4B49-B4B6-D5DC52266E1D}"/>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92BE3ED6-99EC-401A-833D-A4CC61DC308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9C8D9613-4C56-4AAE-BFA9-47F62BC9822C}"/>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3C9E7918-5634-4456-85B0-013FC9D6D62C}"/>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137E81D6-DD9D-4B26-A1CA-3B5B6B9A329D}"/>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F08757B3-185F-4D49-A47C-47BB5EEA4212}"/>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80BFAECF-B4A6-428C-B10B-1CDFA6622C02}"/>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DDF0AD24-3ED2-46F4-BC7E-57FB7D805C3B}"/>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BE4DC5EC-038C-4DDE-A21A-881D2F59E800}"/>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CF166B8E-142C-4014-86C4-C1187615CEFB}"/>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18D5F96E-7A2E-4D65-B55A-DF77622F541F}"/>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3132624B-6FF7-470D-9F31-0B2EA15D549E}"/>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FE83EB1C-F150-4924-963B-B51914F58B0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A02DD43-A03F-43A5-AED0-4A6367CCB125}"/>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D43CBD8D-5CB9-47B0-BAE2-209DD7DE452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77682</xdr:rowOff>
    </xdr:from>
    <xdr:to>
      <xdr:col>23</xdr:col>
      <xdr:colOff>85090</xdr:colOff>
      <xdr:row>34</xdr:row>
      <xdr:rowOff>93769</xdr:rowOff>
    </xdr:to>
    <xdr:cxnSp macro="">
      <xdr:nvCxnSpPr>
        <xdr:cNvPr id="67" name="直線コネクタ 66">
          <a:extLst>
            <a:ext uri="{FF2B5EF4-FFF2-40B4-BE49-F238E27FC236}">
              <a16:creationId xmlns:a16="http://schemas.microsoft.com/office/drawing/2014/main" id="{9999C250-A893-4CA3-B857-14203D779C09}"/>
            </a:ext>
          </a:extLst>
        </xdr:cNvPr>
        <xdr:cNvCxnSpPr/>
      </xdr:nvCxnSpPr>
      <xdr:spPr>
        <a:xfrm flipV="1">
          <a:off x="4295775" y="5459307"/>
          <a:ext cx="1270" cy="1220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97596</xdr:rowOff>
    </xdr:from>
    <xdr:ext cx="405111" cy="259045"/>
    <xdr:sp macro="" textlink="">
      <xdr:nvSpPr>
        <xdr:cNvPr id="68" name="有形固定資産減価償却率最小値テキスト">
          <a:extLst>
            <a:ext uri="{FF2B5EF4-FFF2-40B4-BE49-F238E27FC236}">
              <a16:creationId xmlns:a16="http://schemas.microsoft.com/office/drawing/2014/main" id="{82924FB3-E372-493B-8B4D-2B1C2BE49804}"/>
            </a:ext>
          </a:extLst>
        </xdr:cNvPr>
        <xdr:cNvSpPr txBox="1"/>
      </xdr:nvSpPr>
      <xdr:spPr>
        <a:xfrm>
          <a:off x="4342765" y="667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93769</xdr:rowOff>
    </xdr:from>
    <xdr:to>
      <xdr:col>23</xdr:col>
      <xdr:colOff>174625</xdr:colOff>
      <xdr:row>34</xdr:row>
      <xdr:rowOff>93769</xdr:rowOff>
    </xdr:to>
    <xdr:cxnSp macro="">
      <xdr:nvCxnSpPr>
        <xdr:cNvPr id="69" name="直線コネクタ 68">
          <a:extLst>
            <a:ext uri="{FF2B5EF4-FFF2-40B4-BE49-F238E27FC236}">
              <a16:creationId xmlns:a16="http://schemas.microsoft.com/office/drawing/2014/main" id="{B30BA53F-84C1-4FCA-8B86-109659F7FB1C}"/>
            </a:ext>
          </a:extLst>
        </xdr:cNvPr>
        <xdr:cNvCxnSpPr/>
      </xdr:nvCxnSpPr>
      <xdr:spPr>
        <a:xfrm>
          <a:off x="4206875" y="667935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24359</xdr:rowOff>
    </xdr:from>
    <xdr:ext cx="405111" cy="259045"/>
    <xdr:sp macro="" textlink="">
      <xdr:nvSpPr>
        <xdr:cNvPr id="70" name="有形固定資産減価償却率最大値テキスト">
          <a:extLst>
            <a:ext uri="{FF2B5EF4-FFF2-40B4-BE49-F238E27FC236}">
              <a16:creationId xmlns:a16="http://schemas.microsoft.com/office/drawing/2014/main" id="{C755AEB1-9E5E-46D2-9D9E-F3966BD0D301}"/>
            </a:ext>
          </a:extLst>
        </xdr:cNvPr>
        <xdr:cNvSpPr txBox="1"/>
      </xdr:nvSpPr>
      <xdr:spPr>
        <a:xfrm>
          <a:off x="4342765" y="523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77682</xdr:rowOff>
    </xdr:from>
    <xdr:to>
      <xdr:col>23</xdr:col>
      <xdr:colOff>174625</xdr:colOff>
      <xdr:row>27</xdr:row>
      <xdr:rowOff>77682</xdr:rowOff>
    </xdr:to>
    <xdr:cxnSp macro="">
      <xdr:nvCxnSpPr>
        <xdr:cNvPr id="71" name="直線コネクタ 70">
          <a:extLst>
            <a:ext uri="{FF2B5EF4-FFF2-40B4-BE49-F238E27FC236}">
              <a16:creationId xmlns:a16="http://schemas.microsoft.com/office/drawing/2014/main" id="{04FF1A4A-C050-497D-B973-79267699715F}"/>
            </a:ext>
          </a:extLst>
        </xdr:cNvPr>
        <xdr:cNvCxnSpPr/>
      </xdr:nvCxnSpPr>
      <xdr:spPr>
        <a:xfrm>
          <a:off x="4206875" y="545930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4F8B0DD0-9D67-441C-A4FC-5232B49891FD}"/>
            </a:ext>
          </a:extLst>
        </xdr:cNvPr>
        <xdr:cNvSpPr txBox="1"/>
      </xdr:nvSpPr>
      <xdr:spPr>
        <a:xfrm>
          <a:off x="4342765" y="6088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73" name="フローチャート: 判断 72">
          <a:extLst>
            <a:ext uri="{FF2B5EF4-FFF2-40B4-BE49-F238E27FC236}">
              <a16:creationId xmlns:a16="http://schemas.microsoft.com/office/drawing/2014/main" id="{277142B4-03EF-41CC-A5E7-111770C4D369}"/>
            </a:ext>
          </a:extLst>
        </xdr:cNvPr>
        <xdr:cNvSpPr/>
      </xdr:nvSpPr>
      <xdr:spPr>
        <a:xfrm>
          <a:off x="4244975" y="61156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171027</xdr:rowOff>
    </xdr:from>
    <xdr:to>
      <xdr:col>19</xdr:col>
      <xdr:colOff>187325</xdr:colOff>
      <xdr:row>31</xdr:row>
      <xdr:rowOff>101177</xdr:rowOff>
    </xdr:to>
    <xdr:sp macro="" textlink="">
      <xdr:nvSpPr>
        <xdr:cNvPr id="74" name="フローチャート: 判断 73">
          <a:extLst>
            <a:ext uri="{FF2B5EF4-FFF2-40B4-BE49-F238E27FC236}">
              <a16:creationId xmlns:a16="http://schemas.microsoft.com/office/drawing/2014/main" id="{90833827-5C78-4B07-843E-AD065353849C}"/>
            </a:ext>
          </a:extLst>
        </xdr:cNvPr>
        <xdr:cNvSpPr/>
      </xdr:nvSpPr>
      <xdr:spPr>
        <a:xfrm>
          <a:off x="36118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142240</xdr:rowOff>
    </xdr:from>
    <xdr:to>
      <xdr:col>15</xdr:col>
      <xdr:colOff>187325</xdr:colOff>
      <xdr:row>31</xdr:row>
      <xdr:rowOff>72390</xdr:rowOff>
    </xdr:to>
    <xdr:sp macro="" textlink="">
      <xdr:nvSpPr>
        <xdr:cNvPr id="75" name="フローチャート: 判断 74">
          <a:extLst>
            <a:ext uri="{FF2B5EF4-FFF2-40B4-BE49-F238E27FC236}">
              <a16:creationId xmlns:a16="http://schemas.microsoft.com/office/drawing/2014/main" id="{1432A8D1-3067-4B25-816C-97BD6C764AEB}"/>
            </a:ext>
          </a:extLst>
        </xdr:cNvPr>
        <xdr:cNvSpPr/>
      </xdr:nvSpPr>
      <xdr:spPr>
        <a:xfrm>
          <a:off x="29260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102658</xdr:rowOff>
    </xdr:from>
    <xdr:to>
      <xdr:col>11</xdr:col>
      <xdr:colOff>187325</xdr:colOff>
      <xdr:row>31</xdr:row>
      <xdr:rowOff>32808</xdr:rowOff>
    </xdr:to>
    <xdr:sp macro="" textlink="">
      <xdr:nvSpPr>
        <xdr:cNvPr id="76" name="フローチャート: 判断 75">
          <a:extLst>
            <a:ext uri="{FF2B5EF4-FFF2-40B4-BE49-F238E27FC236}">
              <a16:creationId xmlns:a16="http://schemas.microsoft.com/office/drawing/2014/main" id="{694B3B72-C75D-42AD-A5F4-9C0ACB71A8BE}"/>
            </a:ext>
          </a:extLst>
        </xdr:cNvPr>
        <xdr:cNvSpPr/>
      </xdr:nvSpPr>
      <xdr:spPr>
        <a:xfrm>
          <a:off x="22402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77" name="フローチャート: 判断 76">
          <a:extLst>
            <a:ext uri="{FF2B5EF4-FFF2-40B4-BE49-F238E27FC236}">
              <a16:creationId xmlns:a16="http://schemas.microsoft.com/office/drawing/2014/main" id="{FD370597-030C-4FDF-A90D-4947E44C9C70}"/>
            </a:ext>
          </a:extLst>
        </xdr:cNvPr>
        <xdr:cNvSpPr/>
      </xdr:nvSpPr>
      <xdr:spPr>
        <a:xfrm>
          <a:off x="1554480" y="596984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DAF4805-C0AE-4F20-B58C-5451A9EF0324}"/>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5E7D4B3-D7EC-4EE6-8EBA-00C6447D3E62}"/>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E99A02B-C1C3-4CCF-B306-53C850644BE8}"/>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1D5C2F0-BFCA-417E-812D-95494B6E3059}"/>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B546519-8DDC-4BC2-979C-6883F97AF38A}"/>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83" name="楕円 82">
          <a:extLst>
            <a:ext uri="{FF2B5EF4-FFF2-40B4-BE49-F238E27FC236}">
              <a16:creationId xmlns:a16="http://schemas.microsoft.com/office/drawing/2014/main" id="{7770109A-D4B6-4F01-879C-2EE8B6462824}"/>
            </a:ext>
          </a:extLst>
        </xdr:cNvPr>
        <xdr:cNvSpPr/>
      </xdr:nvSpPr>
      <xdr:spPr>
        <a:xfrm>
          <a:off x="4244975" y="59429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67962</xdr:rowOff>
    </xdr:from>
    <xdr:ext cx="405111" cy="259045"/>
    <xdr:sp macro="" textlink="">
      <xdr:nvSpPr>
        <xdr:cNvPr id="84" name="有形固定資産減価償却率該当値テキスト">
          <a:extLst>
            <a:ext uri="{FF2B5EF4-FFF2-40B4-BE49-F238E27FC236}">
              <a16:creationId xmlns:a16="http://schemas.microsoft.com/office/drawing/2014/main" id="{7144A048-FDBE-4399-9DAD-F69EF76F2E11}"/>
            </a:ext>
          </a:extLst>
        </xdr:cNvPr>
        <xdr:cNvSpPr txBox="1"/>
      </xdr:nvSpPr>
      <xdr:spPr>
        <a:xfrm>
          <a:off x="4342765" y="579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158962</xdr:rowOff>
    </xdr:from>
    <xdr:to>
      <xdr:col>19</xdr:col>
      <xdr:colOff>187325</xdr:colOff>
      <xdr:row>30</xdr:row>
      <xdr:rowOff>89112</xdr:rowOff>
    </xdr:to>
    <xdr:sp macro="" textlink="">
      <xdr:nvSpPr>
        <xdr:cNvPr id="85" name="楕円 84">
          <a:extLst>
            <a:ext uri="{FF2B5EF4-FFF2-40B4-BE49-F238E27FC236}">
              <a16:creationId xmlns:a16="http://schemas.microsoft.com/office/drawing/2014/main" id="{C0DA4A41-88AD-42F3-A8CE-7175765301B9}"/>
            </a:ext>
          </a:extLst>
        </xdr:cNvPr>
        <xdr:cNvSpPr/>
      </xdr:nvSpPr>
      <xdr:spPr>
        <a:xfrm>
          <a:off x="3611880" y="588539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38312</xdr:rowOff>
    </xdr:from>
    <xdr:to>
      <xdr:col>23</xdr:col>
      <xdr:colOff>85725</xdr:colOff>
      <xdr:row>30</xdr:row>
      <xdr:rowOff>95885</xdr:rowOff>
    </xdr:to>
    <xdr:cxnSp macro="">
      <xdr:nvCxnSpPr>
        <xdr:cNvPr id="86" name="直線コネクタ 85">
          <a:extLst>
            <a:ext uri="{FF2B5EF4-FFF2-40B4-BE49-F238E27FC236}">
              <a16:creationId xmlns:a16="http://schemas.microsoft.com/office/drawing/2014/main" id="{E0366BC3-5F0B-4B66-857F-735F4A5EC683}"/>
            </a:ext>
          </a:extLst>
        </xdr:cNvPr>
        <xdr:cNvCxnSpPr/>
      </xdr:nvCxnSpPr>
      <xdr:spPr>
        <a:xfrm>
          <a:off x="3656965" y="5934287"/>
          <a:ext cx="640715" cy="5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122978</xdr:rowOff>
    </xdr:from>
    <xdr:to>
      <xdr:col>15</xdr:col>
      <xdr:colOff>187325</xdr:colOff>
      <xdr:row>30</xdr:row>
      <xdr:rowOff>53128</xdr:rowOff>
    </xdr:to>
    <xdr:sp macro="" textlink="">
      <xdr:nvSpPr>
        <xdr:cNvPr id="87" name="楕円 86">
          <a:extLst>
            <a:ext uri="{FF2B5EF4-FFF2-40B4-BE49-F238E27FC236}">
              <a16:creationId xmlns:a16="http://schemas.microsoft.com/office/drawing/2014/main" id="{3462AA5F-3C4D-4AAB-9F04-42364BEBF615}"/>
            </a:ext>
          </a:extLst>
        </xdr:cNvPr>
        <xdr:cNvSpPr/>
      </xdr:nvSpPr>
      <xdr:spPr>
        <a:xfrm>
          <a:off x="2926080" y="584940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2328</xdr:rowOff>
    </xdr:from>
    <xdr:to>
      <xdr:col>19</xdr:col>
      <xdr:colOff>136525</xdr:colOff>
      <xdr:row>30</xdr:row>
      <xdr:rowOff>38312</xdr:rowOff>
    </xdr:to>
    <xdr:cxnSp macro="">
      <xdr:nvCxnSpPr>
        <xdr:cNvPr id="88" name="直線コネクタ 87">
          <a:extLst>
            <a:ext uri="{FF2B5EF4-FFF2-40B4-BE49-F238E27FC236}">
              <a16:creationId xmlns:a16="http://schemas.microsoft.com/office/drawing/2014/main" id="{63E2F2B5-0B3E-4866-9431-9FC8E0C2C0B7}"/>
            </a:ext>
          </a:extLst>
        </xdr:cNvPr>
        <xdr:cNvCxnSpPr/>
      </xdr:nvCxnSpPr>
      <xdr:spPr>
        <a:xfrm>
          <a:off x="2971165" y="5898303"/>
          <a:ext cx="6858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79798</xdr:rowOff>
    </xdr:from>
    <xdr:to>
      <xdr:col>11</xdr:col>
      <xdr:colOff>187325</xdr:colOff>
      <xdr:row>30</xdr:row>
      <xdr:rowOff>9948</xdr:rowOff>
    </xdr:to>
    <xdr:sp macro="" textlink="">
      <xdr:nvSpPr>
        <xdr:cNvPr id="89" name="楕円 88">
          <a:extLst>
            <a:ext uri="{FF2B5EF4-FFF2-40B4-BE49-F238E27FC236}">
              <a16:creationId xmlns:a16="http://schemas.microsoft.com/office/drawing/2014/main" id="{15FB23FD-48A0-4AE1-8751-F863CA124FDB}"/>
            </a:ext>
          </a:extLst>
        </xdr:cNvPr>
        <xdr:cNvSpPr/>
      </xdr:nvSpPr>
      <xdr:spPr>
        <a:xfrm>
          <a:off x="2240280" y="580432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130598</xdr:rowOff>
    </xdr:from>
    <xdr:to>
      <xdr:col>15</xdr:col>
      <xdr:colOff>136525</xdr:colOff>
      <xdr:row>30</xdr:row>
      <xdr:rowOff>2328</xdr:rowOff>
    </xdr:to>
    <xdr:cxnSp macro="">
      <xdr:nvCxnSpPr>
        <xdr:cNvPr id="90" name="直線コネクタ 89">
          <a:extLst>
            <a:ext uri="{FF2B5EF4-FFF2-40B4-BE49-F238E27FC236}">
              <a16:creationId xmlns:a16="http://schemas.microsoft.com/office/drawing/2014/main" id="{F28036A6-F9B0-4C31-BE1A-90A028A7D806}"/>
            </a:ext>
          </a:extLst>
        </xdr:cNvPr>
        <xdr:cNvCxnSpPr/>
      </xdr:nvCxnSpPr>
      <xdr:spPr>
        <a:xfrm>
          <a:off x="2285365" y="5858933"/>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33020</xdr:rowOff>
    </xdr:from>
    <xdr:to>
      <xdr:col>7</xdr:col>
      <xdr:colOff>187325</xdr:colOff>
      <xdr:row>29</xdr:row>
      <xdr:rowOff>134620</xdr:rowOff>
    </xdr:to>
    <xdr:sp macro="" textlink="">
      <xdr:nvSpPr>
        <xdr:cNvPr id="91" name="楕円 90">
          <a:extLst>
            <a:ext uri="{FF2B5EF4-FFF2-40B4-BE49-F238E27FC236}">
              <a16:creationId xmlns:a16="http://schemas.microsoft.com/office/drawing/2014/main" id="{0CC78391-0850-4826-A90B-5BFA3F3653F6}"/>
            </a:ext>
          </a:extLst>
        </xdr:cNvPr>
        <xdr:cNvSpPr/>
      </xdr:nvSpPr>
      <xdr:spPr>
        <a:xfrm>
          <a:off x="1554480" y="575564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83820</xdr:rowOff>
    </xdr:from>
    <xdr:to>
      <xdr:col>11</xdr:col>
      <xdr:colOff>136525</xdr:colOff>
      <xdr:row>29</xdr:row>
      <xdr:rowOff>130598</xdr:rowOff>
    </xdr:to>
    <xdr:cxnSp macro="">
      <xdr:nvCxnSpPr>
        <xdr:cNvPr id="92" name="直線コネクタ 91">
          <a:extLst>
            <a:ext uri="{FF2B5EF4-FFF2-40B4-BE49-F238E27FC236}">
              <a16:creationId xmlns:a16="http://schemas.microsoft.com/office/drawing/2014/main" id="{1B8B9CE7-11C4-46F9-9CC9-09C84710C6D7}"/>
            </a:ext>
          </a:extLst>
        </xdr:cNvPr>
        <xdr:cNvCxnSpPr/>
      </xdr:nvCxnSpPr>
      <xdr:spPr>
        <a:xfrm>
          <a:off x="1599565" y="5810250"/>
          <a:ext cx="685800" cy="4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92304</xdr:rowOff>
    </xdr:from>
    <xdr:ext cx="405111" cy="259045"/>
    <xdr:sp macro="" textlink="">
      <xdr:nvSpPr>
        <xdr:cNvPr id="93" name="n_1aveValue有形固定資産減価償却率">
          <a:extLst>
            <a:ext uri="{FF2B5EF4-FFF2-40B4-BE49-F238E27FC236}">
              <a16:creationId xmlns:a16="http://schemas.microsoft.com/office/drawing/2014/main" id="{D990EF3F-A998-4FE1-974C-A15E0893A6A1}"/>
            </a:ext>
          </a:extLst>
        </xdr:cNvPr>
        <xdr:cNvSpPr txBox="1"/>
      </xdr:nvSpPr>
      <xdr:spPr>
        <a:xfrm>
          <a:off x="3464569" y="616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63517</xdr:rowOff>
    </xdr:from>
    <xdr:ext cx="405111" cy="259045"/>
    <xdr:sp macro="" textlink="">
      <xdr:nvSpPr>
        <xdr:cNvPr id="94" name="n_2aveValue有形固定資産減価償却率">
          <a:extLst>
            <a:ext uri="{FF2B5EF4-FFF2-40B4-BE49-F238E27FC236}">
              <a16:creationId xmlns:a16="http://schemas.microsoft.com/office/drawing/2014/main" id="{80B6D2DD-9775-43A0-9109-B3BC4754E609}"/>
            </a:ext>
          </a:extLst>
        </xdr:cNvPr>
        <xdr:cNvSpPr txBox="1"/>
      </xdr:nvSpPr>
      <xdr:spPr>
        <a:xfrm>
          <a:off x="279337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23935</xdr:rowOff>
    </xdr:from>
    <xdr:ext cx="405111" cy="259045"/>
    <xdr:sp macro="" textlink="">
      <xdr:nvSpPr>
        <xdr:cNvPr id="95" name="n_3aveValue有形固定資産減価償却率">
          <a:extLst>
            <a:ext uri="{FF2B5EF4-FFF2-40B4-BE49-F238E27FC236}">
              <a16:creationId xmlns:a16="http://schemas.microsoft.com/office/drawing/2014/main" id="{73895535-1A66-4480-B984-A2D04E7CFE8C}"/>
            </a:ext>
          </a:extLst>
        </xdr:cNvPr>
        <xdr:cNvSpPr txBox="1"/>
      </xdr:nvSpPr>
      <xdr:spPr>
        <a:xfrm>
          <a:off x="2107574" y="608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166599</xdr:rowOff>
    </xdr:from>
    <xdr:ext cx="405111" cy="259045"/>
    <xdr:sp macro="" textlink="">
      <xdr:nvSpPr>
        <xdr:cNvPr id="96" name="n_4aveValue有形固定資産減価償却率">
          <a:extLst>
            <a:ext uri="{FF2B5EF4-FFF2-40B4-BE49-F238E27FC236}">
              <a16:creationId xmlns:a16="http://schemas.microsoft.com/office/drawing/2014/main" id="{DFB53DBE-1A3A-41C2-88D6-CD582CCBD306}"/>
            </a:ext>
          </a:extLst>
        </xdr:cNvPr>
        <xdr:cNvSpPr txBox="1"/>
      </xdr:nvSpPr>
      <xdr:spPr>
        <a:xfrm>
          <a:off x="1421774" y="6066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105639</xdr:rowOff>
    </xdr:from>
    <xdr:ext cx="405111" cy="259045"/>
    <xdr:sp macro="" textlink="">
      <xdr:nvSpPr>
        <xdr:cNvPr id="97" name="n_1mainValue有形固定資産減価償却率">
          <a:extLst>
            <a:ext uri="{FF2B5EF4-FFF2-40B4-BE49-F238E27FC236}">
              <a16:creationId xmlns:a16="http://schemas.microsoft.com/office/drawing/2014/main" id="{046A8331-CC82-4635-BCFA-6EBFC6EAE033}"/>
            </a:ext>
          </a:extLst>
        </xdr:cNvPr>
        <xdr:cNvSpPr txBox="1"/>
      </xdr:nvSpPr>
      <xdr:spPr>
        <a:xfrm>
          <a:off x="3464569" y="5656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69655</xdr:rowOff>
    </xdr:from>
    <xdr:ext cx="405111" cy="259045"/>
    <xdr:sp macro="" textlink="">
      <xdr:nvSpPr>
        <xdr:cNvPr id="98" name="n_2mainValue有形固定資産減価償却率">
          <a:extLst>
            <a:ext uri="{FF2B5EF4-FFF2-40B4-BE49-F238E27FC236}">
              <a16:creationId xmlns:a16="http://schemas.microsoft.com/office/drawing/2014/main" id="{984A2D6F-1AC6-46B3-870E-C68708182D4F}"/>
            </a:ext>
          </a:extLst>
        </xdr:cNvPr>
        <xdr:cNvSpPr txBox="1"/>
      </xdr:nvSpPr>
      <xdr:spPr>
        <a:xfrm>
          <a:off x="2793374" y="5620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26475</xdr:rowOff>
    </xdr:from>
    <xdr:ext cx="405111" cy="259045"/>
    <xdr:sp macro="" textlink="">
      <xdr:nvSpPr>
        <xdr:cNvPr id="99" name="n_3mainValue有形固定資産減価償却率">
          <a:extLst>
            <a:ext uri="{FF2B5EF4-FFF2-40B4-BE49-F238E27FC236}">
              <a16:creationId xmlns:a16="http://schemas.microsoft.com/office/drawing/2014/main" id="{7B5BBD57-ED38-499C-94FC-5632F422CF07}"/>
            </a:ext>
          </a:extLst>
        </xdr:cNvPr>
        <xdr:cNvSpPr txBox="1"/>
      </xdr:nvSpPr>
      <xdr:spPr>
        <a:xfrm>
          <a:off x="2107574" y="5575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151147</xdr:rowOff>
    </xdr:from>
    <xdr:ext cx="405111" cy="259045"/>
    <xdr:sp macro="" textlink="">
      <xdr:nvSpPr>
        <xdr:cNvPr id="100" name="n_4mainValue有形固定資産減価償却率">
          <a:extLst>
            <a:ext uri="{FF2B5EF4-FFF2-40B4-BE49-F238E27FC236}">
              <a16:creationId xmlns:a16="http://schemas.microsoft.com/office/drawing/2014/main" id="{18BF0B4A-566C-4896-A14F-813FDB94837F}"/>
            </a:ext>
          </a:extLst>
        </xdr:cNvPr>
        <xdr:cNvSpPr txBox="1"/>
      </xdr:nvSpPr>
      <xdr:spPr>
        <a:xfrm>
          <a:off x="1421774"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FD0BFE1-0C98-42E3-836A-1CF78F0B2463}"/>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76AA02E-C7B0-463F-B823-B3219977E90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8D167F7-2EA1-4040-B24F-966A40A206B6}"/>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B9E60EC-1554-46C8-8254-8643AC539B4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DCA6FA62-4432-4430-9F23-400C9142E85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1BD4F88-BC53-4594-AED0-193BD5737796}"/>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D4AE4CE-4EFD-4A2D-A2DB-BDF786E56AE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B917C91-7B80-487A-B751-9CCB1661942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31F22A1F-3538-4D28-A9CE-C3E38EE658A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8EB6B80-94DF-4382-9D9E-FCE083A60EF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633AA91-E4B3-4AA9-8874-D0B50F08F30B}"/>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D51E2BD7-C1D9-407D-83BC-DFE7C04CF6F7}"/>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F9D552C-CA04-4C7C-8B6E-2CA8DA73ACF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等及び公営企業に係る既発債の償還終了等により、分子となる将来負担額は減少傾向にあるものの、将来負担額から控除される充当可能財源が少ないこと、分母となる債務償還に回せる経常一般財源等が少ないことなどから、類似団体より債務償還比率が高くなっている。</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引き続き本市独自のプライマリーバランスの遵守による地方債残高の抑制と併せて、将来負担の抑制に資する財政調整基金残高の維持に努めるとともに、市税等の徴収率向上により経常一般財源等の確保に努める。</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642ED4D-2F7B-4238-8200-592145003F3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3F0F5CE2-50CC-489E-B763-BFF4D24F5566}"/>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C4E2967D-9735-4078-8B5D-B5CD88013BE6}"/>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FA08169A-3F5E-4265-8E53-1462C99940EE}"/>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9E9B4941-6E22-4C2D-AF4F-687B4EA5F00B}"/>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809CE44-044A-4D4C-B41B-DD7ECDBBC08D}"/>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4FA525E7-4450-4A18-BD31-C8BBFF431508}"/>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A57CACB-84F3-4590-AA77-F9F3F3794762}"/>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F4128948-1A73-4F81-88DC-FE9D4BDC45CE}"/>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166B0F1B-B98C-44C0-863B-970B01ECC545}"/>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F1E477E3-217C-47CA-8EC5-AE4393CABAF8}"/>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7073C515-6911-4E66-BDBF-0557DDD998E0}"/>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9CFC9E54-AA22-43CD-98D9-1F56D1355B43}"/>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F48D5E8D-3F7F-42A6-B029-076E6B3B6EA1}"/>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C67B1719-7185-4549-B406-D5158D5A16D3}"/>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DA324CF5-BEE8-45E4-8507-536F23B8B6B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13FF2BDC-AE15-4DEF-9AFC-44156E75C08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47761</xdr:rowOff>
    </xdr:to>
    <xdr:cxnSp macro="">
      <xdr:nvCxnSpPr>
        <xdr:cNvPr id="131" name="直線コネクタ 130">
          <a:extLst>
            <a:ext uri="{FF2B5EF4-FFF2-40B4-BE49-F238E27FC236}">
              <a16:creationId xmlns:a16="http://schemas.microsoft.com/office/drawing/2014/main" id="{433EA817-550E-4627-8B39-022A79FB3C17}"/>
            </a:ext>
          </a:extLst>
        </xdr:cNvPr>
        <xdr:cNvCxnSpPr/>
      </xdr:nvCxnSpPr>
      <xdr:spPr>
        <a:xfrm flipV="1">
          <a:off x="13313410" y="5240473"/>
          <a:ext cx="1269" cy="139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51588</xdr:rowOff>
    </xdr:from>
    <xdr:ext cx="469744" cy="259045"/>
    <xdr:sp macro="" textlink="">
      <xdr:nvSpPr>
        <xdr:cNvPr id="132" name="債務償還比率最小値テキスト">
          <a:extLst>
            <a:ext uri="{FF2B5EF4-FFF2-40B4-BE49-F238E27FC236}">
              <a16:creationId xmlns:a16="http://schemas.microsoft.com/office/drawing/2014/main" id="{27B366EE-C078-41AE-8C65-4C1DA7A1E6A0}"/>
            </a:ext>
          </a:extLst>
        </xdr:cNvPr>
        <xdr:cNvSpPr txBox="1"/>
      </xdr:nvSpPr>
      <xdr:spPr>
        <a:xfrm>
          <a:off x="13369925" y="6637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47761</xdr:rowOff>
    </xdr:from>
    <xdr:to>
      <xdr:col>76</xdr:col>
      <xdr:colOff>111125</xdr:colOff>
      <xdr:row>34</xdr:row>
      <xdr:rowOff>47761</xdr:rowOff>
    </xdr:to>
    <xdr:cxnSp macro="">
      <xdr:nvCxnSpPr>
        <xdr:cNvPr id="133" name="直線コネクタ 132">
          <a:extLst>
            <a:ext uri="{FF2B5EF4-FFF2-40B4-BE49-F238E27FC236}">
              <a16:creationId xmlns:a16="http://schemas.microsoft.com/office/drawing/2014/main" id="{6320B75D-1930-4F7F-A834-801E86B01CEC}"/>
            </a:ext>
          </a:extLst>
        </xdr:cNvPr>
        <xdr:cNvCxnSpPr/>
      </xdr:nvCxnSpPr>
      <xdr:spPr>
        <a:xfrm>
          <a:off x="13251180" y="663144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9B9A1233-1649-41F6-8EAE-D5ED497C742D}"/>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8E00C276-0FDD-4EF4-9B49-E6CDACD44139}"/>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98152</xdr:rowOff>
    </xdr:from>
    <xdr:ext cx="469744" cy="259045"/>
    <xdr:sp macro="" textlink="">
      <xdr:nvSpPr>
        <xdr:cNvPr id="136" name="債務償還比率平均値テキスト">
          <a:extLst>
            <a:ext uri="{FF2B5EF4-FFF2-40B4-BE49-F238E27FC236}">
              <a16:creationId xmlns:a16="http://schemas.microsoft.com/office/drawing/2014/main" id="{4544374F-14D4-4C5B-A451-E7CBDDCFE995}"/>
            </a:ext>
          </a:extLst>
        </xdr:cNvPr>
        <xdr:cNvSpPr txBox="1"/>
      </xdr:nvSpPr>
      <xdr:spPr>
        <a:xfrm>
          <a:off x="13369925" y="5647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75275</xdr:rowOff>
    </xdr:from>
    <xdr:to>
      <xdr:col>76</xdr:col>
      <xdr:colOff>73025</xdr:colOff>
      <xdr:row>30</xdr:row>
      <xdr:rowOff>5425</xdr:rowOff>
    </xdr:to>
    <xdr:sp macro="" textlink="">
      <xdr:nvSpPr>
        <xdr:cNvPr id="137" name="フローチャート: 判断 136">
          <a:extLst>
            <a:ext uri="{FF2B5EF4-FFF2-40B4-BE49-F238E27FC236}">
              <a16:creationId xmlns:a16="http://schemas.microsoft.com/office/drawing/2014/main" id="{E7AD584D-ED04-4F18-85D3-977FC911D32B}"/>
            </a:ext>
          </a:extLst>
        </xdr:cNvPr>
        <xdr:cNvSpPr/>
      </xdr:nvSpPr>
      <xdr:spPr>
        <a:xfrm>
          <a:off x="13289280" y="579980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91930</xdr:rowOff>
    </xdr:from>
    <xdr:to>
      <xdr:col>72</xdr:col>
      <xdr:colOff>123825</xdr:colOff>
      <xdr:row>30</xdr:row>
      <xdr:rowOff>22080</xdr:rowOff>
    </xdr:to>
    <xdr:sp macro="" textlink="">
      <xdr:nvSpPr>
        <xdr:cNvPr id="138" name="フローチャート: 判断 137">
          <a:extLst>
            <a:ext uri="{FF2B5EF4-FFF2-40B4-BE49-F238E27FC236}">
              <a16:creationId xmlns:a16="http://schemas.microsoft.com/office/drawing/2014/main" id="{5C272FE2-B52E-4D4E-8F27-95FE327C522E}"/>
            </a:ext>
          </a:extLst>
        </xdr:cNvPr>
        <xdr:cNvSpPr/>
      </xdr:nvSpPr>
      <xdr:spPr>
        <a:xfrm>
          <a:off x="12629515" y="582026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55227</xdr:rowOff>
    </xdr:from>
    <xdr:to>
      <xdr:col>68</xdr:col>
      <xdr:colOff>123825</xdr:colOff>
      <xdr:row>29</xdr:row>
      <xdr:rowOff>156827</xdr:rowOff>
    </xdr:to>
    <xdr:sp macro="" textlink="">
      <xdr:nvSpPr>
        <xdr:cNvPr id="139" name="フローチャート: 判断 138">
          <a:extLst>
            <a:ext uri="{FF2B5EF4-FFF2-40B4-BE49-F238E27FC236}">
              <a16:creationId xmlns:a16="http://schemas.microsoft.com/office/drawing/2014/main" id="{9B58CC75-B258-46FA-ABB6-49C0B30E5D65}"/>
            </a:ext>
          </a:extLst>
        </xdr:cNvPr>
        <xdr:cNvSpPr/>
      </xdr:nvSpPr>
      <xdr:spPr>
        <a:xfrm>
          <a:off x="11943715" y="578356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97980</xdr:rowOff>
    </xdr:from>
    <xdr:to>
      <xdr:col>64</xdr:col>
      <xdr:colOff>123825</xdr:colOff>
      <xdr:row>31</xdr:row>
      <xdr:rowOff>28130</xdr:rowOff>
    </xdr:to>
    <xdr:sp macro="" textlink="">
      <xdr:nvSpPr>
        <xdr:cNvPr id="140" name="フローチャート: 判断 139">
          <a:extLst>
            <a:ext uri="{FF2B5EF4-FFF2-40B4-BE49-F238E27FC236}">
              <a16:creationId xmlns:a16="http://schemas.microsoft.com/office/drawing/2014/main" id="{2D3A010F-D251-4427-A19B-B311F731038E}"/>
            </a:ext>
          </a:extLst>
        </xdr:cNvPr>
        <xdr:cNvSpPr/>
      </xdr:nvSpPr>
      <xdr:spPr>
        <a:xfrm>
          <a:off x="11257915" y="59901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167531</xdr:rowOff>
    </xdr:from>
    <xdr:to>
      <xdr:col>60</xdr:col>
      <xdr:colOff>123825</xdr:colOff>
      <xdr:row>31</xdr:row>
      <xdr:rowOff>97681</xdr:rowOff>
    </xdr:to>
    <xdr:sp macro="" textlink="">
      <xdr:nvSpPr>
        <xdr:cNvPr id="141" name="フローチャート: 判断 140">
          <a:extLst>
            <a:ext uri="{FF2B5EF4-FFF2-40B4-BE49-F238E27FC236}">
              <a16:creationId xmlns:a16="http://schemas.microsoft.com/office/drawing/2014/main" id="{C76D8D8D-CB01-4053-846C-F46E3F25E5E7}"/>
            </a:ext>
          </a:extLst>
        </xdr:cNvPr>
        <xdr:cNvSpPr/>
      </xdr:nvSpPr>
      <xdr:spPr>
        <a:xfrm>
          <a:off x="10572115" y="606731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D91B635-D5FB-48F7-BFC5-5D5BF9697BDE}"/>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0EB21E2-E68E-4417-9B3A-ED4E3596A9BA}"/>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26DE19C-B749-4C17-A79C-C249BEDE6701}"/>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5308576-5319-43FA-936D-9BC24D42D7A0}"/>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BE2D940-D9F4-4E4F-8593-B8DF18E27131}"/>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36295</xdr:rowOff>
    </xdr:from>
    <xdr:to>
      <xdr:col>76</xdr:col>
      <xdr:colOff>73025</xdr:colOff>
      <xdr:row>30</xdr:row>
      <xdr:rowOff>137895</xdr:rowOff>
    </xdr:to>
    <xdr:sp macro="" textlink="">
      <xdr:nvSpPr>
        <xdr:cNvPr id="147" name="楕円 146">
          <a:extLst>
            <a:ext uri="{FF2B5EF4-FFF2-40B4-BE49-F238E27FC236}">
              <a16:creationId xmlns:a16="http://schemas.microsoft.com/office/drawing/2014/main" id="{E30F5143-279A-433F-A27E-A897A21DD630}"/>
            </a:ext>
          </a:extLst>
        </xdr:cNvPr>
        <xdr:cNvSpPr/>
      </xdr:nvSpPr>
      <xdr:spPr>
        <a:xfrm>
          <a:off x="13289280" y="5932270"/>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14722</xdr:rowOff>
    </xdr:from>
    <xdr:ext cx="469744" cy="259045"/>
    <xdr:sp macro="" textlink="">
      <xdr:nvSpPr>
        <xdr:cNvPr id="148" name="債務償還比率該当値テキスト">
          <a:extLst>
            <a:ext uri="{FF2B5EF4-FFF2-40B4-BE49-F238E27FC236}">
              <a16:creationId xmlns:a16="http://schemas.microsoft.com/office/drawing/2014/main" id="{DAD7651D-153D-4D10-800E-4F2D0F4345A9}"/>
            </a:ext>
          </a:extLst>
        </xdr:cNvPr>
        <xdr:cNvSpPr txBox="1"/>
      </xdr:nvSpPr>
      <xdr:spPr>
        <a:xfrm>
          <a:off x="13369925" y="591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45393</xdr:rowOff>
    </xdr:from>
    <xdr:to>
      <xdr:col>72</xdr:col>
      <xdr:colOff>123825</xdr:colOff>
      <xdr:row>30</xdr:row>
      <xdr:rowOff>146993</xdr:rowOff>
    </xdr:to>
    <xdr:sp macro="" textlink="">
      <xdr:nvSpPr>
        <xdr:cNvPr id="149" name="楕円 148">
          <a:extLst>
            <a:ext uri="{FF2B5EF4-FFF2-40B4-BE49-F238E27FC236}">
              <a16:creationId xmlns:a16="http://schemas.microsoft.com/office/drawing/2014/main" id="{C44FAD8E-8678-4D79-A2EF-5CDC96E307E7}"/>
            </a:ext>
          </a:extLst>
        </xdr:cNvPr>
        <xdr:cNvSpPr/>
      </xdr:nvSpPr>
      <xdr:spPr>
        <a:xfrm>
          <a:off x="12629515" y="594327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87095</xdr:rowOff>
    </xdr:from>
    <xdr:to>
      <xdr:col>76</xdr:col>
      <xdr:colOff>22225</xdr:colOff>
      <xdr:row>30</xdr:row>
      <xdr:rowOff>96193</xdr:rowOff>
    </xdr:to>
    <xdr:cxnSp macro="">
      <xdr:nvCxnSpPr>
        <xdr:cNvPr id="150" name="直線コネクタ 149">
          <a:extLst>
            <a:ext uri="{FF2B5EF4-FFF2-40B4-BE49-F238E27FC236}">
              <a16:creationId xmlns:a16="http://schemas.microsoft.com/office/drawing/2014/main" id="{BC972AE4-4E37-4A86-85E7-B9E789EA930F}"/>
            </a:ext>
          </a:extLst>
        </xdr:cNvPr>
        <xdr:cNvCxnSpPr/>
      </xdr:nvCxnSpPr>
      <xdr:spPr>
        <a:xfrm flipV="1">
          <a:off x="12684125" y="5984975"/>
          <a:ext cx="63119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116141</xdr:rowOff>
    </xdr:from>
    <xdr:to>
      <xdr:col>68</xdr:col>
      <xdr:colOff>123825</xdr:colOff>
      <xdr:row>30</xdr:row>
      <xdr:rowOff>46291</xdr:rowOff>
    </xdr:to>
    <xdr:sp macro="" textlink="">
      <xdr:nvSpPr>
        <xdr:cNvPr id="151" name="楕円 150">
          <a:extLst>
            <a:ext uri="{FF2B5EF4-FFF2-40B4-BE49-F238E27FC236}">
              <a16:creationId xmlns:a16="http://schemas.microsoft.com/office/drawing/2014/main" id="{5692E103-34D2-4FD2-A17A-D644788D71C2}"/>
            </a:ext>
          </a:extLst>
        </xdr:cNvPr>
        <xdr:cNvSpPr/>
      </xdr:nvSpPr>
      <xdr:spPr>
        <a:xfrm>
          <a:off x="11943715" y="584066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166941</xdr:rowOff>
    </xdr:from>
    <xdr:to>
      <xdr:col>72</xdr:col>
      <xdr:colOff>73025</xdr:colOff>
      <xdr:row>30</xdr:row>
      <xdr:rowOff>96193</xdr:rowOff>
    </xdr:to>
    <xdr:cxnSp macro="">
      <xdr:nvCxnSpPr>
        <xdr:cNvPr id="152" name="直線コネクタ 151">
          <a:extLst>
            <a:ext uri="{FF2B5EF4-FFF2-40B4-BE49-F238E27FC236}">
              <a16:creationId xmlns:a16="http://schemas.microsoft.com/office/drawing/2014/main" id="{A6AE1BD5-0FFF-4DCB-8707-7DF35C82D751}"/>
            </a:ext>
          </a:extLst>
        </xdr:cNvPr>
        <xdr:cNvCxnSpPr/>
      </xdr:nvCxnSpPr>
      <xdr:spPr>
        <a:xfrm>
          <a:off x="11998325" y="5895276"/>
          <a:ext cx="685800" cy="9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167531</xdr:rowOff>
    </xdr:from>
    <xdr:to>
      <xdr:col>64</xdr:col>
      <xdr:colOff>123825</xdr:colOff>
      <xdr:row>31</xdr:row>
      <xdr:rowOff>97681</xdr:rowOff>
    </xdr:to>
    <xdr:sp macro="" textlink="">
      <xdr:nvSpPr>
        <xdr:cNvPr id="153" name="楕円 152">
          <a:extLst>
            <a:ext uri="{FF2B5EF4-FFF2-40B4-BE49-F238E27FC236}">
              <a16:creationId xmlns:a16="http://schemas.microsoft.com/office/drawing/2014/main" id="{8FBAA3E5-09FB-4D5D-9FE2-9B1BE3659117}"/>
            </a:ext>
          </a:extLst>
        </xdr:cNvPr>
        <xdr:cNvSpPr/>
      </xdr:nvSpPr>
      <xdr:spPr>
        <a:xfrm>
          <a:off x="11257915" y="6067316"/>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166941</xdr:rowOff>
    </xdr:from>
    <xdr:to>
      <xdr:col>68</xdr:col>
      <xdr:colOff>73025</xdr:colOff>
      <xdr:row>31</xdr:row>
      <xdr:rowOff>46881</xdr:rowOff>
    </xdr:to>
    <xdr:cxnSp macro="">
      <xdr:nvCxnSpPr>
        <xdr:cNvPr id="154" name="直線コネクタ 153">
          <a:extLst>
            <a:ext uri="{FF2B5EF4-FFF2-40B4-BE49-F238E27FC236}">
              <a16:creationId xmlns:a16="http://schemas.microsoft.com/office/drawing/2014/main" id="{373A0025-3201-4528-8F46-B31DEF7DDBBE}"/>
            </a:ext>
          </a:extLst>
        </xdr:cNvPr>
        <xdr:cNvCxnSpPr/>
      </xdr:nvCxnSpPr>
      <xdr:spPr>
        <a:xfrm flipV="1">
          <a:off x="11312525" y="5895276"/>
          <a:ext cx="685800" cy="22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124387</xdr:rowOff>
    </xdr:from>
    <xdr:to>
      <xdr:col>60</xdr:col>
      <xdr:colOff>123825</xdr:colOff>
      <xdr:row>32</xdr:row>
      <xdr:rowOff>54537</xdr:rowOff>
    </xdr:to>
    <xdr:sp macro="" textlink="">
      <xdr:nvSpPr>
        <xdr:cNvPr id="155" name="楕円 154">
          <a:extLst>
            <a:ext uri="{FF2B5EF4-FFF2-40B4-BE49-F238E27FC236}">
              <a16:creationId xmlns:a16="http://schemas.microsoft.com/office/drawing/2014/main" id="{721422D1-AF77-48F1-A910-BCC69A4B765D}"/>
            </a:ext>
          </a:extLst>
        </xdr:cNvPr>
        <xdr:cNvSpPr/>
      </xdr:nvSpPr>
      <xdr:spPr>
        <a:xfrm>
          <a:off x="10572115" y="619371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46881</xdr:rowOff>
    </xdr:from>
    <xdr:to>
      <xdr:col>64</xdr:col>
      <xdr:colOff>73025</xdr:colOff>
      <xdr:row>32</xdr:row>
      <xdr:rowOff>3737</xdr:rowOff>
    </xdr:to>
    <xdr:cxnSp macro="">
      <xdr:nvCxnSpPr>
        <xdr:cNvPr id="156" name="直線コネクタ 155">
          <a:extLst>
            <a:ext uri="{FF2B5EF4-FFF2-40B4-BE49-F238E27FC236}">
              <a16:creationId xmlns:a16="http://schemas.microsoft.com/office/drawing/2014/main" id="{F566E548-7199-442D-BEC3-5A641AE79D31}"/>
            </a:ext>
          </a:extLst>
        </xdr:cNvPr>
        <xdr:cNvCxnSpPr/>
      </xdr:nvCxnSpPr>
      <xdr:spPr>
        <a:xfrm flipV="1">
          <a:off x="10626725" y="6116211"/>
          <a:ext cx="685800" cy="12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38607</xdr:rowOff>
    </xdr:from>
    <xdr:ext cx="469744" cy="259045"/>
    <xdr:sp macro="" textlink="">
      <xdr:nvSpPr>
        <xdr:cNvPr id="157" name="n_1aveValue債務償還比率">
          <a:extLst>
            <a:ext uri="{FF2B5EF4-FFF2-40B4-BE49-F238E27FC236}">
              <a16:creationId xmlns:a16="http://schemas.microsoft.com/office/drawing/2014/main" id="{6F429902-1BE6-4AE7-B45E-6D4AD173F381}"/>
            </a:ext>
          </a:extLst>
        </xdr:cNvPr>
        <xdr:cNvSpPr txBox="1"/>
      </xdr:nvSpPr>
      <xdr:spPr>
        <a:xfrm>
          <a:off x="12459412" y="559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1904</xdr:rowOff>
    </xdr:from>
    <xdr:ext cx="469744" cy="259045"/>
    <xdr:sp macro="" textlink="">
      <xdr:nvSpPr>
        <xdr:cNvPr id="158" name="n_2aveValue債務償還比率">
          <a:extLst>
            <a:ext uri="{FF2B5EF4-FFF2-40B4-BE49-F238E27FC236}">
              <a16:creationId xmlns:a16="http://schemas.microsoft.com/office/drawing/2014/main" id="{D4086260-BCFF-4128-BE03-780692FC8A17}"/>
            </a:ext>
          </a:extLst>
        </xdr:cNvPr>
        <xdr:cNvSpPr txBox="1"/>
      </xdr:nvSpPr>
      <xdr:spPr>
        <a:xfrm>
          <a:off x="11780597" y="5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44657</xdr:rowOff>
    </xdr:from>
    <xdr:ext cx="469744" cy="259045"/>
    <xdr:sp macro="" textlink="">
      <xdr:nvSpPr>
        <xdr:cNvPr id="159" name="n_3aveValue債務償還比率">
          <a:extLst>
            <a:ext uri="{FF2B5EF4-FFF2-40B4-BE49-F238E27FC236}">
              <a16:creationId xmlns:a16="http://schemas.microsoft.com/office/drawing/2014/main" id="{D718CF27-AE0F-4F1D-81B2-BDDDD8A857FC}"/>
            </a:ext>
          </a:extLst>
        </xdr:cNvPr>
        <xdr:cNvSpPr txBox="1"/>
      </xdr:nvSpPr>
      <xdr:spPr>
        <a:xfrm>
          <a:off x="11094797" y="577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114208</xdr:rowOff>
    </xdr:from>
    <xdr:ext cx="469744" cy="259045"/>
    <xdr:sp macro="" textlink="">
      <xdr:nvSpPr>
        <xdr:cNvPr id="160" name="n_4aveValue債務償還比率">
          <a:extLst>
            <a:ext uri="{FF2B5EF4-FFF2-40B4-BE49-F238E27FC236}">
              <a16:creationId xmlns:a16="http://schemas.microsoft.com/office/drawing/2014/main" id="{2B40E886-2198-401F-9478-2DD0CE8A0BEB}"/>
            </a:ext>
          </a:extLst>
        </xdr:cNvPr>
        <xdr:cNvSpPr txBox="1"/>
      </xdr:nvSpPr>
      <xdr:spPr>
        <a:xfrm>
          <a:off x="10408997" y="583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138120</xdr:rowOff>
    </xdr:from>
    <xdr:ext cx="469744" cy="259045"/>
    <xdr:sp macro="" textlink="">
      <xdr:nvSpPr>
        <xdr:cNvPr id="161" name="n_1mainValue債務償還比率">
          <a:extLst>
            <a:ext uri="{FF2B5EF4-FFF2-40B4-BE49-F238E27FC236}">
              <a16:creationId xmlns:a16="http://schemas.microsoft.com/office/drawing/2014/main" id="{D4E9074C-0020-4BA1-948C-32DC4F2FBCC4}"/>
            </a:ext>
          </a:extLst>
        </xdr:cNvPr>
        <xdr:cNvSpPr txBox="1"/>
      </xdr:nvSpPr>
      <xdr:spPr>
        <a:xfrm>
          <a:off x="12459412" y="6030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37418</xdr:rowOff>
    </xdr:from>
    <xdr:ext cx="469744" cy="259045"/>
    <xdr:sp macro="" textlink="">
      <xdr:nvSpPr>
        <xdr:cNvPr id="162" name="n_2mainValue債務償還比率">
          <a:extLst>
            <a:ext uri="{FF2B5EF4-FFF2-40B4-BE49-F238E27FC236}">
              <a16:creationId xmlns:a16="http://schemas.microsoft.com/office/drawing/2014/main" id="{F9559D4C-86ED-444C-B321-2959D3FD1617}"/>
            </a:ext>
          </a:extLst>
        </xdr:cNvPr>
        <xdr:cNvSpPr txBox="1"/>
      </xdr:nvSpPr>
      <xdr:spPr>
        <a:xfrm>
          <a:off x="11780597" y="5933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88808</xdr:rowOff>
    </xdr:from>
    <xdr:ext cx="469744" cy="259045"/>
    <xdr:sp macro="" textlink="">
      <xdr:nvSpPr>
        <xdr:cNvPr id="163" name="n_3mainValue債務償還比率">
          <a:extLst>
            <a:ext uri="{FF2B5EF4-FFF2-40B4-BE49-F238E27FC236}">
              <a16:creationId xmlns:a16="http://schemas.microsoft.com/office/drawing/2014/main" id="{F6942986-95BD-41E0-862C-17648664FB24}"/>
            </a:ext>
          </a:extLst>
        </xdr:cNvPr>
        <xdr:cNvSpPr txBox="1"/>
      </xdr:nvSpPr>
      <xdr:spPr>
        <a:xfrm>
          <a:off x="11094797" y="616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45664</xdr:rowOff>
    </xdr:from>
    <xdr:ext cx="469744" cy="259045"/>
    <xdr:sp macro="" textlink="">
      <xdr:nvSpPr>
        <xdr:cNvPr id="164" name="n_4mainValue債務償還比率">
          <a:extLst>
            <a:ext uri="{FF2B5EF4-FFF2-40B4-BE49-F238E27FC236}">
              <a16:creationId xmlns:a16="http://schemas.microsoft.com/office/drawing/2014/main" id="{8C8E70D2-65CE-4A75-AF43-0814420BAD8C}"/>
            </a:ext>
          </a:extLst>
        </xdr:cNvPr>
        <xdr:cNvSpPr txBox="1"/>
      </xdr:nvSpPr>
      <xdr:spPr>
        <a:xfrm>
          <a:off x="10408997" y="628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89B54621-7234-425A-B3A6-DA4D65A71F76}"/>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3294166-09FF-4B06-91AF-0445AC17A184}"/>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64D5509E-2FDD-420D-860B-9D6B3101A0A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3AD2D429-FFB3-4DF3-8010-3F7B852E1293}"/>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E3DAB51-CC5D-4A7B-9D3D-9549D38FA01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66F18D85-1178-43B3-A797-5493FAE15015}"/>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AB1C3E-6D92-445B-A47B-D73AA22BF34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41EAD96-ED6F-4BEC-8220-6C2FD52CDF8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09D97A8-328B-4D4C-BE74-7156FF5854D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0B1997-2DC9-4DF3-92C5-B54663267D8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20F775-0EC1-463C-8BE3-CBF81D2FED1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75F00D-5715-4870-BD09-F4B26EA7616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43B316-BFA2-409C-BFEA-4191E6678AF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F92C90B-828F-47E4-AA54-D494C3C71D6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2074CC-7EFC-4C94-B6FC-F0108450224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2DF285A-7688-4618-9A9F-96CD2826106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153,815
148,861
103.55
59,652,198
58,022,354
1,052,883
32,611,549
40,313,404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96FF76-AF3D-4484-B88A-93623D1B415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ACF6072-0B14-4BB1-8A15-A1ED8588192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27E4CF-CB98-4A33-9BF4-6E7613FD008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8F16EC9-DDF3-4013-8E7E-9F08108B221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699930-D184-4E15-BC8E-86D7951CBD9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294DF53-F69E-4134-B828-18EAE112A4A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EAA108-7F5F-4589-BC84-3FC941576A2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623C27A-B4E4-46B6-BEA4-24728836831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09529B-2106-4AB0-A24B-398CDDB2DBF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B6186A8-1D93-4676-9DF9-47E2EE80390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89B085-2213-4849-936F-124CE1AEF2E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9497B3D-C65D-457B-BDCE-B4B2BEF42F4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7FB1B6-B89F-4DC5-9E46-5F0C3DFD3C1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C302FC-FB70-40F0-8200-BE874696D87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595923-4FCE-4F88-AE9B-CA5AAF4AECC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57E7E3-D5CA-4088-AC01-CD6EEABDB53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B41B2F-B9AF-4F99-A77C-10D6F4BE486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5EBAD5-D04D-4C83-894C-1917221BA02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7098AA-A02C-4797-AFE0-9784DF48DE9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8F1A5E-A510-4B91-B97C-F6350C04ED2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CF17AF-4C6C-4AD9-BCB1-32FD095AB1F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499166-DE38-4F79-A397-E965B6EE906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DEF1AF8-4ADD-4EAE-B029-ED856EF412F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D41FB3-FA01-45A0-AF6C-B957FC34245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B1CD4E-F65C-467C-A92F-F7378EC3210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C72E27-AF6C-4F66-8A8D-5237019FE15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E49B338-5536-4C25-917C-518C4285249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EDF57A-3DAB-41BF-937E-2EE3A89CD14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F6EEAD-EF76-4227-9126-74927B1E59F4}"/>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8A2FE5E-AFFF-4F2D-A0DF-637133C6790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FA95B8-FC77-4552-A33A-7F6BFB33220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A142FD-3196-443F-8D03-DF478BD99CE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25D1FFF-69D7-4AA2-9DB2-F3150A84B648}"/>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B365BFF-9229-455E-A168-31F7BA9EC679}"/>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533AE3E-DBA4-407E-A84A-EC8D6B3A7540}"/>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E993E7E-5C43-4CE6-A6D2-42F1D5E527B5}"/>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7208EE7-8961-4E3F-9556-A8FA84284FE1}"/>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35CA7A8-8D46-4F9A-81BE-F07AE3549637}"/>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A4B9585-AA53-4319-BB64-27DE4653583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AB2988C-114F-4C92-92FB-2FF4D1CC5AC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CA3A944-ABE0-465D-B24E-8D4328294B42}"/>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45EC786-E517-4A68-BC71-66A7B722BE58}"/>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A6A5785-3687-4789-8E2A-A3B06553905A}"/>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544C7EB-0506-4B9D-8440-2207402CCC6A}"/>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5E484DD-D4EC-41BA-96D6-63AF44EF222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2BDF5C88-C25B-4261-9070-F2D36A12973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48442</xdr:rowOff>
    </xdr:from>
    <xdr:to>
      <xdr:col>24</xdr:col>
      <xdr:colOff>62865</xdr:colOff>
      <xdr:row>41</xdr:row>
      <xdr:rowOff>123553</xdr:rowOff>
    </xdr:to>
    <xdr:cxnSp macro="">
      <xdr:nvCxnSpPr>
        <xdr:cNvPr id="58" name="直線コネクタ 57">
          <a:extLst>
            <a:ext uri="{FF2B5EF4-FFF2-40B4-BE49-F238E27FC236}">
              <a16:creationId xmlns:a16="http://schemas.microsoft.com/office/drawing/2014/main" id="{EF3DFEB7-F699-49C5-9079-602A5ABE8026}"/>
            </a:ext>
          </a:extLst>
        </xdr:cNvPr>
        <xdr:cNvCxnSpPr/>
      </xdr:nvCxnSpPr>
      <xdr:spPr>
        <a:xfrm flipV="1">
          <a:off x="4173855" y="5879647"/>
          <a:ext cx="0" cy="1275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127380</xdr:rowOff>
    </xdr:from>
    <xdr:ext cx="405111" cy="259045"/>
    <xdr:sp macro="" textlink="">
      <xdr:nvSpPr>
        <xdr:cNvPr id="59" name="【道路】&#10;有形固定資産減価償却率最小値テキスト">
          <a:extLst>
            <a:ext uri="{FF2B5EF4-FFF2-40B4-BE49-F238E27FC236}">
              <a16:creationId xmlns:a16="http://schemas.microsoft.com/office/drawing/2014/main" id="{BC0D1B3E-35A9-462D-A138-E875B82E733D}"/>
            </a:ext>
          </a:extLst>
        </xdr:cNvPr>
        <xdr:cNvSpPr txBox="1"/>
      </xdr:nvSpPr>
      <xdr:spPr>
        <a:xfrm>
          <a:off x="4212590" y="716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123553</xdr:rowOff>
    </xdr:from>
    <xdr:to>
      <xdr:col>24</xdr:col>
      <xdr:colOff>152400</xdr:colOff>
      <xdr:row>41</xdr:row>
      <xdr:rowOff>123553</xdr:rowOff>
    </xdr:to>
    <xdr:cxnSp macro="">
      <xdr:nvCxnSpPr>
        <xdr:cNvPr id="60" name="直線コネクタ 59">
          <a:extLst>
            <a:ext uri="{FF2B5EF4-FFF2-40B4-BE49-F238E27FC236}">
              <a16:creationId xmlns:a16="http://schemas.microsoft.com/office/drawing/2014/main" id="{34DD30D6-27E9-40FC-9766-FBEF4DA8EDEE}"/>
            </a:ext>
          </a:extLst>
        </xdr:cNvPr>
        <xdr:cNvCxnSpPr/>
      </xdr:nvCxnSpPr>
      <xdr:spPr>
        <a:xfrm>
          <a:off x="4112260" y="7154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166569</xdr:rowOff>
    </xdr:from>
    <xdr:ext cx="405111" cy="259045"/>
    <xdr:sp macro="" textlink="">
      <xdr:nvSpPr>
        <xdr:cNvPr id="61" name="【道路】&#10;有形固定資産減価償却率最大値テキスト">
          <a:extLst>
            <a:ext uri="{FF2B5EF4-FFF2-40B4-BE49-F238E27FC236}">
              <a16:creationId xmlns:a16="http://schemas.microsoft.com/office/drawing/2014/main" id="{ED9B3CD8-313E-4CB0-8D6C-4BC31310931E}"/>
            </a:ext>
          </a:extLst>
        </xdr:cNvPr>
        <xdr:cNvSpPr txBox="1"/>
      </xdr:nvSpPr>
      <xdr:spPr>
        <a:xfrm>
          <a:off x="4212590" y="5656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48442</xdr:rowOff>
    </xdr:from>
    <xdr:to>
      <xdr:col>24</xdr:col>
      <xdr:colOff>152400</xdr:colOff>
      <xdr:row>34</xdr:row>
      <xdr:rowOff>48442</xdr:rowOff>
    </xdr:to>
    <xdr:cxnSp macro="">
      <xdr:nvCxnSpPr>
        <xdr:cNvPr id="62" name="直線コネクタ 61">
          <a:extLst>
            <a:ext uri="{FF2B5EF4-FFF2-40B4-BE49-F238E27FC236}">
              <a16:creationId xmlns:a16="http://schemas.microsoft.com/office/drawing/2014/main" id="{1E002EA6-ABFB-4386-AF98-BAC3FFEA07D5}"/>
            </a:ext>
          </a:extLst>
        </xdr:cNvPr>
        <xdr:cNvCxnSpPr/>
      </xdr:nvCxnSpPr>
      <xdr:spPr>
        <a:xfrm>
          <a:off x="4112260" y="58796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170378</xdr:rowOff>
    </xdr:from>
    <xdr:ext cx="405111" cy="259045"/>
    <xdr:sp macro="" textlink="">
      <xdr:nvSpPr>
        <xdr:cNvPr id="63" name="【道路】&#10;有形固定資産減価償却率平均値テキスト">
          <a:extLst>
            <a:ext uri="{FF2B5EF4-FFF2-40B4-BE49-F238E27FC236}">
              <a16:creationId xmlns:a16="http://schemas.microsoft.com/office/drawing/2014/main" id="{E4FE35B5-E7B7-4096-B802-30CCD7592B9B}"/>
            </a:ext>
          </a:extLst>
        </xdr:cNvPr>
        <xdr:cNvSpPr txBox="1"/>
      </xdr:nvSpPr>
      <xdr:spPr>
        <a:xfrm>
          <a:off x="4212590" y="6689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20501</xdr:rowOff>
    </xdr:from>
    <xdr:to>
      <xdr:col>24</xdr:col>
      <xdr:colOff>114300</xdr:colOff>
      <xdr:row>39</xdr:row>
      <xdr:rowOff>122101</xdr:rowOff>
    </xdr:to>
    <xdr:sp macro="" textlink="">
      <xdr:nvSpPr>
        <xdr:cNvPr id="64" name="フローチャート: 判断 63">
          <a:extLst>
            <a:ext uri="{FF2B5EF4-FFF2-40B4-BE49-F238E27FC236}">
              <a16:creationId xmlns:a16="http://schemas.microsoft.com/office/drawing/2014/main" id="{FA716169-3FF9-470D-AD7A-E251C8A9561E}"/>
            </a:ext>
          </a:extLst>
        </xdr:cNvPr>
        <xdr:cNvSpPr/>
      </xdr:nvSpPr>
      <xdr:spPr>
        <a:xfrm>
          <a:off x="4131310" y="670324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167459</xdr:rowOff>
    </xdr:from>
    <xdr:to>
      <xdr:col>20</xdr:col>
      <xdr:colOff>38100</xdr:colOff>
      <xdr:row>39</xdr:row>
      <xdr:rowOff>97609</xdr:rowOff>
    </xdr:to>
    <xdr:sp macro="" textlink="">
      <xdr:nvSpPr>
        <xdr:cNvPr id="65" name="フローチャート: 判断 64">
          <a:extLst>
            <a:ext uri="{FF2B5EF4-FFF2-40B4-BE49-F238E27FC236}">
              <a16:creationId xmlns:a16="http://schemas.microsoft.com/office/drawing/2014/main" id="{0CC2010A-138C-4483-97C2-BFA3B7B81FB9}"/>
            </a:ext>
          </a:extLst>
        </xdr:cNvPr>
        <xdr:cNvSpPr/>
      </xdr:nvSpPr>
      <xdr:spPr>
        <a:xfrm>
          <a:off x="3388360" y="668636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138067</xdr:rowOff>
    </xdr:from>
    <xdr:to>
      <xdr:col>15</xdr:col>
      <xdr:colOff>101600</xdr:colOff>
      <xdr:row>39</xdr:row>
      <xdr:rowOff>68217</xdr:rowOff>
    </xdr:to>
    <xdr:sp macro="" textlink="">
      <xdr:nvSpPr>
        <xdr:cNvPr id="66" name="フローチャート: 判断 65">
          <a:extLst>
            <a:ext uri="{FF2B5EF4-FFF2-40B4-BE49-F238E27FC236}">
              <a16:creationId xmlns:a16="http://schemas.microsoft.com/office/drawing/2014/main" id="{BDB60FA6-F0D3-4BCF-8AD1-903965338005}"/>
            </a:ext>
          </a:extLst>
        </xdr:cNvPr>
        <xdr:cNvSpPr/>
      </xdr:nvSpPr>
      <xdr:spPr>
        <a:xfrm>
          <a:off x="2571750" y="66493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90715</xdr:rowOff>
    </xdr:from>
    <xdr:to>
      <xdr:col>10</xdr:col>
      <xdr:colOff>165100</xdr:colOff>
      <xdr:row>39</xdr:row>
      <xdr:rowOff>20865</xdr:rowOff>
    </xdr:to>
    <xdr:sp macro="" textlink="">
      <xdr:nvSpPr>
        <xdr:cNvPr id="67" name="フローチャート: 判断 66">
          <a:extLst>
            <a:ext uri="{FF2B5EF4-FFF2-40B4-BE49-F238E27FC236}">
              <a16:creationId xmlns:a16="http://schemas.microsoft.com/office/drawing/2014/main" id="{6FE59EF2-24E2-4DDC-9CD4-2FAF6910680E}"/>
            </a:ext>
          </a:extLst>
        </xdr:cNvPr>
        <xdr:cNvSpPr/>
      </xdr:nvSpPr>
      <xdr:spPr>
        <a:xfrm>
          <a:off x="1774190" y="66096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66222</xdr:rowOff>
    </xdr:from>
    <xdr:to>
      <xdr:col>6</xdr:col>
      <xdr:colOff>38100</xdr:colOff>
      <xdr:row>38</xdr:row>
      <xdr:rowOff>167822</xdr:rowOff>
    </xdr:to>
    <xdr:sp macro="" textlink="">
      <xdr:nvSpPr>
        <xdr:cNvPr id="68" name="フローチャート: 判断 67">
          <a:extLst>
            <a:ext uri="{FF2B5EF4-FFF2-40B4-BE49-F238E27FC236}">
              <a16:creationId xmlns:a16="http://schemas.microsoft.com/office/drawing/2014/main" id="{979BF7BC-37CF-4FED-8C24-903A94C0230A}"/>
            </a:ext>
          </a:extLst>
        </xdr:cNvPr>
        <xdr:cNvSpPr/>
      </xdr:nvSpPr>
      <xdr:spPr>
        <a:xfrm>
          <a:off x="988060" y="657941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9F38EC2-3813-4BAF-8338-4314F2787BC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AD79D22-11F2-4065-A47B-E348B61BB1A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E927D07-ACB5-4F93-A9A7-96156D2CC83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74B992-E89A-4FA9-9BE4-EFF950BD347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84CC283-AA45-4633-A129-465B31BFFFA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118473</xdr:rowOff>
    </xdr:from>
    <xdr:to>
      <xdr:col>24</xdr:col>
      <xdr:colOff>114300</xdr:colOff>
      <xdr:row>37</xdr:row>
      <xdr:rowOff>48623</xdr:rowOff>
    </xdr:to>
    <xdr:sp macro="" textlink="">
      <xdr:nvSpPr>
        <xdr:cNvPr id="74" name="楕円 73">
          <a:extLst>
            <a:ext uri="{FF2B5EF4-FFF2-40B4-BE49-F238E27FC236}">
              <a16:creationId xmlns:a16="http://schemas.microsoft.com/office/drawing/2014/main" id="{26FD50AD-751E-4E54-8E2E-1725B596BF99}"/>
            </a:ext>
          </a:extLst>
        </xdr:cNvPr>
        <xdr:cNvSpPr/>
      </xdr:nvSpPr>
      <xdr:spPr>
        <a:xfrm>
          <a:off x="4131310" y="6292578"/>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141350</xdr:rowOff>
    </xdr:from>
    <xdr:ext cx="405111" cy="259045"/>
    <xdr:sp macro="" textlink="">
      <xdr:nvSpPr>
        <xdr:cNvPr id="75" name="【道路】&#10;有形固定資産減価償却率該当値テキスト">
          <a:extLst>
            <a:ext uri="{FF2B5EF4-FFF2-40B4-BE49-F238E27FC236}">
              <a16:creationId xmlns:a16="http://schemas.microsoft.com/office/drawing/2014/main" id="{B720339D-269A-4E8F-9098-ED43E108C089}"/>
            </a:ext>
          </a:extLst>
        </xdr:cNvPr>
        <xdr:cNvSpPr txBox="1"/>
      </xdr:nvSpPr>
      <xdr:spPr>
        <a:xfrm>
          <a:off x="4212590" y="614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72753</xdr:rowOff>
    </xdr:from>
    <xdr:to>
      <xdr:col>20</xdr:col>
      <xdr:colOff>38100</xdr:colOff>
      <xdr:row>37</xdr:row>
      <xdr:rowOff>2903</xdr:rowOff>
    </xdr:to>
    <xdr:sp macro="" textlink="">
      <xdr:nvSpPr>
        <xdr:cNvPr id="76" name="楕円 75">
          <a:extLst>
            <a:ext uri="{FF2B5EF4-FFF2-40B4-BE49-F238E27FC236}">
              <a16:creationId xmlns:a16="http://schemas.microsoft.com/office/drawing/2014/main" id="{E219A51C-9969-49F1-84CA-E4A0B75582A1}"/>
            </a:ext>
          </a:extLst>
        </xdr:cNvPr>
        <xdr:cNvSpPr/>
      </xdr:nvSpPr>
      <xdr:spPr>
        <a:xfrm>
          <a:off x="3388360" y="62449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123553</xdr:rowOff>
    </xdr:from>
    <xdr:to>
      <xdr:col>24</xdr:col>
      <xdr:colOff>63500</xdr:colOff>
      <xdr:row>36</xdr:row>
      <xdr:rowOff>169273</xdr:rowOff>
    </xdr:to>
    <xdr:cxnSp macro="">
      <xdr:nvCxnSpPr>
        <xdr:cNvPr id="77" name="直線コネクタ 76">
          <a:extLst>
            <a:ext uri="{FF2B5EF4-FFF2-40B4-BE49-F238E27FC236}">
              <a16:creationId xmlns:a16="http://schemas.microsoft.com/office/drawing/2014/main" id="{17753DA9-EE0C-4601-A15B-085F9BD7FAC7}"/>
            </a:ext>
          </a:extLst>
        </xdr:cNvPr>
        <xdr:cNvCxnSpPr/>
      </xdr:nvCxnSpPr>
      <xdr:spPr>
        <a:xfrm>
          <a:off x="3431540" y="6297658"/>
          <a:ext cx="7429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43361</xdr:rowOff>
    </xdr:from>
    <xdr:to>
      <xdr:col>15</xdr:col>
      <xdr:colOff>101600</xdr:colOff>
      <xdr:row>36</xdr:row>
      <xdr:rowOff>144961</xdr:rowOff>
    </xdr:to>
    <xdr:sp macro="" textlink="">
      <xdr:nvSpPr>
        <xdr:cNvPr id="78" name="楕円 77">
          <a:extLst>
            <a:ext uri="{FF2B5EF4-FFF2-40B4-BE49-F238E27FC236}">
              <a16:creationId xmlns:a16="http://schemas.microsoft.com/office/drawing/2014/main" id="{ED25E05A-1ECD-4ACD-9A78-648B1E7728F5}"/>
            </a:ext>
          </a:extLst>
        </xdr:cNvPr>
        <xdr:cNvSpPr/>
      </xdr:nvSpPr>
      <xdr:spPr>
        <a:xfrm>
          <a:off x="2571750" y="62174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94161</xdr:rowOff>
    </xdr:from>
    <xdr:to>
      <xdr:col>19</xdr:col>
      <xdr:colOff>177800</xdr:colOff>
      <xdr:row>36</xdr:row>
      <xdr:rowOff>123553</xdr:rowOff>
    </xdr:to>
    <xdr:cxnSp macro="">
      <xdr:nvCxnSpPr>
        <xdr:cNvPr id="79" name="直線コネクタ 78">
          <a:extLst>
            <a:ext uri="{FF2B5EF4-FFF2-40B4-BE49-F238E27FC236}">
              <a16:creationId xmlns:a16="http://schemas.microsoft.com/office/drawing/2014/main" id="{460F1BB3-F0B5-4C27-B5CB-5F30043B1320}"/>
            </a:ext>
          </a:extLst>
        </xdr:cNvPr>
        <xdr:cNvCxnSpPr/>
      </xdr:nvCxnSpPr>
      <xdr:spPr>
        <a:xfrm>
          <a:off x="2626360" y="6270171"/>
          <a:ext cx="80518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10704</xdr:rowOff>
    </xdr:from>
    <xdr:to>
      <xdr:col>10</xdr:col>
      <xdr:colOff>165100</xdr:colOff>
      <xdr:row>36</xdr:row>
      <xdr:rowOff>112304</xdr:rowOff>
    </xdr:to>
    <xdr:sp macro="" textlink="">
      <xdr:nvSpPr>
        <xdr:cNvPr id="80" name="楕円 79">
          <a:extLst>
            <a:ext uri="{FF2B5EF4-FFF2-40B4-BE49-F238E27FC236}">
              <a16:creationId xmlns:a16="http://schemas.microsoft.com/office/drawing/2014/main" id="{2E5E5437-F892-4FCE-A4D5-BC83BF550C6D}"/>
            </a:ext>
          </a:extLst>
        </xdr:cNvPr>
        <xdr:cNvSpPr/>
      </xdr:nvSpPr>
      <xdr:spPr>
        <a:xfrm>
          <a:off x="1774190" y="618480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61504</xdr:rowOff>
    </xdr:from>
    <xdr:to>
      <xdr:col>15</xdr:col>
      <xdr:colOff>50800</xdr:colOff>
      <xdr:row>36</xdr:row>
      <xdr:rowOff>94161</xdr:rowOff>
    </xdr:to>
    <xdr:cxnSp macro="">
      <xdr:nvCxnSpPr>
        <xdr:cNvPr id="81" name="直線コネクタ 80">
          <a:extLst>
            <a:ext uri="{FF2B5EF4-FFF2-40B4-BE49-F238E27FC236}">
              <a16:creationId xmlns:a16="http://schemas.microsoft.com/office/drawing/2014/main" id="{8DFF40B7-CA31-44E0-9338-4C1F42D0785B}"/>
            </a:ext>
          </a:extLst>
        </xdr:cNvPr>
        <xdr:cNvCxnSpPr/>
      </xdr:nvCxnSpPr>
      <xdr:spPr>
        <a:xfrm>
          <a:off x="1828800" y="6229894"/>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146231</xdr:rowOff>
    </xdr:from>
    <xdr:to>
      <xdr:col>6</xdr:col>
      <xdr:colOff>38100</xdr:colOff>
      <xdr:row>36</xdr:row>
      <xdr:rowOff>76381</xdr:rowOff>
    </xdr:to>
    <xdr:sp macro="" textlink="">
      <xdr:nvSpPr>
        <xdr:cNvPr id="82" name="楕円 81">
          <a:extLst>
            <a:ext uri="{FF2B5EF4-FFF2-40B4-BE49-F238E27FC236}">
              <a16:creationId xmlns:a16="http://schemas.microsoft.com/office/drawing/2014/main" id="{653CFBBC-5C7D-416D-B384-87EF1FF0024F}"/>
            </a:ext>
          </a:extLst>
        </xdr:cNvPr>
        <xdr:cNvSpPr/>
      </xdr:nvSpPr>
      <xdr:spPr>
        <a:xfrm>
          <a:off x="988060" y="61450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25581</xdr:rowOff>
    </xdr:from>
    <xdr:to>
      <xdr:col>10</xdr:col>
      <xdr:colOff>114300</xdr:colOff>
      <xdr:row>36</xdr:row>
      <xdr:rowOff>61504</xdr:rowOff>
    </xdr:to>
    <xdr:cxnSp macro="">
      <xdr:nvCxnSpPr>
        <xdr:cNvPr id="83" name="直線コネクタ 82">
          <a:extLst>
            <a:ext uri="{FF2B5EF4-FFF2-40B4-BE49-F238E27FC236}">
              <a16:creationId xmlns:a16="http://schemas.microsoft.com/office/drawing/2014/main" id="{FC238C46-7B7C-4A72-BDD1-92730052E566}"/>
            </a:ext>
          </a:extLst>
        </xdr:cNvPr>
        <xdr:cNvCxnSpPr/>
      </xdr:nvCxnSpPr>
      <xdr:spPr>
        <a:xfrm>
          <a:off x="1031240" y="6193971"/>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88736</xdr:rowOff>
    </xdr:from>
    <xdr:ext cx="405111" cy="259045"/>
    <xdr:sp macro="" textlink="">
      <xdr:nvSpPr>
        <xdr:cNvPr id="84" name="n_1aveValue【道路】&#10;有形固定資産減価償却率">
          <a:extLst>
            <a:ext uri="{FF2B5EF4-FFF2-40B4-BE49-F238E27FC236}">
              <a16:creationId xmlns:a16="http://schemas.microsoft.com/office/drawing/2014/main" id="{044FE94B-C585-4FF7-80D6-3E3351A13021}"/>
            </a:ext>
          </a:extLst>
        </xdr:cNvPr>
        <xdr:cNvSpPr txBox="1"/>
      </xdr:nvSpPr>
      <xdr:spPr>
        <a:xfrm>
          <a:off x="3239144" y="677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59344</xdr:rowOff>
    </xdr:from>
    <xdr:ext cx="405111" cy="259045"/>
    <xdr:sp macro="" textlink="">
      <xdr:nvSpPr>
        <xdr:cNvPr id="85" name="n_2aveValue【道路】&#10;有形固定資産減価償却率">
          <a:extLst>
            <a:ext uri="{FF2B5EF4-FFF2-40B4-BE49-F238E27FC236}">
              <a16:creationId xmlns:a16="http://schemas.microsoft.com/office/drawing/2014/main" id="{0B6F15F1-9BD3-45D6-A4A7-0760F4194EEB}"/>
            </a:ext>
          </a:extLst>
        </xdr:cNvPr>
        <xdr:cNvSpPr txBox="1"/>
      </xdr:nvSpPr>
      <xdr:spPr>
        <a:xfrm>
          <a:off x="2439044" y="674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11992</xdr:rowOff>
    </xdr:from>
    <xdr:ext cx="405111" cy="259045"/>
    <xdr:sp macro="" textlink="">
      <xdr:nvSpPr>
        <xdr:cNvPr id="86" name="n_3aveValue【道路】&#10;有形固定資産減価償却率">
          <a:extLst>
            <a:ext uri="{FF2B5EF4-FFF2-40B4-BE49-F238E27FC236}">
              <a16:creationId xmlns:a16="http://schemas.microsoft.com/office/drawing/2014/main" id="{3DECA1A5-FC6A-4D18-8FAF-42C7F1F6C8FC}"/>
            </a:ext>
          </a:extLst>
        </xdr:cNvPr>
        <xdr:cNvSpPr txBox="1"/>
      </xdr:nvSpPr>
      <xdr:spPr>
        <a:xfrm>
          <a:off x="1641484" y="670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158949</xdr:rowOff>
    </xdr:from>
    <xdr:ext cx="405111" cy="259045"/>
    <xdr:sp macro="" textlink="">
      <xdr:nvSpPr>
        <xdr:cNvPr id="87" name="n_4aveValue【道路】&#10;有形固定資産減価償却率">
          <a:extLst>
            <a:ext uri="{FF2B5EF4-FFF2-40B4-BE49-F238E27FC236}">
              <a16:creationId xmlns:a16="http://schemas.microsoft.com/office/drawing/2014/main" id="{E1D7168A-DC8B-47D5-8E73-408133B44046}"/>
            </a:ext>
          </a:extLst>
        </xdr:cNvPr>
        <xdr:cNvSpPr txBox="1"/>
      </xdr:nvSpPr>
      <xdr:spPr>
        <a:xfrm>
          <a:off x="855354" y="667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19430</xdr:rowOff>
    </xdr:from>
    <xdr:ext cx="405111" cy="259045"/>
    <xdr:sp macro="" textlink="">
      <xdr:nvSpPr>
        <xdr:cNvPr id="88" name="n_1mainValue【道路】&#10;有形固定資産減価償却率">
          <a:extLst>
            <a:ext uri="{FF2B5EF4-FFF2-40B4-BE49-F238E27FC236}">
              <a16:creationId xmlns:a16="http://schemas.microsoft.com/office/drawing/2014/main" id="{A14F63F0-A763-443E-8011-8529B2C797A5}"/>
            </a:ext>
          </a:extLst>
        </xdr:cNvPr>
        <xdr:cNvSpPr txBox="1"/>
      </xdr:nvSpPr>
      <xdr:spPr>
        <a:xfrm>
          <a:off x="3239144" y="601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161488</xdr:rowOff>
    </xdr:from>
    <xdr:ext cx="405111" cy="259045"/>
    <xdr:sp macro="" textlink="">
      <xdr:nvSpPr>
        <xdr:cNvPr id="89" name="n_2mainValue【道路】&#10;有形固定資産減価償却率">
          <a:extLst>
            <a:ext uri="{FF2B5EF4-FFF2-40B4-BE49-F238E27FC236}">
              <a16:creationId xmlns:a16="http://schemas.microsoft.com/office/drawing/2014/main" id="{0412F024-45A2-4E10-92A8-167E1AB75D6A}"/>
            </a:ext>
          </a:extLst>
        </xdr:cNvPr>
        <xdr:cNvSpPr txBox="1"/>
      </xdr:nvSpPr>
      <xdr:spPr>
        <a:xfrm>
          <a:off x="2439044" y="599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128831</xdr:rowOff>
    </xdr:from>
    <xdr:ext cx="405111" cy="259045"/>
    <xdr:sp macro="" textlink="">
      <xdr:nvSpPr>
        <xdr:cNvPr id="90" name="n_3mainValue【道路】&#10;有形固定資産減価償却率">
          <a:extLst>
            <a:ext uri="{FF2B5EF4-FFF2-40B4-BE49-F238E27FC236}">
              <a16:creationId xmlns:a16="http://schemas.microsoft.com/office/drawing/2014/main" id="{5C94D4E5-FA5A-49A9-9EA8-65D045281593}"/>
            </a:ext>
          </a:extLst>
        </xdr:cNvPr>
        <xdr:cNvSpPr txBox="1"/>
      </xdr:nvSpPr>
      <xdr:spPr>
        <a:xfrm>
          <a:off x="1641484" y="596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92908</xdr:rowOff>
    </xdr:from>
    <xdr:ext cx="405111" cy="259045"/>
    <xdr:sp macro="" textlink="">
      <xdr:nvSpPr>
        <xdr:cNvPr id="91" name="n_4mainValue【道路】&#10;有形固定資産減価償却率">
          <a:extLst>
            <a:ext uri="{FF2B5EF4-FFF2-40B4-BE49-F238E27FC236}">
              <a16:creationId xmlns:a16="http://schemas.microsoft.com/office/drawing/2014/main" id="{291C013E-8D3D-44D5-ACCC-E3F73E494F9F}"/>
            </a:ext>
          </a:extLst>
        </xdr:cNvPr>
        <xdr:cNvSpPr txBox="1"/>
      </xdr:nvSpPr>
      <xdr:spPr>
        <a:xfrm>
          <a:off x="855354" y="592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98B728E-64F0-4665-86B4-DC41B6D5340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5FD6B94-2C9E-438D-AA32-76DF7CC9062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297EB36-A4F6-4703-8157-6158465B9E2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30D1517-F442-45F3-AC62-B50EA0BC918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9E4EAD7-A46E-4D4E-AA2F-F80F699BDB01}"/>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396B0A0-C5AC-487F-BC50-139716105DA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7BC9BE3-99CB-409A-937E-E312647D602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C785441-0420-42C1-9D64-55B8DFFE591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5CE594C9-575B-4283-B035-F8AC40C2EF2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207DAF4-1623-4F44-A679-3AE142E619F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C33EC1C-87A8-4D87-86F9-BFA2F94A05A2}"/>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A620E79-CBB1-4425-B60E-84FA9AC3805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350EF28-EC9F-4C7B-9DED-3601D944C571}"/>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5" name="テキスト ボックス 104">
          <a:extLst>
            <a:ext uri="{FF2B5EF4-FFF2-40B4-BE49-F238E27FC236}">
              <a16:creationId xmlns:a16="http://schemas.microsoft.com/office/drawing/2014/main" id="{09594209-603A-492D-9822-ED6B2B3A38B8}"/>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1CFF624-5076-4B5C-BDFA-0A263CC0723E}"/>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7" name="テキスト ボックス 106">
          <a:extLst>
            <a:ext uri="{FF2B5EF4-FFF2-40B4-BE49-F238E27FC236}">
              <a16:creationId xmlns:a16="http://schemas.microsoft.com/office/drawing/2014/main" id="{DE4B72C5-618A-45D5-A602-2951184DAE43}"/>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20D9E23-BEB0-4F83-A806-2DD99E2ACF16}"/>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9" name="テキスト ボックス 108">
          <a:extLst>
            <a:ext uri="{FF2B5EF4-FFF2-40B4-BE49-F238E27FC236}">
              <a16:creationId xmlns:a16="http://schemas.microsoft.com/office/drawing/2014/main" id="{92C5B9BC-88AB-4B26-88FE-3FC3D79C5D02}"/>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CB2CE0B-DDB3-4C3A-8820-0685E54AD9CA}"/>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1" name="テキスト ボックス 110">
          <a:extLst>
            <a:ext uri="{FF2B5EF4-FFF2-40B4-BE49-F238E27FC236}">
              <a16:creationId xmlns:a16="http://schemas.microsoft.com/office/drawing/2014/main" id="{C4A25F3B-9894-46A1-B182-FDF059D4E79C}"/>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C713E9FF-4D79-4154-A97D-CE0A2ED2548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105004</xdr:rowOff>
    </xdr:from>
    <xdr:to>
      <xdr:col>54</xdr:col>
      <xdr:colOff>189865</xdr:colOff>
      <xdr:row>41</xdr:row>
      <xdr:rowOff>93756</xdr:rowOff>
    </xdr:to>
    <xdr:cxnSp macro="">
      <xdr:nvCxnSpPr>
        <xdr:cNvPr id="113" name="直線コネクタ 112">
          <a:extLst>
            <a:ext uri="{FF2B5EF4-FFF2-40B4-BE49-F238E27FC236}">
              <a16:creationId xmlns:a16="http://schemas.microsoft.com/office/drawing/2014/main" id="{D30F2E3C-32C4-42C8-A1B8-EB43E9450533}"/>
            </a:ext>
          </a:extLst>
        </xdr:cNvPr>
        <xdr:cNvCxnSpPr/>
      </xdr:nvCxnSpPr>
      <xdr:spPr>
        <a:xfrm flipV="1">
          <a:off x="9429115" y="5932399"/>
          <a:ext cx="0" cy="119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97583</xdr:rowOff>
    </xdr:from>
    <xdr:ext cx="469744" cy="259045"/>
    <xdr:sp macro="" textlink="">
      <xdr:nvSpPr>
        <xdr:cNvPr id="114" name="【道路】&#10;一人当たり延長最小値テキスト">
          <a:extLst>
            <a:ext uri="{FF2B5EF4-FFF2-40B4-BE49-F238E27FC236}">
              <a16:creationId xmlns:a16="http://schemas.microsoft.com/office/drawing/2014/main" id="{3AB44748-4957-43CD-835F-FDC39B4A9E59}"/>
            </a:ext>
          </a:extLst>
        </xdr:cNvPr>
        <xdr:cNvSpPr txBox="1"/>
      </xdr:nvSpPr>
      <xdr:spPr>
        <a:xfrm>
          <a:off x="9467850" y="712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93756</xdr:rowOff>
    </xdr:from>
    <xdr:to>
      <xdr:col>55</xdr:col>
      <xdr:colOff>88900</xdr:colOff>
      <xdr:row>41</xdr:row>
      <xdr:rowOff>93756</xdr:rowOff>
    </xdr:to>
    <xdr:cxnSp macro="">
      <xdr:nvCxnSpPr>
        <xdr:cNvPr id="115" name="直線コネクタ 114">
          <a:extLst>
            <a:ext uri="{FF2B5EF4-FFF2-40B4-BE49-F238E27FC236}">
              <a16:creationId xmlns:a16="http://schemas.microsoft.com/office/drawing/2014/main" id="{78CB0059-F9A1-4CED-8E16-C9915BC07D90}"/>
            </a:ext>
          </a:extLst>
        </xdr:cNvPr>
        <xdr:cNvCxnSpPr/>
      </xdr:nvCxnSpPr>
      <xdr:spPr>
        <a:xfrm>
          <a:off x="9356090" y="71270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51681</xdr:rowOff>
    </xdr:from>
    <xdr:ext cx="534377" cy="259045"/>
    <xdr:sp macro="" textlink="">
      <xdr:nvSpPr>
        <xdr:cNvPr id="116" name="【道路】&#10;一人当たり延長最大値テキスト">
          <a:extLst>
            <a:ext uri="{FF2B5EF4-FFF2-40B4-BE49-F238E27FC236}">
              <a16:creationId xmlns:a16="http://schemas.microsoft.com/office/drawing/2014/main" id="{2C2358D7-0A4B-4EF9-8642-1056E96DA5E8}"/>
            </a:ext>
          </a:extLst>
        </xdr:cNvPr>
        <xdr:cNvSpPr txBox="1"/>
      </xdr:nvSpPr>
      <xdr:spPr>
        <a:xfrm>
          <a:off x="9467850" y="571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105004</xdr:rowOff>
    </xdr:from>
    <xdr:to>
      <xdr:col>55</xdr:col>
      <xdr:colOff>88900</xdr:colOff>
      <xdr:row>34</xdr:row>
      <xdr:rowOff>105004</xdr:rowOff>
    </xdr:to>
    <xdr:cxnSp macro="">
      <xdr:nvCxnSpPr>
        <xdr:cNvPr id="117" name="直線コネクタ 116">
          <a:extLst>
            <a:ext uri="{FF2B5EF4-FFF2-40B4-BE49-F238E27FC236}">
              <a16:creationId xmlns:a16="http://schemas.microsoft.com/office/drawing/2014/main" id="{6A3F850B-1412-48FD-804E-3E1D0613FD38}"/>
            </a:ext>
          </a:extLst>
        </xdr:cNvPr>
        <xdr:cNvCxnSpPr/>
      </xdr:nvCxnSpPr>
      <xdr:spPr>
        <a:xfrm>
          <a:off x="9356090" y="59323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42689</xdr:rowOff>
    </xdr:from>
    <xdr:ext cx="469744" cy="259045"/>
    <xdr:sp macro="" textlink="">
      <xdr:nvSpPr>
        <xdr:cNvPr id="118" name="【道路】&#10;一人当たり延長平均値テキスト">
          <a:extLst>
            <a:ext uri="{FF2B5EF4-FFF2-40B4-BE49-F238E27FC236}">
              <a16:creationId xmlns:a16="http://schemas.microsoft.com/office/drawing/2014/main" id="{369E1747-CD1B-4714-B07D-394391F4BA44}"/>
            </a:ext>
          </a:extLst>
        </xdr:cNvPr>
        <xdr:cNvSpPr txBox="1"/>
      </xdr:nvSpPr>
      <xdr:spPr>
        <a:xfrm>
          <a:off x="9467850" y="6902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64262</xdr:rowOff>
    </xdr:from>
    <xdr:to>
      <xdr:col>55</xdr:col>
      <xdr:colOff>50800</xdr:colOff>
      <xdr:row>40</xdr:row>
      <xdr:rowOff>165862</xdr:rowOff>
    </xdr:to>
    <xdr:sp macro="" textlink="">
      <xdr:nvSpPr>
        <xdr:cNvPr id="119" name="フローチャート: 判断 118">
          <a:extLst>
            <a:ext uri="{FF2B5EF4-FFF2-40B4-BE49-F238E27FC236}">
              <a16:creationId xmlns:a16="http://schemas.microsoft.com/office/drawing/2014/main" id="{8B8D8658-8A74-4ABD-8C35-294AE45C995F}"/>
            </a:ext>
          </a:extLst>
        </xdr:cNvPr>
        <xdr:cNvSpPr/>
      </xdr:nvSpPr>
      <xdr:spPr>
        <a:xfrm>
          <a:off x="9394190" y="6918452"/>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64719</xdr:rowOff>
    </xdr:from>
    <xdr:to>
      <xdr:col>50</xdr:col>
      <xdr:colOff>165100</xdr:colOff>
      <xdr:row>40</xdr:row>
      <xdr:rowOff>166319</xdr:rowOff>
    </xdr:to>
    <xdr:sp macro="" textlink="">
      <xdr:nvSpPr>
        <xdr:cNvPr id="120" name="フローチャート: 判断 119">
          <a:extLst>
            <a:ext uri="{FF2B5EF4-FFF2-40B4-BE49-F238E27FC236}">
              <a16:creationId xmlns:a16="http://schemas.microsoft.com/office/drawing/2014/main" id="{87F7DDCB-5A0C-4AE6-AC91-C40195D94409}"/>
            </a:ext>
          </a:extLst>
        </xdr:cNvPr>
        <xdr:cNvSpPr/>
      </xdr:nvSpPr>
      <xdr:spPr>
        <a:xfrm>
          <a:off x="8632190" y="691890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65314</xdr:rowOff>
    </xdr:from>
    <xdr:to>
      <xdr:col>46</xdr:col>
      <xdr:colOff>38100</xdr:colOff>
      <xdr:row>40</xdr:row>
      <xdr:rowOff>166914</xdr:rowOff>
    </xdr:to>
    <xdr:sp macro="" textlink="">
      <xdr:nvSpPr>
        <xdr:cNvPr id="121" name="フローチャート: 判断 120">
          <a:extLst>
            <a:ext uri="{FF2B5EF4-FFF2-40B4-BE49-F238E27FC236}">
              <a16:creationId xmlns:a16="http://schemas.microsoft.com/office/drawing/2014/main" id="{6B976FEE-BC91-47BD-A6FE-EAAAA40CCA8E}"/>
            </a:ext>
          </a:extLst>
        </xdr:cNvPr>
        <xdr:cNvSpPr/>
      </xdr:nvSpPr>
      <xdr:spPr>
        <a:xfrm>
          <a:off x="7846060" y="69214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65953</xdr:rowOff>
    </xdr:from>
    <xdr:to>
      <xdr:col>41</xdr:col>
      <xdr:colOff>101600</xdr:colOff>
      <xdr:row>40</xdr:row>
      <xdr:rowOff>167553</xdr:rowOff>
    </xdr:to>
    <xdr:sp macro="" textlink="">
      <xdr:nvSpPr>
        <xdr:cNvPr id="122" name="フローチャート: 判断 121">
          <a:extLst>
            <a:ext uri="{FF2B5EF4-FFF2-40B4-BE49-F238E27FC236}">
              <a16:creationId xmlns:a16="http://schemas.microsoft.com/office/drawing/2014/main" id="{4DDF4F0B-1623-4E1E-9214-FA0B8B52D7B5}"/>
            </a:ext>
          </a:extLst>
        </xdr:cNvPr>
        <xdr:cNvSpPr/>
      </xdr:nvSpPr>
      <xdr:spPr>
        <a:xfrm>
          <a:off x="7029450" y="69220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56993</xdr:rowOff>
    </xdr:from>
    <xdr:to>
      <xdr:col>36</xdr:col>
      <xdr:colOff>165100</xdr:colOff>
      <xdr:row>40</xdr:row>
      <xdr:rowOff>158593</xdr:rowOff>
    </xdr:to>
    <xdr:sp macro="" textlink="">
      <xdr:nvSpPr>
        <xdr:cNvPr id="123" name="フローチャート: 判断 122">
          <a:extLst>
            <a:ext uri="{FF2B5EF4-FFF2-40B4-BE49-F238E27FC236}">
              <a16:creationId xmlns:a16="http://schemas.microsoft.com/office/drawing/2014/main" id="{457EC0EE-BA20-4C7F-805A-8A86065F01D6}"/>
            </a:ext>
          </a:extLst>
        </xdr:cNvPr>
        <xdr:cNvSpPr/>
      </xdr:nvSpPr>
      <xdr:spPr>
        <a:xfrm>
          <a:off x="6231890" y="69188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F60F19E-ACF4-477C-B5B4-6484C0E69B1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1EABBFA-A7C0-4A9D-B9C4-97E4DA3F2A5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524A303-660A-411C-B175-B6D2906B4DA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A208114-CB2D-4858-BD42-AE373A84131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5565BC5-7EDD-43EB-ABB2-0059348BCAF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109936</xdr:rowOff>
    </xdr:from>
    <xdr:to>
      <xdr:col>55</xdr:col>
      <xdr:colOff>50800</xdr:colOff>
      <xdr:row>40</xdr:row>
      <xdr:rowOff>40086</xdr:rowOff>
    </xdr:to>
    <xdr:sp macro="" textlink="">
      <xdr:nvSpPr>
        <xdr:cNvPr id="129" name="楕円 128">
          <a:extLst>
            <a:ext uri="{FF2B5EF4-FFF2-40B4-BE49-F238E27FC236}">
              <a16:creationId xmlns:a16="http://schemas.microsoft.com/office/drawing/2014/main" id="{6F1269E3-4A47-44A0-997A-31A603DC9183}"/>
            </a:ext>
          </a:extLst>
        </xdr:cNvPr>
        <xdr:cNvSpPr/>
      </xdr:nvSpPr>
      <xdr:spPr>
        <a:xfrm>
          <a:off x="9394190" y="679458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132813</xdr:rowOff>
    </xdr:from>
    <xdr:ext cx="469744" cy="259045"/>
    <xdr:sp macro="" textlink="">
      <xdr:nvSpPr>
        <xdr:cNvPr id="130" name="【道路】&#10;一人当たり延長該当値テキスト">
          <a:extLst>
            <a:ext uri="{FF2B5EF4-FFF2-40B4-BE49-F238E27FC236}">
              <a16:creationId xmlns:a16="http://schemas.microsoft.com/office/drawing/2014/main" id="{55FE13BF-D103-4C4F-8D48-D30E1F0DB0D5}"/>
            </a:ext>
          </a:extLst>
        </xdr:cNvPr>
        <xdr:cNvSpPr txBox="1"/>
      </xdr:nvSpPr>
      <xdr:spPr>
        <a:xfrm>
          <a:off x="9467850" y="665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109617</xdr:rowOff>
    </xdr:from>
    <xdr:to>
      <xdr:col>50</xdr:col>
      <xdr:colOff>165100</xdr:colOff>
      <xdr:row>40</xdr:row>
      <xdr:rowOff>39767</xdr:rowOff>
    </xdr:to>
    <xdr:sp macro="" textlink="">
      <xdr:nvSpPr>
        <xdr:cNvPr id="131" name="楕円 130">
          <a:extLst>
            <a:ext uri="{FF2B5EF4-FFF2-40B4-BE49-F238E27FC236}">
              <a16:creationId xmlns:a16="http://schemas.microsoft.com/office/drawing/2014/main" id="{1B6318C4-79EA-4D94-82F4-9F360B8AF8FA}"/>
            </a:ext>
          </a:extLst>
        </xdr:cNvPr>
        <xdr:cNvSpPr/>
      </xdr:nvSpPr>
      <xdr:spPr>
        <a:xfrm>
          <a:off x="8632190" y="679426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160417</xdr:rowOff>
    </xdr:from>
    <xdr:to>
      <xdr:col>55</xdr:col>
      <xdr:colOff>0</xdr:colOff>
      <xdr:row>39</xdr:row>
      <xdr:rowOff>160736</xdr:rowOff>
    </xdr:to>
    <xdr:cxnSp macro="">
      <xdr:nvCxnSpPr>
        <xdr:cNvPr id="132" name="直線コネクタ 131">
          <a:extLst>
            <a:ext uri="{FF2B5EF4-FFF2-40B4-BE49-F238E27FC236}">
              <a16:creationId xmlns:a16="http://schemas.microsoft.com/office/drawing/2014/main" id="{9DEA2086-419F-46FB-8CB1-F8E8DCFA3877}"/>
            </a:ext>
          </a:extLst>
        </xdr:cNvPr>
        <xdr:cNvCxnSpPr/>
      </xdr:nvCxnSpPr>
      <xdr:spPr>
        <a:xfrm>
          <a:off x="8686800" y="6848872"/>
          <a:ext cx="742950" cy="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110027</xdr:rowOff>
    </xdr:from>
    <xdr:to>
      <xdr:col>46</xdr:col>
      <xdr:colOff>38100</xdr:colOff>
      <xdr:row>40</xdr:row>
      <xdr:rowOff>40177</xdr:rowOff>
    </xdr:to>
    <xdr:sp macro="" textlink="">
      <xdr:nvSpPr>
        <xdr:cNvPr id="133" name="楕円 132">
          <a:extLst>
            <a:ext uri="{FF2B5EF4-FFF2-40B4-BE49-F238E27FC236}">
              <a16:creationId xmlns:a16="http://schemas.microsoft.com/office/drawing/2014/main" id="{D5B91B28-0402-4808-9F13-D4196BE99ACB}"/>
            </a:ext>
          </a:extLst>
        </xdr:cNvPr>
        <xdr:cNvSpPr/>
      </xdr:nvSpPr>
      <xdr:spPr>
        <a:xfrm>
          <a:off x="7846060" y="679467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160417</xdr:rowOff>
    </xdr:from>
    <xdr:to>
      <xdr:col>50</xdr:col>
      <xdr:colOff>114300</xdr:colOff>
      <xdr:row>39</xdr:row>
      <xdr:rowOff>160827</xdr:rowOff>
    </xdr:to>
    <xdr:cxnSp macro="">
      <xdr:nvCxnSpPr>
        <xdr:cNvPr id="134" name="直線コネクタ 133">
          <a:extLst>
            <a:ext uri="{FF2B5EF4-FFF2-40B4-BE49-F238E27FC236}">
              <a16:creationId xmlns:a16="http://schemas.microsoft.com/office/drawing/2014/main" id="{71F25C0A-9D98-4613-945B-A834CFEA7322}"/>
            </a:ext>
          </a:extLst>
        </xdr:cNvPr>
        <xdr:cNvCxnSpPr/>
      </xdr:nvCxnSpPr>
      <xdr:spPr>
        <a:xfrm flipV="1">
          <a:off x="7889240" y="6848872"/>
          <a:ext cx="797560" cy="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110713</xdr:rowOff>
    </xdr:from>
    <xdr:to>
      <xdr:col>41</xdr:col>
      <xdr:colOff>101600</xdr:colOff>
      <xdr:row>40</xdr:row>
      <xdr:rowOff>40863</xdr:rowOff>
    </xdr:to>
    <xdr:sp macro="" textlink="">
      <xdr:nvSpPr>
        <xdr:cNvPr id="135" name="楕円 134">
          <a:extLst>
            <a:ext uri="{FF2B5EF4-FFF2-40B4-BE49-F238E27FC236}">
              <a16:creationId xmlns:a16="http://schemas.microsoft.com/office/drawing/2014/main" id="{0F78FA31-3781-4390-A844-99C612B6379D}"/>
            </a:ext>
          </a:extLst>
        </xdr:cNvPr>
        <xdr:cNvSpPr/>
      </xdr:nvSpPr>
      <xdr:spPr>
        <a:xfrm>
          <a:off x="7029450" y="679726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160827</xdr:rowOff>
    </xdr:from>
    <xdr:to>
      <xdr:col>45</xdr:col>
      <xdr:colOff>177800</xdr:colOff>
      <xdr:row>39</xdr:row>
      <xdr:rowOff>161513</xdr:rowOff>
    </xdr:to>
    <xdr:cxnSp macro="">
      <xdr:nvCxnSpPr>
        <xdr:cNvPr id="136" name="直線コネクタ 135">
          <a:extLst>
            <a:ext uri="{FF2B5EF4-FFF2-40B4-BE49-F238E27FC236}">
              <a16:creationId xmlns:a16="http://schemas.microsoft.com/office/drawing/2014/main" id="{177DA56C-491D-4571-AAAE-5924B1445BFF}"/>
            </a:ext>
          </a:extLst>
        </xdr:cNvPr>
        <xdr:cNvCxnSpPr/>
      </xdr:nvCxnSpPr>
      <xdr:spPr>
        <a:xfrm flipV="1">
          <a:off x="7084060" y="6849282"/>
          <a:ext cx="80518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103947</xdr:rowOff>
    </xdr:from>
    <xdr:to>
      <xdr:col>36</xdr:col>
      <xdr:colOff>165100</xdr:colOff>
      <xdr:row>40</xdr:row>
      <xdr:rowOff>34097</xdr:rowOff>
    </xdr:to>
    <xdr:sp macro="" textlink="">
      <xdr:nvSpPr>
        <xdr:cNvPr id="137" name="楕円 136">
          <a:extLst>
            <a:ext uri="{FF2B5EF4-FFF2-40B4-BE49-F238E27FC236}">
              <a16:creationId xmlns:a16="http://schemas.microsoft.com/office/drawing/2014/main" id="{4A2B5AFD-6A43-4D8C-8A5A-DE61B1F421D4}"/>
            </a:ext>
          </a:extLst>
        </xdr:cNvPr>
        <xdr:cNvSpPr/>
      </xdr:nvSpPr>
      <xdr:spPr>
        <a:xfrm>
          <a:off x="6231890" y="678859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154747</xdr:rowOff>
    </xdr:from>
    <xdr:to>
      <xdr:col>41</xdr:col>
      <xdr:colOff>50800</xdr:colOff>
      <xdr:row>39</xdr:row>
      <xdr:rowOff>161513</xdr:rowOff>
    </xdr:to>
    <xdr:cxnSp macro="">
      <xdr:nvCxnSpPr>
        <xdr:cNvPr id="138" name="直線コネクタ 137">
          <a:extLst>
            <a:ext uri="{FF2B5EF4-FFF2-40B4-BE49-F238E27FC236}">
              <a16:creationId xmlns:a16="http://schemas.microsoft.com/office/drawing/2014/main" id="{08F796A9-18DD-4C62-8A4F-D0F45CD6153D}"/>
            </a:ext>
          </a:extLst>
        </xdr:cNvPr>
        <xdr:cNvCxnSpPr/>
      </xdr:nvCxnSpPr>
      <xdr:spPr>
        <a:xfrm>
          <a:off x="6286500" y="6841297"/>
          <a:ext cx="797560" cy="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157446</xdr:rowOff>
    </xdr:from>
    <xdr:ext cx="469744" cy="259045"/>
    <xdr:sp macro="" textlink="">
      <xdr:nvSpPr>
        <xdr:cNvPr id="139" name="n_1aveValue【道路】&#10;一人当たり延長">
          <a:extLst>
            <a:ext uri="{FF2B5EF4-FFF2-40B4-BE49-F238E27FC236}">
              <a16:creationId xmlns:a16="http://schemas.microsoft.com/office/drawing/2014/main" id="{A6A949DD-016A-41CB-B8E1-2FD7A25366B0}"/>
            </a:ext>
          </a:extLst>
        </xdr:cNvPr>
        <xdr:cNvSpPr txBox="1"/>
      </xdr:nvSpPr>
      <xdr:spPr>
        <a:xfrm>
          <a:off x="8454467" y="701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158041</xdr:rowOff>
    </xdr:from>
    <xdr:ext cx="469744" cy="259045"/>
    <xdr:sp macro="" textlink="">
      <xdr:nvSpPr>
        <xdr:cNvPr id="140" name="n_2aveValue【道路】&#10;一人当たり延長">
          <a:extLst>
            <a:ext uri="{FF2B5EF4-FFF2-40B4-BE49-F238E27FC236}">
              <a16:creationId xmlns:a16="http://schemas.microsoft.com/office/drawing/2014/main" id="{E6252F25-A5B5-4DCA-8819-B6316BAA17E7}"/>
            </a:ext>
          </a:extLst>
        </xdr:cNvPr>
        <xdr:cNvSpPr txBox="1"/>
      </xdr:nvSpPr>
      <xdr:spPr>
        <a:xfrm>
          <a:off x="7673417" y="70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158680</xdr:rowOff>
    </xdr:from>
    <xdr:ext cx="469744" cy="259045"/>
    <xdr:sp macro="" textlink="">
      <xdr:nvSpPr>
        <xdr:cNvPr id="141" name="n_3aveValue【道路】&#10;一人当たり延長">
          <a:extLst>
            <a:ext uri="{FF2B5EF4-FFF2-40B4-BE49-F238E27FC236}">
              <a16:creationId xmlns:a16="http://schemas.microsoft.com/office/drawing/2014/main" id="{D2997659-89BE-4B05-935C-7D1DA0B4646A}"/>
            </a:ext>
          </a:extLst>
        </xdr:cNvPr>
        <xdr:cNvSpPr txBox="1"/>
      </xdr:nvSpPr>
      <xdr:spPr>
        <a:xfrm>
          <a:off x="6866332" y="701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149720</xdr:rowOff>
    </xdr:from>
    <xdr:ext cx="469744" cy="259045"/>
    <xdr:sp macro="" textlink="">
      <xdr:nvSpPr>
        <xdr:cNvPr id="142" name="n_4aveValue【道路】&#10;一人当たり延長">
          <a:extLst>
            <a:ext uri="{FF2B5EF4-FFF2-40B4-BE49-F238E27FC236}">
              <a16:creationId xmlns:a16="http://schemas.microsoft.com/office/drawing/2014/main" id="{E446C9E5-B7DF-48DE-9D46-7EF8BBB032CA}"/>
            </a:ext>
          </a:extLst>
        </xdr:cNvPr>
        <xdr:cNvSpPr txBox="1"/>
      </xdr:nvSpPr>
      <xdr:spPr>
        <a:xfrm>
          <a:off x="6068772" y="70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56294</xdr:rowOff>
    </xdr:from>
    <xdr:ext cx="469744" cy="259045"/>
    <xdr:sp macro="" textlink="">
      <xdr:nvSpPr>
        <xdr:cNvPr id="143" name="n_1mainValue【道路】&#10;一人当たり延長">
          <a:extLst>
            <a:ext uri="{FF2B5EF4-FFF2-40B4-BE49-F238E27FC236}">
              <a16:creationId xmlns:a16="http://schemas.microsoft.com/office/drawing/2014/main" id="{CFE365C3-28D3-4437-884A-5CCD9B89518D}"/>
            </a:ext>
          </a:extLst>
        </xdr:cNvPr>
        <xdr:cNvSpPr txBox="1"/>
      </xdr:nvSpPr>
      <xdr:spPr>
        <a:xfrm>
          <a:off x="8454467" y="6575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56704</xdr:rowOff>
    </xdr:from>
    <xdr:ext cx="469744" cy="259045"/>
    <xdr:sp macro="" textlink="">
      <xdr:nvSpPr>
        <xdr:cNvPr id="144" name="n_2mainValue【道路】&#10;一人当たり延長">
          <a:extLst>
            <a:ext uri="{FF2B5EF4-FFF2-40B4-BE49-F238E27FC236}">
              <a16:creationId xmlns:a16="http://schemas.microsoft.com/office/drawing/2014/main" id="{DB77A57C-5D9F-463E-910C-A3FA66CB80FD}"/>
            </a:ext>
          </a:extLst>
        </xdr:cNvPr>
        <xdr:cNvSpPr txBox="1"/>
      </xdr:nvSpPr>
      <xdr:spPr>
        <a:xfrm>
          <a:off x="7673417" y="657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57390</xdr:rowOff>
    </xdr:from>
    <xdr:ext cx="469744" cy="259045"/>
    <xdr:sp macro="" textlink="">
      <xdr:nvSpPr>
        <xdr:cNvPr id="145" name="n_3mainValue【道路】&#10;一人当たり延長">
          <a:extLst>
            <a:ext uri="{FF2B5EF4-FFF2-40B4-BE49-F238E27FC236}">
              <a16:creationId xmlns:a16="http://schemas.microsoft.com/office/drawing/2014/main" id="{DD1224B1-095F-4CE0-89D2-DBD9E6F21D7D}"/>
            </a:ext>
          </a:extLst>
        </xdr:cNvPr>
        <xdr:cNvSpPr txBox="1"/>
      </xdr:nvSpPr>
      <xdr:spPr>
        <a:xfrm>
          <a:off x="6866332" y="656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50624</xdr:rowOff>
    </xdr:from>
    <xdr:ext cx="469744" cy="259045"/>
    <xdr:sp macro="" textlink="">
      <xdr:nvSpPr>
        <xdr:cNvPr id="146" name="n_4mainValue【道路】&#10;一人当たり延長">
          <a:extLst>
            <a:ext uri="{FF2B5EF4-FFF2-40B4-BE49-F238E27FC236}">
              <a16:creationId xmlns:a16="http://schemas.microsoft.com/office/drawing/2014/main" id="{BCD1F27D-BD35-4170-B150-0D9BEC7E3926}"/>
            </a:ext>
          </a:extLst>
        </xdr:cNvPr>
        <xdr:cNvSpPr txBox="1"/>
      </xdr:nvSpPr>
      <xdr:spPr>
        <a:xfrm>
          <a:off x="6068772" y="656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EA51ED6-D750-435C-A127-F94C135EE77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C0409B9-B5EE-4FDE-AFF5-029B3ED20EAD}"/>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531FAFF-65A1-41BC-9589-95DD2D308AE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77A15DB-3D62-4A8A-8FC2-82F174B0F238}"/>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7678418-0685-492D-B635-F9D5F63873D4}"/>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A93E5D1-54FE-4144-A0E2-1F59DB43A9C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295C5F0-595E-4F07-93F2-7EE6158C54E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A96BE6B-B51B-453C-88FA-8BBC73828186}"/>
            </a:ext>
          </a:extLst>
        </xdr:cNvPr>
        <xdr:cNvSpPr/>
      </xdr:nvSpPr>
      <xdr:spPr>
        <a:xfrm>
          <a:off x="6858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1115D13B-4425-4171-897D-7789EDB1258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1EE61CA3-AEC4-4A82-B803-E4A1CAA1190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64A90665-FBED-4227-87E7-0CAFDF92470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291AEB8C-9E64-4CE9-BEDC-C9BFFB43E15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7486119A-3AB9-4EA8-87E4-5C904BDC6EB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5F04A20B-F036-4576-8694-A477964616E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95F1D201-B2DB-42CC-9B11-7B72E3B2434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2F65D5A4-DF7B-4B08-BCD1-E8C8EE1727FB}"/>
            </a:ext>
          </a:extLst>
        </xdr:cNvPr>
        <xdr:cNvSpPr/>
      </xdr:nvSpPr>
      <xdr:spPr>
        <a:xfrm>
          <a:off x="596011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802DD9FF-89F4-4DA5-999F-7995F3882F7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C94B7CAD-E7B1-4129-9467-70585CC98ED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6639333A-7D3D-4897-9E4D-FB305006ABB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1C787761-A67F-4E7F-A4B0-FBBBD01FB01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61ACC5D8-168E-4CAB-A3C7-4D7B41C608A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D3F1BF81-8897-4B1D-AD93-389F76E78C7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58233BDA-1E43-47F3-B8C4-4EC67817D2F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395124A8-D49A-4CB5-A699-A16EBF99C50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B1449D7B-EFDF-4366-AC1C-66C47C75A05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DAAC9F55-3227-4F01-BA9C-7C21F6D52930}"/>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8C2E52A3-197B-42D6-AE18-DE18CAA4E55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4" name="直線コネクタ 173">
          <a:extLst>
            <a:ext uri="{FF2B5EF4-FFF2-40B4-BE49-F238E27FC236}">
              <a16:creationId xmlns:a16="http://schemas.microsoft.com/office/drawing/2014/main" id="{58833551-9B64-4E4C-AF2B-3AE6CD626604}"/>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5" name="テキスト ボックス 174">
          <a:extLst>
            <a:ext uri="{FF2B5EF4-FFF2-40B4-BE49-F238E27FC236}">
              <a16:creationId xmlns:a16="http://schemas.microsoft.com/office/drawing/2014/main" id="{2D47D6C6-CFD1-4205-B91E-8FCB08C0B0BA}"/>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6" name="直線コネクタ 175">
          <a:extLst>
            <a:ext uri="{FF2B5EF4-FFF2-40B4-BE49-F238E27FC236}">
              <a16:creationId xmlns:a16="http://schemas.microsoft.com/office/drawing/2014/main" id="{42D19993-FCF4-4089-8CA1-A43BD631C40B}"/>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7" name="テキスト ボックス 176">
          <a:extLst>
            <a:ext uri="{FF2B5EF4-FFF2-40B4-BE49-F238E27FC236}">
              <a16:creationId xmlns:a16="http://schemas.microsoft.com/office/drawing/2014/main" id="{8D52FAF5-9A45-4935-A36E-E62287CA382D}"/>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8" name="直線コネクタ 177">
          <a:extLst>
            <a:ext uri="{FF2B5EF4-FFF2-40B4-BE49-F238E27FC236}">
              <a16:creationId xmlns:a16="http://schemas.microsoft.com/office/drawing/2014/main" id="{0538329C-BD88-4D06-B39F-48CEBAA5F0C5}"/>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9" name="テキスト ボックス 178">
          <a:extLst>
            <a:ext uri="{FF2B5EF4-FFF2-40B4-BE49-F238E27FC236}">
              <a16:creationId xmlns:a16="http://schemas.microsoft.com/office/drawing/2014/main" id="{A3EBC96F-3B1A-4970-BBDA-949427B1C130}"/>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0" name="直線コネクタ 179">
          <a:extLst>
            <a:ext uri="{FF2B5EF4-FFF2-40B4-BE49-F238E27FC236}">
              <a16:creationId xmlns:a16="http://schemas.microsoft.com/office/drawing/2014/main" id="{00505C46-4460-49D6-B342-BFD3F4F488FC}"/>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1" name="テキスト ボックス 180">
          <a:extLst>
            <a:ext uri="{FF2B5EF4-FFF2-40B4-BE49-F238E27FC236}">
              <a16:creationId xmlns:a16="http://schemas.microsoft.com/office/drawing/2014/main" id="{1E4E1179-7EB7-47F1-9A68-008A64481487}"/>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1F58B0EC-601B-42EC-8D53-BA27998EFD5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3" name="テキスト ボックス 182">
          <a:extLst>
            <a:ext uri="{FF2B5EF4-FFF2-40B4-BE49-F238E27FC236}">
              <a16:creationId xmlns:a16="http://schemas.microsoft.com/office/drawing/2014/main" id="{92761A58-747B-4C1D-8A8D-FE9C4FF178C9}"/>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公営住宅】&#10;有形固定資産減価償却率グラフ枠">
          <a:extLst>
            <a:ext uri="{FF2B5EF4-FFF2-40B4-BE49-F238E27FC236}">
              <a16:creationId xmlns:a16="http://schemas.microsoft.com/office/drawing/2014/main" id="{E3221360-C091-443E-8640-D9210BC23F1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44958</xdr:rowOff>
    </xdr:from>
    <xdr:to>
      <xdr:col>24</xdr:col>
      <xdr:colOff>62865</xdr:colOff>
      <xdr:row>86</xdr:row>
      <xdr:rowOff>38100</xdr:rowOff>
    </xdr:to>
    <xdr:cxnSp macro="">
      <xdr:nvCxnSpPr>
        <xdr:cNvPr id="185" name="直線コネクタ 184">
          <a:extLst>
            <a:ext uri="{FF2B5EF4-FFF2-40B4-BE49-F238E27FC236}">
              <a16:creationId xmlns:a16="http://schemas.microsoft.com/office/drawing/2014/main" id="{1F2821FC-9918-4D71-B466-6323BE6B9822}"/>
            </a:ext>
          </a:extLst>
        </xdr:cNvPr>
        <xdr:cNvCxnSpPr/>
      </xdr:nvCxnSpPr>
      <xdr:spPr>
        <a:xfrm flipV="1">
          <a:off x="4173855" y="13419963"/>
          <a:ext cx="0" cy="136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6" name="【公営住宅】&#10;有形固定資産減価償却率最小値テキスト">
          <a:extLst>
            <a:ext uri="{FF2B5EF4-FFF2-40B4-BE49-F238E27FC236}">
              <a16:creationId xmlns:a16="http://schemas.microsoft.com/office/drawing/2014/main" id="{2B9537DA-7A20-440C-BB93-02730D82EA9C}"/>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7" name="直線コネクタ 186">
          <a:extLst>
            <a:ext uri="{FF2B5EF4-FFF2-40B4-BE49-F238E27FC236}">
              <a16:creationId xmlns:a16="http://schemas.microsoft.com/office/drawing/2014/main" id="{B53FE72D-D5B6-4241-9481-4C8A937C500F}"/>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163085</xdr:rowOff>
    </xdr:from>
    <xdr:ext cx="405111" cy="259045"/>
    <xdr:sp macro="" textlink="">
      <xdr:nvSpPr>
        <xdr:cNvPr id="188" name="【公営住宅】&#10;有形固定資産減価償却率最大値テキスト">
          <a:extLst>
            <a:ext uri="{FF2B5EF4-FFF2-40B4-BE49-F238E27FC236}">
              <a16:creationId xmlns:a16="http://schemas.microsoft.com/office/drawing/2014/main" id="{F883EE51-FA9E-4B6F-B1AF-2778429CA266}"/>
            </a:ext>
          </a:extLst>
        </xdr:cNvPr>
        <xdr:cNvSpPr txBox="1"/>
      </xdr:nvSpPr>
      <xdr:spPr>
        <a:xfrm>
          <a:off x="4212590" y="1319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44958</xdr:rowOff>
    </xdr:from>
    <xdr:to>
      <xdr:col>24</xdr:col>
      <xdr:colOff>152400</xdr:colOff>
      <xdr:row>78</xdr:row>
      <xdr:rowOff>44958</xdr:rowOff>
    </xdr:to>
    <xdr:cxnSp macro="">
      <xdr:nvCxnSpPr>
        <xdr:cNvPr id="189" name="直線コネクタ 188">
          <a:extLst>
            <a:ext uri="{FF2B5EF4-FFF2-40B4-BE49-F238E27FC236}">
              <a16:creationId xmlns:a16="http://schemas.microsoft.com/office/drawing/2014/main" id="{586D72CD-E9F0-452B-9B9B-0D5846299CF1}"/>
            </a:ext>
          </a:extLst>
        </xdr:cNvPr>
        <xdr:cNvCxnSpPr/>
      </xdr:nvCxnSpPr>
      <xdr:spPr>
        <a:xfrm>
          <a:off x="4112260" y="134199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44466</xdr:rowOff>
    </xdr:from>
    <xdr:ext cx="405111" cy="259045"/>
    <xdr:sp macro="" textlink="">
      <xdr:nvSpPr>
        <xdr:cNvPr id="190" name="【公営住宅】&#10;有形固定資産減価償却率平均値テキスト">
          <a:extLst>
            <a:ext uri="{FF2B5EF4-FFF2-40B4-BE49-F238E27FC236}">
              <a16:creationId xmlns:a16="http://schemas.microsoft.com/office/drawing/2014/main" id="{FECD9BAB-758F-48FC-9CDE-230A99F4C4A7}"/>
            </a:ext>
          </a:extLst>
        </xdr:cNvPr>
        <xdr:cNvSpPr txBox="1"/>
      </xdr:nvSpPr>
      <xdr:spPr>
        <a:xfrm>
          <a:off x="4212590" y="13933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191" name="フローチャート: 判断 190">
          <a:extLst>
            <a:ext uri="{FF2B5EF4-FFF2-40B4-BE49-F238E27FC236}">
              <a16:creationId xmlns:a16="http://schemas.microsoft.com/office/drawing/2014/main" id="{DB5DA6C4-D095-4584-98D2-5F87402575F9}"/>
            </a:ext>
          </a:extLst>
        </xdr:cNvPr>
        <xdr:cNvSpPr/>
      </xdr:nvSpPr>
      <xdr:spPr>
        <a:xfrm>
          <a:off x="413131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99313</xdr:rowOff>
    </xdr:from>
    <xdr:to>
      <xdr:col>20</xdr:col>
      <xdr:colOff>38100</xdr:colOff>
      <xdr:row>82</xdr:row>
      <xdr:rowOff>29463</xdr:rowOff>
    </xdr:to>
    <xdr:sp macro="" textlink="">
      <xdr:nvSpPr>
        <xdr:cNvPr id="192" name="フローチャート: 判断 191">
          <a:extLst>
            <a:ext uri="{FF2B5EF4-FFF2-40B4-BE49-F238E27FC236}">
              <a16:creationId xmlns:a16="http://schemas.microsoft.com/office/drawing/2014/main" id="{687023C3-2CD0-49DF-BD91-4C3F5EF5837F}"/>
            </a:ext>
          </a:extLst>
        </xdr:cNvPr>
        <xdr:cNvSpPr/>
      </xdr:nvSpPr>
      <xdr:spPr>
        <a:xfrm>
          <a:off x="3388360" y="139829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85598</xdr:rowOff>
    </xdr:from>
    <xdr:to>
      <xdr:col>15</xdr:col>
      <xdr:colOff>101600</xdr:colOff>
      <xdr:row>82</xdr:row>
      <xdr:rowOff>15748</xdr:rowOff>
    </xdr:to>
    <xdr:sp macro="" textlink="">
      <xdr:nvSpPr>
        <xdr:cNvPr id="193" name="フローチャート: 判断 192">
          <a:extLst>
            <a:ext uri="{FF2B5EF4-FFF2-40B4-BE49-F238E27FC236}">
              <a16:creationId xmlns:a16="http://schemas.microsoft.com/office/drawing/2014/main" id="{60C445E6-4C56-4403-9EBC-04410A6B9047}"/>
            </a:ext>
          </a:extLst>
        </xdr:cNvPr>
        <xdr:cNvSpPr/>
      </xdr:nvSpPr>
      <xdr:spPr>
        <a:xfrm>
          <a:off x="2571750" y="13974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46737</xdr:rowOff>
    </xdr:from>
    <xdr:to>
      <xdr:col>10</xdr:col>
      <xdr:colOff>165100</xdr:colOff>
      <xdr:row>81</xdr:row>
      <xdr:rowOff>148337</xdr:rowOff>
    </xdr:to>
    <xdr:sp macro="" textlink="">
      <xdr:nvSpPr>
        <xdr:cNvPr id="194" name="フローチャート: 判断 193">
          <a:extLst>
            <a:ext uri="{FF2B5EF4-FFF2-40B4-BE49-F238E27FC236}">
              <a16:creationId xmlns:a16="http://schemas.microsoft.com/office/drawing/2014/main" id="{C211C4E6-ED7A-45C3-B7BE-0F265CFF5918}"/>
            </a:ext>
          </a:extLst>
        </xdr:cNvPr>
        <xdr:cNvSpPr/>
      </xdr:nvSpPr>
      <xdr:spPr>
        <a:xfrm>
          <a:off x="1774190" y="139360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5" name="フローチャート: 判断 194">
          <a:extLst>
            <a:ext uri="{FF2B5EF4-FFF2-40B4-BE49-F238E27FC236}">
              <a16:creationId xmlns:a16="http://schemas.microsoft.com/office/drawing/2014/main" id="{141D1E19-548A-4477-863D-EBA108CEF8D5}"/>
            </a:ext>
          </a:extLst>
        </xdr:cNvPr>
        <xdr:cNvSpPr/>
      </xdr:nvSpPr>
      <xdr:spPr>
        <a:xfrm>
          <a:off x="988060" y="1389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A843A916-1D70-4411-A603-26EEC871683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EB538C4-7005-4D29-9608-6D68CBBA4C84}"/>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1427A71-51CF-407D-8587-A55C3953B92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DCA820ED-9A3A-4BF9-8B3D-B8421893E576}"/>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F141451-00BC-47CC-84C3-5BBF3CE573F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115315</xdr:rowOff>
    </xdr:from>
    <xdr:to>
      <xdr:col>24</xdr:col>
      <xdr:colOff>114300</xdr:colOff>
      <xdr:row>84</xdr:row>
      <xdr:rowOff>45465</xdr:rowOff>
    </xdr:to>
    <xdr:sp macro="" textlink="">
      <xdr:nvSpPr>
        <xdr:cNvPr id="201" name="楕円 200">
          <a:extLst>
            <a:ext uri="{FF2B5EF4-FFF2-40B4-BE49-F238E27FC236}">
              <a16:creationId xmlns:a16="http://schemas.microsoft.com/office/drawing/2014/main" id="{89D6098D-5908-4D4B-A233-8F1160F8DEDE}"/>
            </a:ext>
          </a:extLst>
        </xdr:cNvPr>
        <xdr:cNvSpPr/>
      </xdr:nvSpPr>
      <xdr:spPr>
        <a:xfrm>
          <a:off x="4131310" y="14345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93742</xdr:rowOff>
    </xdr:from>
    <xdr:ext cx="405111" cy="259045"/>
    <xdr:sp macro="" textlink="">
      <xdr:nvSpPr>
        <xdr:cNvPr id="202" name="【公営住宅】&#10;有形固定資産減価償却率該当値テキスト">
          <a:extLst>
            <a:ext uri="{FF2B5EF4-FFF2-40B4-BE49-F238E27FC236}">
              <a16:creationId xmlns:a16="http://schemas.microsoft.com/office/drawing/2014/main" id="{F4344444-C411-47D0-B9EB-A0F88C801BF9}"/>
            </a:ext>
          </a:extLst>
        </xdr:cNvPr>
        <xdr:cNvSpPr txBox="1"/>
      </xdr:nvSpPr>
      <xdr:spPr>
        <a:xfrm>
          <a:off x="4212590" y="1432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85598</xdr:rowOff>
    </xdr:from>
    <xdr:to>
      <xdr:col>20</xdr:col>
      <xdr:colOff>38100</xdr:colOff>
      <xdr:row>84</xdr:row>
      <xdr:rowOff>15748</xdr:rowOff>
    </xdr:to>
    <xdr:sp macro="" textlink="">
      <xdr:nvSpPr>
        <xdr:cNvPr id="203" name="楕円 202">
          <a:extLst>
            <a:ext uri="{FF2B5EF4-FFF2-40B4-BE49-F238E27FC236}">
              <a16:creationId xmlns:a16="http://schemas.microsoft.com/office/drawing/2014/main" id="{CA3451DB-4AF4-4074-99AA-D7A36F8D10EA}"/>
            </a:ext>
          </a:extLst>
        </xdr:cNvPr>
        <xdr:cNvSpPr/>
      </xdr:nvSpPr>
      <xdr:spPr>
        <a:xfrm>
          <a:off x="3388360" y="14317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136398</xdr:rowOff>
    </xdr:from>
    <xdr:to>
      <xdr:col>24</xdr:col>
      <xdr:colOff>63500</xdr:colOff>
      <xdr:row>83</xdr:row>
      <xdr:rowOff>166115</xdr:rowOff>
    </xdr:to>
    <xdr:cxnSp macro="">
      <xdr:nvCxnSpPr>
        <xdr:cNvPr id="204" name="直線コネクタ 203">
          <a:extLst>
            <a:ext uri="{FF2B5EF4-FFF2-40B4-BE49-F238E27FC236}">
              <a16:creationId xmlns:a16="http://schemas.microsoft.com/office/drawing/2014/main" id="{96A6D7CE-C3BF-4358-87BC-77F14BFFB838}"/>
            </a:ext>
          </a:extLst>
        </xdr:cNvPr>
        <xdr:cNvCxnSpPr/>
      </xdr:nvCxnSpPr>
      <xdr:spPr>
        <a:xfrm>
          <a:off x="3431540" y="14362938"/>
          <a:ext cx="742950" cy="3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90170</xdr:rowOff>
    </xdr:from>
    <xdr:to>
      <xdr:col>15</xdr:col>
      <xdr:colOff>101600</xdr:colOff>
      <xdr:row>84</xdr:row>
      <xdr:rowOff>20320</xdr:rowOff>
    </xdr:to>
    <xdr:sp macro="" textlink="">
      <xdr:nvSpPr>
        <xdr:cNvPr id="205" name="楕円 204">
          <a:extLst>
            <a:ext uri="{FF2B5EF4-FFF2-40B4-BE49-F238E27FC236}">
              <a16:creationId xmlns:a16="http://schemas.microsoft.com/office/drawing/2014/main" id="{945B7B16-0030-4068-A21D-FD3CA7CD6066}"/>
            </a:ext>
          </a:extLst>
        </xdr:cNvPr>
        <xdr:cNvSpPr/>
      </xdr:nvSpPr>
      <xdr:spPr>
        <a:xfrm>
          <a:off x="2571750" y="1432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136398</xdr:rowOff>
    </xdr:from>
    <xdr:to>
      <xdr:col>19</xdr:col>
      <xdr:colOff>177800</xdr:colOff>
      <xdr:row>83</xdr:row>
      <xdr:rowOff>140970</xdr:rowOff>
    </xdr:to>
    <xdr:cxnSp macro="">
      <xdr:nvCxnSpPr>
        <xdr:cNvPr id="206" name="直線コネクタ 205">
          <a:extLst>
            <a:ext uri="{FF2B5EF4-FFF2-40B4-BE49-F238E27FC236}">
              <a16:creationId xmlns:a16="http://schemas.microsoft.com/office/drawing/2014/main" id="{18071181-F826-42A2-834D-84C531FE262F}"/>
            </a:ext>
          </a:extLst>
        </xdr:cNvPr>
        <xdr:cNvCxnSpPr/>
      </xdr:nvCxnSpPr>
      <xdr:spPr>
        <a:xfrm flipV="1">
          <a:off x="2626360" y="14362938"/>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65024</xdr:rowOff>
    </xdr:from>
    <xdr:to>
      <xdr:col>10</xdr:col>
      <xdr:colOff>165100</xdr:colOff>
      <xdr:row>83</xdr:row>
      <xdr:rowOff>166624</xdr:rowOff>
    </xdr:to>
    <xdr:sp macro="" textlink="">
      <xdr:nvSpPr>
        <xdr:cNvPr id="207" name="楕円 206">
          <a:extLst>
            <a:ext uri="{FF2B5EF4-FFF2-40B4-BE49-F238E27FC236}">
              <a16:creationId xmlns:a16="http://schemas.microsoft.com/office/drawing/2014/main" id="{EF432F7A-0DB7-44D3-B39F-185306A362B5}"/>
            </a:ext>
          </a:extLst>
        </xdr:cNvPr>
        <xdr:cNvSpPr/>
      </xdr:nvSpPr>
      <xdr:spPr>
        <a:xfrm>
          <a:off x="1774190" y="142934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115824</xdr:rowOff>
    </xdr:from>
    <xdr:to>
      <xdr:col>15</xdr:col>
      <xdr:colOff>50800</xdr:colOff>
      <xdr:row>83</xdr:row>
      <xdr:rowOff>140970</xdr:rowOff>
    </xdr:to>
    <xdr:cxnSp macro="">
      <xdr:nvCxnSpPr>
        <xdr:cNvPr id="208" name="直線コネクタ 207">
          <a:extLst>
            <a:ext uri="{FF2B5EF4-FFF2-40B4-BE49-F238E27FC236}">
              <a16:creationId xmlns:a16="http://schemas.microsoft.com/office/drawing/2014/main" id="{766C3137-F25B-4863-9033-1AAF97E39FA2}"/>
            </a:ext>
          </a:extLst>
        </xdr:cNvPr>
        <xdr:cNvCxnSpPr/>
      </xdr:nvCxnSpPr>
      <xdr:spPr>
        <a:xfrm>
          <a:off x="1828800" y="14346174"/>
          <a:ext cx="79756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39878</xdr:rowOff>
    </xdr:from>
    <xdr:to>
      <xdr:col>6</xdr:col>
      <xdr:colOff>38100</xdr:colOff>
      <xdr:row>83</xdr:row>
      <xdr:rowOff>141478</xdr:rowOff>
    </xdr:to>
    <xdr:sp macro="" textlink="">
      <xdr:nvSpPr>
        <xdr:cNvPr id="209" name="楕円 208">
          <a:extLst>
            <a:ext uri="{FF2B5EF4-FFF2-40B4-BE49-F238E27FC236}">
              <a16:creationId xmlns:a16="http://schemas.microsoft.com/office/drawing/2014/main" id="{0458CF01-4ED4-498B-BE1B-6BFD3D50D00B}"/>
            </a:ext>
          </a:extLst>
        </xdr:cNvPr>
        <xdr:cNvSpPr/>
      </xdr:nvSpPr>
      <xdr:spPr>
        <a:xfrm>
          <a:off x="988060" y="142702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90678</xdr:rowOff>
    </xdr:from>
    <xdr:to>
      <xdr:col>10</xdr:col>
      <xdr:colOff>114300</xdr:colOff>
      <xdr:row>83</xdr:row>
      <xdr:rowOff>115824</xdr:rowOff>
    </xdr:to>
    <xdr:cxnSp macro="">
      <xdr:nvCxnSpPr>
        <xdr:cNvPr id="210" name="直線コネクタ 209">
          <a:extLst>
            <a:ext uri="{FF2B5EF4-FFF2-40B4-BE49-F238E27FC236}">
              <a16:creationId xmlns:a16="http://schemas.microsoft.com/office/drawing/2014/main" id="{3B7C033D-8E63-4D2A-8F9F-C1F9E1D07FC0}"/>
            </a:ext>
          </a:extLst>
        </xdr:cNvPr>
        <xdr:cNvCxnSpPr/>
      </xdr:nvCxnSpPr>
      <xdr:spPr>
        <a:xfrm>
          <a:off x="1031240" y="14324838"/>
          <a:ext cx="79756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45990</xdr:rowOff>
    </xdr:from>
    <xdr:ext cx="405111" cy="259045"/>
    <xdr:sp macro="" textlink="">
      <xdr:nvSpPr>
        <xdr:cNvPr id="211" name="n_1aveValue【公営住宅】&#10;有形固定資産減価償却率">
          <a:extLst>
            <a:ext uri="{FF2B5EF4-FFF2-40B4-BE49-F238E27FC236}">
              <a16:creationId xmlns:a16="http://schemas.microsoft.com/office/drawing/2014/main" id="{DB3F9C37-6956-47C4-811A-AC132F726CFB}"/>
            </a:ext>
          </a:extLst>
        </xdr:cNvPr>
        <xdr:cNvSpPr txBox="1"/>
      </xdr:nvSpPr>
      <xdr:spPr>
        <a:xfrm>
          <a:off x="3239144" y="1376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32275</xdr:rowOff>
    </xdr:from>
    <xdr:ext cx="405111" cy="259045"/>
    <xdr:sp macro="" textlink="">
      <xdr:nvSpPr>
        <xdr:cNvPr id="212" name="n_2aveValue【公営住宅】&#10;有形固定資産減価償却率">
          <a:extLst>
            <a:ext uri="{FF2B5EF4-FFF2-40B4-BE49-F238E27FC236}">
              <a16:creationId xmlns:a16="http://schemas.microsoft.com/office/drawing/2014/main" id="{15A14782-2C7E-4D2A-ABE8-CFA98C6DB020}"/>
            </a:ext>
          </a:extLst>
        </xdr:cNvPr>
        <xdr:cNvSpPr txBox="1"/>
      </xdr:nvSpPr>
      <xdr:spPr>
        <a:xfrm>
          <a:off x="2439044" y="1374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164864</xdr:rowOff>
    </xdr:from>
    <xdr:ext cx="405111" cy="259045"/>
    <xdr:sp macro="" textlink="">
      <xdr:nvSpPr>
        <xdr:cNvPr id="213" name="n_3aveValue【公営住宅】&#10;有形固定資産減価償却率">
          <a:extLst>
            <a:ext uri="{FF2B5EF4-FFF2-40B4-BE49-F238E27FC236}">
              <a16:creationId xmlns:a16="http://schemas.microsoft.com/office/drawing/2014/main" id="{EB6E286B-E66E-4FA8-8AA6-07B198D0D3F2}"/>
            </a:ext>
          </a:extLst>
        </xdr:cNvPr>
        <xdr:cNvSpPr txBox="1"/>
      </xdr:nvSpPr>
      <xdr:spPr>
        <a:xfrm>
          <a:off x="1641484" y="13713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4" name="n_4aveValue【公営住宅】&#10;有形固定資産減価償却率">
          <a:extLst>
            <a:ext uri="{FF2B5EF4-FFF2-40B4-BE49-F238E27FC236}">
              <a16:creationId xmlns:a16="http://schemas.microsoft.com/office/drawing/2014/main" id="{3CB58D12-7ABF-4753-8C4C-92A13ECE7178}"/>
            </a:ext>
          </a:extLst>
        </xdr:cNvPr>
        <xdr:cNvSpPr txBox="1"/>
      </xdr:nvSpPr>
      <xdr:spPr>
        <a:xfrm>
          <a:off x="855354" y="1367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6875</xdr:rowOff>
    </xdr:from>
    <xdr:ext cx="405111" cy="259045"/>
    <xdr:sp macro="" textlink="">
      <xdr:nvSpPr>
        <xdr:cNvPr id="215" name="n_1mainValue【公営住宅】&#10;有形固定資産減価償却率">
          <a:extLst>
            <a:ext uri="{FF2B5EF4-FFF2-40B4-BE49-F238E27FC236}">
              <a16:creationId xmlns:a16="http://schemas.microsoft.com/office/drawing/2014/main" id="{049012F8-6924-467A-BCB8-28C014D56B88}"/>
            </a:ext>
          </a:extLst>
        </xdr:cNvPr>
        <xdr:cNvSpPr txBox="1"/>
      </xdr:nvSpPr>
      <xdr:spPr>
        <a:xfrm>
          <a:off x="3239144" y="1441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11447</xdr:rowOff>
    </xdr:from>
    <xdr:ext cx="405111" cy="259045"/>
    <xdr:sp macro="" textlink="">
      <xdr:nvSpPr>
        <xdr:cNvPr id="216" name="n_2mainValue【公営住宅】&#10;有形固定資産減価償却率">
          <a:extLst>
            <a:ext uri="{FF2B5EF4-FFF2-40B4-BE49-F238E27FC236}">
              <a16:creationId xmlns:a16="http://schemas.microsoft.com/office/drawing/2014/main" id="{CF8BED0E-2842-4BAD-91F7-8CC324877520}"/>
            </a:ext>
          </a:extLst>
        </xdr:cNvPr>
        <xdr:cNvSpPr txBox="1"/>
      </xdr:nvSpPr>
      <xdr:spPr>
        <a:xfrm>
          <a:off x="24390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157751</xdr:rowOff>
    </xdr:from>
    <xdr:ext cx="405111" cy="259045"/>
    <xdr:sp macro="" textlink="">
      <xdr:nvSpPr>
        <xdr:cNvPr id="217" name="n_3mainValue【公営住宅】&#10;有形固定資産減価償却率">
          <a:extLst>
            <a:ext uri="{FF2B5EF4-FFF2-40B4-BE49-F238E27FC236}">
              <a16:creationId xmlns:a16="http://schemas.microsoft.com/office/drawing/2014/main" id="{4BDB0EE1-6367-4585-9E4D-E8AC679829A1}"/>
            </a:ext>
          </a:extLst>
        </xdr:cNvPr>
        <xdr:cNvSpPr txBox="1"/>
      </xdr:nvSpPr>
      <xdr:spPr>
        <a:xfrm>
          <a:off x="1641484" y="14390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132605</xdr:rowOff>
    </xdr:from>
    <xdr:ext cx="405111" cy="259045"/>
    <xdr:sp macro="" textlink="">
      <xdr:nvSpPr>
        <xdr:cNvPr id="218" name="n_4mainValue【公営住宅】&#10;有形固定資産減価償却率">
          <a:extLst>
            <a:ext uri="{FF2B5EF4-FFF2-40B4-BE49-F238E27FC236}">
              <a16:creationId xmlns:a16="http://schemas.microsoft.com/office/drawing/2014/main" id="{A0F65146-9914-45B1-A844-0F5A95692D3A}"/>
            </a:ext>
          </a:extLst>
        </xdr:cNvPr>
        <xdr:cNvSpPr txBox="1"/>
      </xdr:nvSpPr>
      <xdr:spPr>
        <a:xfrm>
          <a:off x="855354" y="1436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F548967C-4070-4EB7-BF11-F121B8910B7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DA07BA9E-C1E9-4483-86E2-EB9E30433B0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0504CAAA-C4E0-4E42-B598-A7B2B35418F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898C7C5B-5BD0-446D-8094-083FDE2CFE5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3F608954-C7B3-4985-AAFD-092BC418599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4D44E79A-F6F7-438B-BCCA-3B659F806A6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34DD4010-564E-4128-9FE1-F367FED0863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A8042845-35AE-43A5-ABD1-329CEAFFC7F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7886C5D9-2EB7-4149-A344-E17262EC7F8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170708C0-09DA-453D-93B4-8B189C9145A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29" name="直線コネクタ 228">
          <a:extLst>
            <a:ext uri="{FF2B5EF4-FFF2-40B4-BE49-F238E27FC236}">
              <a16:creationId xmlns:a16="http://schemas.microsoft.com/office/drawing/2014/main" id="{920808CE-CD69-4FB5-A0DA-6700F587EF70}"/>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0" name="テキスト ボックス 229">
          <a:extLst>
            <a:ext uri="{FF2B5EF4-FFF2-40B4-BE49-F238E27FC236}">
              <a16:creationId xmlns:a16="http://schemas.microsoft.com/office/drawing/2014/main" id="{58CB39AC-6F49-4417-8C92-44A43AECB7D3}"/>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1" name="直線コネクタ 230">
          <a:extLst>
            <a:ext uri="{FF2B5EF4-FFF2-40B4-BE49-F238E27FC236}">
              <a16:creationId xmlns:a16="http://schemas.microsoft.com/office/drawing/2014/main" id="{3F09EC13-E5C8-4307-A3E7-56D4F4C37D6E}"/>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2" name="テキスト ボックス 231">
          <a:extLst>
            <a:ext uri="{FF2B5EF4-FFF2-40B4-BE49-F238E27FC236}">
              <a16:creationId xmlns:a16="http://schemas.microsoft.com/office/drawing/2014/main" id="{6DA8A58D-32FC-44E2-B14F-503372F83041}"/>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3" name="直線コネクタ 232">
          <a:extLst>
            <a:ext uri="{FF2B5EF4-FFF2-40B4-BE49-F238E27FC236}">
              <a16:creationId xmlns:a16="http://schemas.microsoft.com/office/drawing/2014/main" id="{9F099D19-34DB-41EE-BC94-375D4D76B276}"/>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4" name="テキスト ボックス 233">
          <a:extLst>
            <a:ext uri="{FF2B5EF4-FFF2-40B4-BE49-F238E27FC236}">
              <a16:creationId xmlns:a16="http://schemas.microsoft.com/office/drawing/2014/main" id="{DE826CBD-6C43-4E40-8473-6DB0B522EFF5}"/>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5" name="直線コネクタ 234">
          <a:extLst>
            <a:ext uri="{FF2B5EF4-FFF2-40B4-BE49-F238E27FC236}">
              <a16:creationId xmlns:a16="http://schemas.microsoft.com/office/drawing/2014/main" id="{49B874FD-5135-4A7C-9953-DD2F5CD0D660}"/>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6" name="テキスト ボックス 235">
          <a:extLst>
            <a:ext uri="{FF2B5EF4-FFF2-40B4-BE49-F238E27FC236}">
              <a16:creationId xmlns:a16="http://schemas.microsoft.com/office/drawing/2014/main" id="{EA506196-0E19-4957-92F1-924F90ADB924}"/>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D32F7246-4A9D-47C7-A7CF-950D120CD1D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9D2786EE-D5E2-443F-8312-8C5CF7CE706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公営住宅】&#10;一人当たり面積グラフ枠">
          <a:extLst>
            <a:ext uri="{FF2B5EF4-FFF2-40B4-BE49-F238E27FC236}">
              <a16:creationId xmlns:a16="http://schemas.microsoft.com/office/drawing/2014/main" id="{3268AFD4-688A-4D6D-A02A-C9DD4E7F41D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95250</xdr:rowOff>
    </xdr:from>
    <xdr:to>
      <xdr:col>54</xdr:col>
      <xdr:colOff>189865</xdr:colOff>
      <xdr:row>86</xdr:row>
      <xdr:rowOff>37643</xdr:rowOff>
    </xdr:to>
    <xdr:cxnSp macro="">
      <xdr:nvCxnSpPr>
        <xdr:cNvPr id="240" name="直線コネクタ 239">
          <a:extLst>
            <a:ext uri="{FF2B5EF4-FFF2-40B4-BE49-F238E27FC236}">
              <a16:creationId xmlns:a16="http://schemas.microsoft.com/office/drawing/2014/main" id="{440E4B1A-740F-4A09-9072-8084B6FCD2FC}"/>
            </a:ext>
          </a:extLst>
        </xdr:cNvPr>
        <xdr:cNvCxnSpPr/>
      </xdr:nvCxnSpPr>
      <xdr:spPr>
        <a:xfrm flipV="1">
          <a:off x="9429115" y="13464540"/>
          <a:ext cx="0" cy="131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41470</xdr:rowOff>
    </xdr:from>
    <xdr:ext cx="469744" cy="259045"/>
    <xdr:sp macro="" textlink="">
      <xdr:nvSpPr>
        <xdr:cNvPr id="241" name="【公営住宅】&#10;一人当たり面積最小値テキスト">
          <a:extLst>
            <a:ext uri="{FF2B5EF4-FFF2-40B4-BE49-F238E27FC236}">
              <a16:creationId xmlns:a16="http://schemas.microsoft.com/office/drawing/2014/main" id="{A80D2654-FE61-4CE0-9E1C-5BEC9E26D177}"/>
            </a:ext>
          </a:extLst>
        </xdr:cNvPr>
        <xdr:cNvSpPr txBox="1"/>
      </xdr:nvSpPr>
      <xdr:spPr>
        <a:xfrm>
          <a:off x="9467850" y="1478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37643</xdr:rowOff>
    </xdr:from>
    <xdr:to>
      <xdr:col>55</xdr:col>
      <xdr:colOff>88900</xdr:colOff>
      <xdr:row>86</xdr:row>
      <xdr:rowOff>37643</xdr:rowOff>
    </xdr:to>
    <xdr:cxnSp macro="">
      <xdr:nvCxnSpPr>
        <xdr:cNvPr id="242" name="直線コネクタ 241">
          <a:extLst>
            <a:ext uri="{FF2B5EF4-FFF2-40B4-BE49-F238E27FC236}">
              <a16:creationId xmlns:a16="http://schemas.microsoft.com/office/drawing/2014/main" id="{7C19E0FC-6FD1-4FC2-B31D-20469B94B0EE}"/>
            </a:ext>
          </a:extLst>
        </xdr:cNvPr>
        <xdr:cNvCxnSpPr/>
      </xdr:nvCxnSpPr>
      <xdr:spPr>
        <a:xfrm>
          <a:off x="9356090" y="147823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41927</xdr:rowOff>
    </xdr:from>
    <xdr:ext cx="469744" cy="259045"/>
    <xdr:sp macro="" textlink="">
      <xdr:nvSpPr>
        <xdr:cNvPr id="243" name="【公営住宅】&#10;一人当たり面積最大値テキスト">
          <a:extLst>
            <a:ext uri="{FF2B5EF4-FFF2-40B4-BE49-F238E27FC236}">
              <a16:creationId xmlns:a16="http://schemas.microsoft.com/office/drawing/2014/main" id="{9FB223F6-615D-4368-B5A4-F4323ED5C28B}"/>
            </a:ext>
          </a:extLst>
        </xdr:cNvPr>
        <xdr:cNvSpPr txBox="1"/>
      </xdr:nvSpPr>
      <xdr:spPr>
        <a:xfrm>
          <a:off x="9467850" y="1324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95250</xdr:rowOff>
    </xdr:from>
    <xdr:to>
      <xdr:col>55</xdr:col>
      <xdr:colOff>88900</xdr:colOff>
      <xdr:row>78</xdr:row>
      <xdr:rowOff>95250</xdr:rowOff>
    </xdr:to>
    <xdr:cxnSp macro="">
      <xdr:nvCxnSpPr>
        <xdr:cNvPr id="244" name="直線コネクタ 243">
          <a:extLst>
            <a:ext uri="{FF2B5EF4-FFF2-40B4-BE49-F238E27FC236}">
              <a16:creationId xmlns:a16="http://schemas.microsoft.com/office/drawing/2014/main" id="{895549DF-FF78-467C-BC1B-5C33B538E911}"/>
            </a:ext>
          </a:extLst>
        </xdr:cNvPr>
        <xdr:cNvCxnSpPr/>
      </xdr:nvCxnSpPr>
      <xdr:spPr>
        <a:xfrm>
          <a:off x="9356090" y="134645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5148</xdr:rowOff>
    </xdr:from>
    <xdr:ext cx="469744" cy="259045"/>
    <xdr:sp macro="" textlink="">
      <xdr:nvSpPr>
        <xdr:cNvPr id="245" name="【公営住宅】&#10;一人当たり面積平均値テキスト">
          <a:extLst>
            <a:ext uri="{FF2B5EF4-FFF2-40B4-BE49-F238E27FC236}">
              <a16:creationId xmlns:a16="http://schemas.microsoft.com/office/drawing/2014/main" id="{9D52963A-CD4C-439B-A26E-2E0A1C1D0225}"/>
            </a:ext>
          </a:extLst>
        </xdr:cNvPr>
        <xdr:cNvSpPr txBox="1"/>
      </xdr:nvSpPr>
      <xdr:spPr>
        <a:xfrm>
          <a:off x="9467850" y="14408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153721</xdr:rowOff>
    </xdr:from>
    <xdr:to>
      <xdr:col>55</xdr:col>
      <xdr:colOff>50800</xdr:colOff>
      <xdr:row>85</xdr:row>
      <xdr:rowOff>83871</xdr:rowOff>
    </xdr:to>
    <xdr:sp macro="" textlink="">
      <xdr:nvSpPr>
        <xdr:cNvPr id="246" name="フローチャート: 判断 245">
          <a:extLst>
            <a:ext uri="{FF2B5EF4-FFF2-40B4-BE49-F238E27FC236}">
              <a16:creationId xmlns:a16="http://schemas.microsoft.com/office/drawing/2014/main" id="{A8E3B6F1-969F-4AAE-9A87-EB8212A10CD5}"/>
            </a:ext>
          </a:extLst>
        </xdr:cNvPr>
        <xdr:cNvSpPr/>
      </xdr:nvSpPr>
      <xdr:spPr>
        <a:xfrm>
          <a:off x="9394190" y="1455552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152806</xdr:rowOff>
    </xdr:from>
    <xdr:to>
      <xdr:col>50</xdr:col>
      <xdr:colOff>165100</xdr:colOff>
      <xdr:row>85</xdr:row>
      <xdr:rowOff>82956</xdr:rowOff>
    </xdr:to>
    <xdr:sp macro="" textlink="">
      <xdr:nvSpPr>
        <xdr:cNvPr id="247" name="フローチャート: 判断 246">
          <a:extLst>
            <a:ext uri="{FF2B5EF4-FFF2-40B4-BE49-F238E27FC236}">
              <a16:creationId xmlns:a16="http://schemas.microsoft.com/office/drawing/2014/main" id="{852C1ABD-529C-41E3-8C9E-1040B28D47AE}"/>
            </a:ext>
          </a:extLst>
        </xdr:cNvPr>
        <xdr:cNvSpPr/>
      </xdr:nvSpPr>
      <xdr:spPr>
        <a:xfrm>
          <a:off x="8632190" y="14554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153264</xdr:rowOff>
    </xdr:from>
    <xdr:to>
      <xdr:col>46</xdr:col>
      <xdr:colOff>38100</xdr:colOff>
      <xdr:row>85</xdr:row>
      <xdr:rowOff>83414</xdr:rowOff>
    </xdr:to>
    <xdr:sp macro="" textlink="">
      <xdr:nvSpPr>
        <xdr:cNvPr id="248" name="フローチャート: 判断 247">
          <a:extLst>
            <a:ext uri="{FF2B5EF4-FFF2-40B4-BE49-F238E27FC236}">
              <a16:creationId xmlns:a16="http://schemas.microsoft.com/office/drawing/2014/main" id="{7B55B5B9-75E4-45DA-985B-ED2A575C09C9}"/>
            </a:ext>
          </a:extLst>
        </xdr:cNvPr>
        <xdr:cNvSpPr/>
      </xdr:nvSpPr>
      <xdr:spPr>
        <a:xfrm>
          <a:off x="7846060" y="1455506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138176</xdr:rowOff>
    </xdr:from>
    <xdr:to>
      <xdr:col>41</xdr:col>
      <xdr:colOff>101600</xdr:colOff>
      <xdr:row>85</xdr:row>
      <xdr:rowOff>68326</xdr:rowOff>
    </xdr:to>
    <xdr:sp macro="" textlink="">
      <xdr:nvSpPr>
        <xdr:cNvPr id="249" name="フローチャート: 判断 248">
          <a:extLst>
            <a:ext uri="{FF2B5EF4-FFF2-40B4-BE49-F238E27FC236}">
              <a16:creationId xmlns:a16="http://schemas.microsoft.com/office/drawing/2014/main" id="{F03099B3-1CFE-49AB-8602-36BCB2CAF922}"/>
            </a:ext>
          </a:extLst>
        </xdr:cNvPr>
        <xdr:cNvSpPr/>
      </xdr:nvSpPr>
      <xdr:spPr>
        <a:xfrm>
          <a:off x="7029450" y="14536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123089</xdr:rowOff>
    </xdr:from>
    <xdr:to>
      <xdr:col>36</xdr:col>
      <xdr:colOff>165100</xdr:colOff>
      <xdr:row>85</xdr:row>
      <xdr:rowOff>53239</xdr:rowOff>
    </xdr:to>
    <xdr:sp macro="" textlink="">
      <xdr:nvSpPr>
        <xdr:cNvPr id="250" name="フローチャート: 判断 249">
          <a:extLst>
            <a:ext uri="{FF2B5EF4-FFF2-40B4-BE49-F238E27FC236}">
              <a16:creationId xmlns:a16="http://schemas.microsoft.com/office/drawing/2014/main" id="{EF56EF09-C891-4D49-871B-16674B323AF8}"/>
            </a:ext>
          </a:extLst>
        </xdr:cNvPr>
        <xdr:cNvSpPr/>
      </xdr:nvSpPr>
      <xdr:spPr>
        <a:xfrm>
          <a:off x="6231890" y="145267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74834F67-E25B-44B2-A5F8-ACA2E80B748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4126091D-92B0-4BB9-B9D2-B431341CD6A4}"/>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50A70723-1F69-49DC-BDFC-7118089B7057}"/>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1F3755AE-1E7D-401F-ABD3-4670358F6DE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E12B2A47-2555-45AF-AFDA-97A4C5EDA10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74625</xdr:rowOff>
    </xdr:from>
    <xdr:to>
      <xdr:col>55</xdr:col>
      <xdr:colOff>50800</xdr:colOff>
      <xdr:row>86</xdr:row>
      <xdr:rowOff>4775</xdr:rowOff>
    </xdr:to>
    <xdr:sp macro="" textlink="">
      <xdr:nvSpPr>
        <xdr:cNvPr id="256" name="楕円 255">
          <a:extLst>
            <a:ext uri="{FF2B5EF4-FFF2-40B4-BE49-F238E27FC236}">
              <a16:creationId xmlns:a16="http://schemas.microsoft.com/office/drawing/2014/main" id="{ECC210AC-1486-4339-81DB-FA5BB5FB9F59}"/>
            </a:ext>
          </a:extLst>
        </xdr:cNvPr>
        <xdr:cNvSpPr/>
      </xdr:nvSpPr>
      <xdr:spPr>
        <a:xfrm>
          <a:off x="9394190" y="1464787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161002</xdr:rowOff>
    </xdr:from>
    <xdr:ext cx="469744" cy="259045"/>
    <xdr:sp macro="" textlink="">
      <xdr:nvSpPr>
        <xdr:cNvPr id="257" name="【公営住宅】&#10;一人当たり面積該当値テキスト">
          <a:extLst>
            <a:ext uri="{FF2B5EF4-FFF2-40B4-BE49-F238E27FC236}">
              <a16:creationId xmlns:a16="http://schemas.microsoft.com/office/drawing/2014/main" id="{2D7F12E0-ED54-46B9-AD4C-8DDB5EC1FEAD}"/>
            </a:ext>
          </a:extLst>
        </xdr:cNvPr>
        <xdr:cNvSpPr txBox="1"/>
      </xdr:nvSpPr>
      <xdr:spPr>
        <a:xfrm>
          <a:off x="9467850" y="145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74625</xdr:rowOff>
    </xdr:from>
    <xdr:to>
      <xdr:col>50</xdr:col>
      <xdr:colOff>165100</xdr:colOff>
      <xdr:row>86</xdr:row>
      <xdr:rowOff>4775</xdr:rowOff>
    </xdr:to>
    <xdr:sp macro="" textlink="">
      <xdr:nvSpPr>
        <xdr:cNvPr id="258" name="楕円 257">
          <a:extLst>
            <a:ext uri="{FF2B5EF4-FFF2-40B4-BE49-F238E27FC236}">
              <a16:creationId xmlns:a16="http://schemas.microsoft.com/office/drawing/2014/main" id="{48206DC9-AB0E-4237-B61B-6774D82563A2}"/>
            </a:ext>
          </a:extLst>
        </xdr:cNvPr>
        <xdr:cNvSpPr/>
      </xdr:nvSpPr>
      <xdr:spPr>
        <a:xfrm>
          <a:off x="8632190" y="1464787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125425</xdr:rowOff>
    </xdr:from>
    <xdr:to>
      <xdr:col>55</xdr:col>
      <xdr:colOff>0</xdr:colOff>
      <xdr:row>85</xdr:row>
      <xdr:rowOff>125425</xdr:rowOff>
    </xdr:to>
    <xdr:cxnSp macro="">
      <xdr:nvCxnSpPr>
        <xdr:cNvPr id="259" name="直線コネクタ 258">
          <a:extLst>
            <a:ext uri="{FF2B5EF4-FFF2-40B4-BE49-F238E27FC236}">
              <a16:creationId xmlns:a16="http://schemas.microsoft.com/office/drawing/2014/main" id="{55E0DBD5-3A53-4C29-887E-BDE31378F04A}"/>
            </a:ext>
          </a:extLst>
        </xdr:cNvPr>
        <xdr:cNvCxnSpPr/>
      </xdr:nvCxnSpPr>
      <xdr:spPr>
        <a:xfrm>
          <a:off x="8686800" y="147005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74625</xdr:rowOff>
    </xdr:from>
    <xdr:to>
      <xdr:col>46</xdr:col>
      <xdr:colOff>38100</xdr:colOff>
      <xdr:row>86</xdr:row>
      <xdr:rowOff>4775</xdr:rowOff>
    </xdr:to>
    <xdr:sp macro="" textlink="">
      <xdr:nvSpPr>
        <xdr:cNvPr id="260" name="楕円 259">
          <a:extLst>
            <a:ext uri="{FF2B5EF4-FFF2-40B4-BE49-F238E27FC236}">
              <a16:creationId xmlns:a16="http://schemas.microsoft.com/office/drawing/2014/main" id="{FA653269-B7BC-4AFE-9DCA-BB928348342E}"/>
            </a:ext>
          </a:extLst>
        </xdr:cNvPr>
        <xdr:cNvSpPr/>
      </xdr:nvSpPr>
      <xdr:spPr>
        <a:xfrm>
          <a:off x="7846060" y="146478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125425</xdr:rowOff>
    </xdr:from>
    <xdr:to>
      <xdr:col>50</xdr:col>
      <xdr:colOff>114300</xdr:colOff>
      <xdr:row>85</xdr:row>
      <xdr:rowOff>125425</xdr:rowOff>
    </xdr:to>
    <xdr:cxnSp macro="">
      <xdr:nvCxnSpPr>
        <xdr:cNvPr id="261" name="直線コネクタ 260">
          <a:extLst>
            <a:ext uri="{FF2B5EF4-FFF2-40B4-BE49-F238E27FC236}">
              <a16:creationId xmlns:a16="http://schemas.microsoft.com/office/drawing/2014/main" id="{9B67E7F3-5F0F-43EC-AFBD-C77D248F1EA1}"/>
            </a:ext>
          </a:extLst>
        </xdr:cNvPr>
        <xdr:cNvCxnSpPr/>
      </xdr:nvCxnSpPr>
      <xdr:spPr>
        <a:xfrm>
          <a:off x="7889240" y="1470058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75082</xdr:rowOff>
    </xdr:from>
    <xdr:to>
      <xdr:col>41</xdr:col>
      <xdr:colOff>101600</xdr:colOff>
      <xdr:row>86</xdr:row>
      <xdr:rowOff>5232</xdr:rowOff>
    </xdr:to>
    <xdr:sp macro="" textlink="">
      <xdr:nvSpPr>
        <xdr:cNvPr id="262" name="楕円 261">
          <a:extLst>
            <a:ext uri="{FF2B5EF4-FFF2-40B4-BE49-F238E27FC236}">
              <a16:creationId xmlns:a16="http://schemas.microsoft.com/office/drawing/2014/main" id="{DA733E99-13D3-420E-876A-6646ED6FCBC5}"/>
            </a:ext>
          </a:extLst>
        </xdr:cNvPr>
        <xdr:cNvSpPr/>
      </xdr:nvSpPr>
      <xdr:spPr>
        <a:xfrm>
          <a:off x="7029450" y="146483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125425</xdr:rowOff>
    </xdr:from>
    <xdr:to>
      <xdr:col>45</xdr:col>
      <xdr:colOff>177800</xdr:colOff>
      <xdr:row>85</xdr:row>
      <xdr:rowOff>125882</xdr:rowOff>
    </xdr:to>
    <xdr:cxnSp macro="">
      <xdr:nvCxnSpPr>
        <xdr:cNvPr id="263" name="直線コネクタ 262">
          <a:extLst>
            <a:ext uri="{FF2B5EF4-FFF2-40B4-BE49-F238E27FC236}">
              <a16:creationId xmlns:a16="http://schemas.microsoft.com/office/drawing/2014/main" id="{666B1AF2-DFDC-4C7C-801D-8ABE2C29B92D}"/>
            </a:ext>
          </a:extLst>
        </xdr:cNvPr>
        <xdr:cNvCxnSpPr/>
      </xdr:nvCxnSpPr>
      <xdr:spPr>
        <a:xfrm flipV="1">
          <a:off x="7084060" y="14700580"/>
          <a:ext cx="80518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75082</xdr:rowOff>
    </xdr:from>
    <xdr:to>
      <xdr:col>36</xdr:col>
      <xdr:colOff>165100</xdr:colOff>
      <xdr:row>86</xdr:row>
      <xdr:rowOff>5232</xdr:rowOff>
    </xdr:to>
    <xdr:sp macro="" textlink="">
      <xdr:nvSpPr>
        <xdr:cNvPr id="264" name="楕円 263">
          <a:extLst>
            <a:ext uri="{FF2B5EF4-FFF2-40B4-BE49-F238E27FC236}">
              <a16:creationId xmlns:a16="http://schemas.microsoft.com/office/drawing/2014/main" id="{BC517ED9-9036-4026-8A19-5A94258B8817}"/>
            </a:ext>
          </a:extLst>
        </xdr:cNvPr>
        <xdr:cNvSpPr/>
      </xdr:nvSpPr>
      <xdr:spPr>
        <a:xfrm>
          <a:off x="6231890" y="1464833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125882</xdr:rowOff>
    </xdr:from>
    <xdr:to>
      <xdr:col>41</xdr:col>
      <xdr:colOff>50800</xdr:colOff>
      <xdr:row>85</xdr:row>
      <xdr:rowOff>125882</xdr:rowOff>
    </xdr:to>
    <xdr:cxnSp macro="">
      <xdr:nvCxnSpPr>
        <xdr:cNvPr id="265" name="直線コネクタ 264">
          <a:extLst>
            <a:ext uri="{FF2B5EF4-FFF2-40B4-BE49-F238E27FC236}">
              <a16:creationId xmlns:a16="http://schemas.microsoft.com/office/drawing/2014/main" id="{7712500B-FC2D-4192-BCC0-E096611DA71E}"/>
            </a:ext>
          </a:extLst>
        </xdr:cNvPr>
        <xdr:cNvCxnSpPr/>
      </xdr:nvCxnSpPr>
      <xdr:spPr>
        <a:xfrm>
          <a:off x="6286500" y="1470294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99483</xdr:rowOff>
    </xdr:from>
    <xdr:ext cx="469744" cy="259045"/>
    <xdr:sp macro="" textlink="">
      <xdr:nvSpPr>
        <xdr:cNvPr id="266" name="n_1aveValue【公営住宅】&#10;一人当たり面積">
          <a:extLst>
            <a:ext uri="{FF2B5EF4-FFF2-40B4-BE49-F238E27FC236}">
              <a16:creationId xmlns:a16="http://schemas.microsoft.com/office/drawing/2014/main" id="{D8B193CA-B2BD-4289-8472-900962082716}"/>
            </a:ext>
          </a:extLst>
        </xdr:cNvPr>
        <xdr:cNvSpPr txBox="1"/>
      </xdr:nvSpPr>
      <xdr:spPr>
        <a:xfrm>
          <a:off x="845446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99941</xdr:rowOff>
    </xdr:from>
    <xdr:ext cx="469744" cy="259045"/>
    <xdr:sp macro="" textlink="">
      <xdr:nvSpPr>
        <xdr:cNvPr id="267" name="n_2aveValue【公営住宅】&#10;一人当たり面積">
          <a:extLst>
            <a:ext uri="{FF2B5EF4-FFF2-40B4-BE49-F238E27FC236}">
              <a16:creationId xmlns:a16="http://schemas.microsoft.com/office/drawing/2014/main" id="{D6B84F2D-83FC-4863-97DC-B1120BB628DE}"/>
            </a:ext>
          </a:extLst>
        </xdr:cNvPr>
        <xdr:cNvSpPr txBox="1"/>
      </xdr:nvSpPr>
      <xdr:spPr>
        <a:xfrm>
          <a:off x="7673417" y="1432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84853</xdr:rowOff>
    </xdr:from>
    <xdr:ext cx="469744" cy="259045"/>
    <xdr:sp macro="" textlink="">
      <xdr:nvSpPr>
        <xdr:cNvPr id="268" name="n_3aveValue【公営住宅】&#10;一人当たり面積">
          <a:extLst>
            <a:ext uri="{FF2B5EF4-FFF2-40B4-BE49-F238E27FC236}">
              <a16:creationId xmlns:a16="http://schemas.microsoft.com/office/drawing/2014/main" id="{F3B15226-5F69-4346-AA65-75AF7A39AD1C}"/>
            </a:ext>
          </a:extLst>
        </xdr:cNvPr>
        <xdr:cNvSpPr txBox="1"/>
      </xdr:nvSpPr>
      <xdr:spPr>
        <a:xfrm>
          <a:off x="6866332" y="143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69766</xdr:rowOff>
    </xdr:from>
    <xdr:ext cx="469744" cy="259045"/>
    <xdr:sp macro="" textlink="">
      <xdr:nvSpPr>
        <xdr:cNvPr id="269" name="n_4aveValue【公営住宅】&#10;一人当たり面積">
          <a:extLst>
            <a:ext uri="{FF2B5EF4-FFF2-40B4-BE49-F238E27FC236}">
              <a16:creationId xmlns:a16="http://schemas.microsoft.com/office/drawing/2014/main" id="{C7DB9F89-20E8-4948-BB69-7801C4696919}"/>
            </a:ext>
          </a:extLst>
        </xdr:cNvPr>
        <xdr:cNvSpPr txBox="1"/>
      </xdr:nvSpPr>
      <xdr:spPr>
        <a:xfrm>
          <a:off x="6068772" y="1429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167352</xdr:rowOff>
    </xdr:from>
    <xdr:ext cx="469744" cy="259045"/>
    <xdr:sp macro="" textlink="">
      <xdr:nvSpPr>
        <xdr:cNvPr id="270" name="n_1mainValue【公営住宅】&#10;一人当たり面積">
          <a:extLst>
            <a:ext uri="{FF2B5EF4-FFF2-40B4-BE49-F238E27FC236}">
              <a16:creationId xmlns:a16="http://schemas.microsoft.com/office/drawing/2014/main" id="{5FA17632-1AF0-4086-9F5E-B1B5DF00881F}"/>
            </a:ext>
          </a:extLst>
        </xdr:cNvPr>
        <xdr:cNvSpPr txBox="1"/>
      </xdr:nvSpPr>
      <xdr:spPr>
        <a:xfrm>
          <a:off x="8454467" y="1474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167352</xdr:rowOff>
    </xdr:from>
    <xdr:ext cx="469744" cy="259045"/>
    <xdr:sp macro="" textlink="">
      <xdr:nvSpPr>
        <xdr:cNvPr id="271" name="n_2mainValue【公営住宅】&#10;一人当たり面積">
          <a:extLst>
            <a:ext uri="{FF2B5EF4-FFF2-40B4-BE49-F238E27FC236}">
              <a16:creationId xmlns:a16="http://schemas.microsoft.com/office/drawing/2014/main" id="{4059882E-1129-4052-A379-363C017EC1AC}"/>
            </a:ext>
          </a:extLst>
        </xdr:cNvPr>
        <xdr:cNvSpPr txBox="1"/>
      </xdr:nvSpPr>
      <xdr:spPr>
        <a:xfrm>
          <a:off x="7673417" y="1474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167809</xdr:rowOff>
    </xdr:from>
    <xdr:ext cx="469744" cy="259045"/>
    <xdr:sp macro="" textlink="">
      <xdr:nvSpPr>
        <xdr:cNvPr id="272" name="n_3mainValue【公営住宅】&#10;一人当たり面積">
          <a:extLst>
            <a:ext uri="{FF2B5EF4-FFF2-40B4-BE49-F238E27FC236}">
              <a16:creationId xmlns:a16="http://schemas.microsoft.com/office/drawing/2014/main" id="{5D274ACD-3EFD-46B9-ABBC-AF5C27DCFA31}"/>
            </a:ext>
          </a:extLst>
        </xdr:cNvPr>
        <xdr:cNvSpPr txBox="1"/>
      </xdr:nvSpPr>
      <xdr:spPr>
        <a:xfrm>
          <a:off x="6866332" y="14744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167809</xdr:rowOff>
    </xdr:from>
    <xdr:ext cx="469744" cy="259045"/>
    <xdr:sp macro="" textlink="">
      <xdr:nvSpPr>
        <xdr:cNvPr id="273" name="n_4mainValue【公営住宅】&#10;一人当たり面積">
          <a:extLst>
            <a:ext uri="{FF2B5EF4-FFF2-40B4-BE49-F238E27FC236}">
              <a16:creationId xmlns:a16="http://schemas.microsoft.com/office/drawing/2014/main" id="{01272B31-E41A-439B-A9FF-ED2B8CE77A11}"/>
            </a:ext>
          </a:extLst>
        </xdr:cNvPr>
        <xdr:cNvSpPr txBox="1"/>
      </xdr:nvSpPr>
      <xdr:spPr>
        <a:xfrm>
          <a:off x="6068772" y="14744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9C6D82D8-4917-4C08-84B6-E6954F1BE5C5}"/>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F816AE6A-A742-4B7E-B533-53CBF4F1BB1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42CCBD48-B79E-4744-A23E-74E9B8E2CA9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7BBC188E-8E02-4FE5-BA87-8CD2CC06765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2938B2E6-3BF8-4C48-90A0-3E2A709E482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297A67A4-262D-4A9B-B864-41E941F79F7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248C3C98-AB7C-429B-ACBB-5B1AF50501A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94D86C66-68CF-4F83-A12A-D164164ACC5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28C06929-4C5A-4381-818D-03E6A6C99E1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88F1C6B9-A498-4520-8A17-805A9F7683F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147D0FF1-73E7-4AF4-848B-F28BBAE360E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D33E9A9D-B40E-4C82-8B63-C4EB834B72F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BD2A5436-76D7-404B-BBD3-44F9F6FBDD9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0F4DC96D-465D-4EA3-8415-9A708C67A33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C6C4653F-ACEC-4A92-86DD-DD49C29A711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2B82B0CC-44B5-44E5-9ABE-45E42555E55F}"/>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0" name="正方形/長方形 289">
          <a:extLst>
            <a:ext uri="{FF2B5EF4-FFF2-40B4-BE49-F238E27FC236}">
              <a16:creationId xmlns:a16="http://schemas.microsoft.com/office/drawing/2014/main" id="{05304E44-F5FB-45DE-AF35-6918A3B5327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1" name="正方形/長方形 290">
          <a:extLst>
            <a:ext uri="{FF2B5EF4-FFF2-40B4-BE49-F238E27FC236}">
              <a16:creationId xmlns:a16="http://schemas.microsoft.com/office/drawing/2014/main" id="{135BB5B0-D63A-477E-B86D-B274B51819E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2" name="正方形/長方形 291">
          <a:extLst>
            <a:ext uri="{FF2B5EF4-FFF2-40B4-BE49-F238E27FC236}">
              <a16:creationId xmlns:a16="http://schemas.microsoft.com/office/drawing/2014/main" id="{B041EC98-8694-4DCF-8105-00C720A82C4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3" name="正方形/長方形 292">
          <a:extLst>
            <a:ext uri="{FF2B5EF4-FFF2-40B4-BE49-F238E27FC236}">
              <a16:creationId xmlns:a16="http://schemas.microsoft.com/office/drawing/2014/main" id="{06E0DB8D-8DBA-4D50-AC34-8198E996ED3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4" name="正方形/長方形 293">
          <a:extLst>
            <a:ext uri="{FF2B5EF4-FFF2-40B4-BE49-F238E27FC236}">
              <a16:creationId xmlns:a16="http://schemas.microsoft.com/office/drawing/2014/main" id="{BD565F36-64FB-4459-AA50-B818DB8550E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5" name="正方形/長方形 294">
          <a:extLst>
            <a:ext uri="{FF2B5EF4-FFF2-40B4-BE49-F238E27FC236}">
              <a16:creationId xmlns:a16="http://schemas.microsoft.com/office/drawing/2014/main" id="{1B7BFD84-14C7-4276-8C93-E515C523BD0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6" name="正方形/長方形 295">
          <a:extLst>
            <a:ext uri="{FF2B5EF4-FFF2-40B4-BE49-F238E27FC236}">
              <a16:creationId xmlns:a16="http://schemas.microsoft.com/office/drawing/2014/main" id="{6AA87E45-3531-490B-B045-85E70ACB3F5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7" name="正方形/長方形 296">
          <a:extLst>
            <a:ext uri="{FF2B5EF4-FFF2-40B4-BE49-F238E27FC236}">
              <a16:creationId xmlns:a16="http://schemas.microsoft.com/office/drawing/2014/main" id="{8F7300B7-2717-4211-8884-B29D23B644BF}"/>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8" name="テキスト ボックス 297">
          <a:extLst>
            <a:ext uri="{FF2B5EF4-FFF2-40B4-BE49-F238E27FC236}">
              <a16:creationId xmlns:a16="http://schemas.microsoft.com/office/drawing/2014/main" id="{754F300C-5F12-478D-B49D-0A438A995E0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9" name="直線コネクタ 298">
          <a:extLst>
            <a:ext uri="{FF2B5EF4-FFF2-40B4-BE49-F238E27FC236}">
              <a16:creationId xmlns:a16="http://schemas.microsoft.com/office/drawing/2014/main" id="{0BFE923C-34C5-473D-865A-352DDBB0B21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0" name="テキスト ボックス 299">
          <a:extLst>
            <a:ext uri="{FF2B5EF4-FFF2-40B4-BE49-F238E27FC236}">
              <a16:creationId xmlns:a16="http://schemas.microsoft.com/office/drawing/2014/main" id="{2D0AFCF2-8544-4BC0-8D5C-450643DE9D5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1" name="直線コネクタ 300">
          <a:extLst>
            <a:ext uri="{FF2B5EF4-FFF2-40B4-BE49-F238E27FC236}">
              <a16:creationId xmlns:a16="http://schemas.microsoft.com/office/drawing/2014/main" id="{4CEDC99D-C25C-48D6-B23D-DCC4157C0883}"/>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2" name="テキスト ボックス 301">
          <a:extLst>
            <a:ext uri="{FF2B5EF4-FFF2-40B4-BE49-F238E27FC236}">
              <a16:creationId xmlns:a16="http://schemas.microsoft.com/office/drawing/2014/main" id="{D5D0C272-11BC-4631-AA9B-D883CE4352F1}"/>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3" name="直線コネクタ 302">
          <a:extLst>
            <a:ext uri="{FF2B5EF4-FFF2-40B4-BE49-F238E27FC236}">
              <a16:creationId xmlns:a16="http://schemas.microsoft.com/office/drawing/2014/main" id="{E15FFF9C-4583-4310-814A-2269E5A78C42}"/>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4" name="テキスト ボックス 303">
          <a:extLst>
            <a:ext uri="{FF2B5EF4-FFF2-40B4-BE49-F238E27FC236}">
              <a16:creationId xmlns:a16="http://schemas.microsoft.com/office/drawing/2014/main" id="{4F4CED12-D158-4EED-A840-796E2F50085A}"/>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5" name="直線コネクタ 304">
          <a:extLst>
            <a:ext uri="{FF2B5EF4-FFF2-40B4-BE49-F238E27FC236}">
              <a16:creationId xmlns:a16="http://schemas.microsoft.com/office/drawing/2014/main" id="{D0B998AF-CC39-43F1-98D2-3CD143AEBB73}"/>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6" name="テキスト ボックス 305">
          <a:extLst>
            <a:ext uri="{FF2B5EF4-FFF2-40B4-BE49-F238E27FC236}">
              <a16:creationId xmlns:a16="http://schemas.microsoft.com/office/drawing/2014/main" id="{EA0DD036-9AE7-4524-92E3-96BEB059F324}"/>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7" name="直線コネクタ 306">
          <a:extLst>
            <a:ext uri="{FF2B5EF4-FFF2-40B4-BE49-F238E27FC236}">
              <a16:creationId xmlns:a16="http://schemas.microsoft.com/office/drawing/2014/main" id="{DFAD03B3-099F-40B2-9596-FD5C1BC56909}"/>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08" name="テキスト ボックス 307">
          <a:extLst>
            <a:ext uri="{FF2B5EF4-FFF2-40B4-BE49-F238E27FC236}">
              <a16:creationId xmlns:a16="http://schemas.microsoft.com/office/drawing/2014/main" id="{067970D2-B983-44C5-A0BD-48AE38D5770C}"/>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DD72D4F8-B150-4FAB-83A0-56AE2553C0D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0" name="テキスト ボックス 309">
          <a:extLst>
            <a:ext uri="{FF2B5EF4-FFF2-40B4-BE49-F238E27FC236}">
              <a16:creationId xmlns:a16="http://schemas.microsoft.com/office/drawing/2014/main" id="{AEB4678F-57BF-4904-B94B-C1E4B8F0914C}"/>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1" name="【認定こども園・幼稚園・保育所】&#10;有形固定資産減価償却率グラフ枠">
          <a:extLst>
            <a:ext uri="{FF2B5EF4-FFF2-40B4-BE49-F238E27FC236}">
              <a16:creationId xmlns:a16="http://schemas.microsoft.com/office/drawing/2014/main" id="{BD1E33FC-D8AA-4FA4-83A8-59AD1454991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42</xdr:row>
      <xdr:rowOff>53340</xdr:rowOff>
    </xdr:to>
    <xdr:cxnSp macro="">
      <xdr:nvCxnSpPr>
        <xdr:cNvPr id="312" name="直線コネクタ 311">
          <a:extLst>
            <a:ext uri="{FF2B5EF4-FFF2-40B4-BE49-F238E27FC236}">
              <a16:creationId xmlns:a16="http://schemas.microsoft.com/office/drawing/2014/main" id="{9529B89F-74CC-4F51-94CB-2B49397B2374}"/>
            </a:ext>
          </a:extLst>
        </xdr:cNvPr>
        <xdr:cNvCxnSpPr/>
      </xdr:nvCxnSpPr>
      <xdr:spPr>
        <a:xfrm flipV="1">
          <a:off x="14703424" y="5991987"/>
          <a:ext cx="0" cy="12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57167</xdr:rowOff>
    </xdr:from>
    <xdr:ext cx="405111" cy="259045"/>
    <xdr:sp macro="" textlink="">
      <xdr:nvSpPr>
        <xdr:cNvPr id="313" name="【認定こども園・幼稚園・保育所】&#10;有形固定資産減価償却率最小値テキスト">
          <a:extLst>
            <a:ext uri="{FF2B5EF4-FFF2-40B4-BE49-F238E27FC236}">
              <a16:creationId xmlns:a16="http://schemas.microsoft.com/office/drawing/2014/main" id="{65451D2B-0AC1-4F7F-8040-D358F35EBC2D}"/>
            </a:ext>
          </a:extLst>
        </xdr:cNvPr>
        <xdr:cNvSpPr txBox="1"/>
      </xdr:nvSpPr>
      <xdr:spPr>
        <a:xfrm>
          <a:off x="14742160"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53340</xdr:rowOff>
    </xdr:from>
    <xdr:to>
      <xdr:col>86</xdr:col>
      <xdr:colOff>25400</xdr:colOff>
      <xdr:row>42</xdr:row>
      <xdr:rowOff>53340</xdr:rowOff>
    </xdr:to>
    <xdr:cxnSp macro="">
      <xdr:nvCxnSpPr>
        <xdr:cNvPr id="314" name="直線コネクタ 313">
          <a:extLst>
            <a:ext uri="{FF2B5EF4-FFF2-40B4-BE49-F238E27FC236}">
              <a16:creationId xmlns:a16="http://schemas.microsoft.com/office/drawing/2014/main" id="{9FB2D9D3-0FAE-4ABF-AE36-694307CCAEF9}"/>
            </a:ext>
          </a:extLst>
        </xdr:cNvPr>
        <xdr:cNvCxnSpPr/>
      </xdr:nvCxnSpPr>
      <xdr:spPr>
        <a:xfrm>
          <a:off x="14611350" y="7258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315" name="【認定こども園・幼稚園・保育所】&#10;有形固定資産減価償却率最大値テキスト">
          <a:extLst>
            <a:ext uri="{FF2B5EF4-FFF2-40B4-BE49-F238E27FC236}">
              <a16:creationId xmlns:a16="http://schemas.microsoft.com/office/drawing/2014/main" id="{A4FF4608-C2C3-4286-9317-D28B52FFD080}"/>
            </a:ext>
          </a:extLst>
        </xdr:cNvPr>
        <xdr:cNvSpPr txBox="1"/>
      </xdr:nvSpPr>
      <xdr:spPr>
        <a:xfrm>
          <a:off x="14742160" y="5763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316" name="直線コネクタ 315">
          <a:extLst>
            <a:ext uri="{FF2B5EF4-FFF2-40B4-BE49-F238E27FC236}">
              <a16:creationId xmlns:a16="http://schemas.microsoft.com/office/drawing/2014/main" id="{4011C8C9-BC50-420E-8899-C5AC571E1A88}"/>
            </a:ext>
          </a:extLst>
        </xdr:cNvPr>
        <xdr:cNvCxnSpPr/>
      </xdr:nvCxnSpPr>
      <xdr:spPr>
        <a:xfrm>
          <a:off x="14611350" y="59919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123715</xdr:rowOff>
    </xdr:from>
    <xdr:ext cx="405111" cy="259045"/>
    <xdr:sp macro="" textlink="">
      <xdr:nvSpPr>
        <xdr:cNvPr id="317" name="【認定こども園・幼稚園・保育所】&#10;有形固定資産減価償却率平均値テキスト">
          <a:extLst>
            <a:ext uri="{FF2B5EF4-FFF2-40B4-BE49-F238E27FC236}">
              <a16:creationId xmlns:a16="http://schemas.microsoft.com/office/drawing/2014/main" id="{AB8D07B0-A3EB-476C-919C-0988107D4E18}"/>
            </a:ext>
          </a:extLst>
        </xdr:cNvPr>
        <xdr:cNvSpPr txBox="1"/>
      </xdr:nvSpPr>
      <xdr:spPr>
        <a:xfrm>
          <a:off x="14742160" y="6469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318" name="フローチャート: 判断 317">
          <a:extLst>
            <a:ext uri="{FF2B5EF4-FFF2-40B4-BE49-F238E27FC236}">
              <a16:creationId xmlns:a16="http://schemas.microsoft.com/office/drawing/2014/main" id="{F938DA08-CEDB-4DDB-9F09-54FC588F0119}"/>
            </a:ext>
          </a:extLst>
        </xdr:cNvPr>
        <xdr:cNvSpPr/>
      </xdr:nvSpPr>
      <xdr:spPr>
        <a:xfrm>
          <a:off x="14649450" y="6612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91694</xdr:rowOff>
    </xdr:from>
    <xdr:to>
      <xdr:col>81</xdr:col>
      <xdr:colOff>101600</xdr:colOff>
      <xdr:row>39</xdr:row>
      <xdr:rowOff>21844</xdr:rowOff>
    </xdr:to>
    <xdr:sp macro="" textlink="">
      <xdr:nvSpPr>
        <xdr:cNvPr id="319" name="フローチャート: 判断 318">
          <a:extLst>
            <a:ext uri="{FF2B5EF4-FFF2-40B4-BE49-F238E27FC236}">
              <a16:creationId xmlns:a16="http://schemas.microsoft.com/office/drawing/2014/main" id="{B6D3D344-921B-444D-B9D0-DDA6BB72D515}"/>
            </a:ext>
          </a:extLst>
        </xdr:cNvPr>
        <xdr:cNvSpPr/>
      </xdr:nvSpPr>
      <xdr:spPr>
        <a:xfrm>
          <a:off x="13887450" y="66106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52832</xdr:rowOff>
    </xdr:from>
    <xdr:to>
      <xdr:col>76</xdr:col>
      <xdr:colOff>165100</xdr:colOff>
      <xdr:row>38</xdr:row>
      <xdr:rowOff>154432</xdr:rowOff>
    </xdr:to>
    <xdr:sp macro="" textlink="">
      <xdr:nvSpPr>
        <xdr:cNvPr id="320" name="フローチャート: 判断 319">
          <a:extLst>
            <a:ext uri="{FF2B5EF4-FFF2-40B4-BE49-F238E27FC236}">
              <a16:creationId xmlns:a16="http://schemas.microsoft.com/office/drawing/2014/main" id="{9172D8E1-6BE6-463D-999B-639D6D3BE3BF}"/>
            </a:ext>
          </a:extLst>
        </xdr:cNvPr>
        <xdr:cNvSpPr/>
      </xdr:nvSpPr>
      <xdr:spPr>
        <a:xfrm>
          <a:off x="13089890" y="65717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87122</xdr:rowOff>
    </xdr:from>
    <xdr:to>
      <xdr:col>72</xdr:col>
      <xdr:colOff>38100</xdr:colOff>
      <xdr:row>39</xdr:row>
      <xdr:rowOff>17272</xdr:rowOff>
    </xdr:to>
    <xdr:sp macro="" textlink="">
      <xdr:nvSpPr>
        <xdr:cNvPr id="321" name="フローチャート: 判断 320">
          <a:extLst>
            <a:ext uri="{FF2B5EF4-FFF2-40B4-BE49-F238E27FC236}">
              <a16:creationId xmlns:a16="http://schemas.microsoft.com/office/drawing/2014/main" id="{FEBA7F1E-79B0-47DF-8AA8-2EABC75CE75E}"/>
            </a:ext>
          </a:extLst>
        </xdr:cNvPr>
        <xdr:cNvSpPr/>
      </xdr:nvSpPr>
      <xdr:spPr>
        <a:xfrm>
          <a:off x="12303760" y="66041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109982</xdr:rowOff>
    </xdr:from>
    <xdr:to>
      <xdr:col>67</xdr:col>
      <xdr:colOff>101600</xdr:colOff>
      <xdr:row>39</xdr:row>
      <xdr:rowOff>40132</xdr:rowOff>
    </xdr:to>
    <xdr:sp macro="" textlink="">
      <xdr:nvSpPr>
        <xdr:cNvPr id="322" name="フローチャート: 判断 321">
          <a:extLst>
            <a:ext uri="{FF2B5EF4-FFF2-40B4-BE49-F238E27FC236}">
              <a16:creationId xmlns:a16="http://schemas.microsoft.com/office/drawing/2014/main" id="{9F0E8907-2171-488D-AB47-1699C4F4ADC7}"/>
            </a:ext>
          </a:extLst>
        </xdr:cNvPr>
        <xdr:cNvSpPr/>
      </xdr:nvSpPr>
      <xdr:spPr>
        <a:xfrm>
          <a:off x="11487150" y="66231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FEA6E62B-027E-4473-9E8F-2305D8350F1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F82A6970-294D-4462-94F5-F9E1CDAB9E9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B8D5D13F-C304-4473-816D-3CF41A36C5F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57DEB062-6449-49BF-A93C-26000DB8CC2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9AAA063C-761F-4F1B-BFF8-C98985CA1A8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2540</xdr:rowOff>
    </xdr:from>
    <xdr:to>
      <xdr:col>85</xdr:col>
      <xdr:colOff>177800</xdr:colOff>
      <xdr:row>42</xdr:row>
      <xdr:rowOff>104140</xdr:rowOff>
    </xdr:to>
    <xdr:sp macro="" textlink="">
      <xdr:nvSpPr>
        <xdr:cNvPr id="328" name="楕円 327">
          <a:extLst>
            <a:ext uri="{FF2B5EF4-FFF2-40B4-BE49-F238E27FC236}">
              <a16:creationId xmlns:a16="http://schemas.microsoft.com/office/drawing/2014/main" id="{F79A4B05-155B-4E2E-AD17-9E5D9211982E}"/>
            </a:ext>
          </a:extLst>
        </xdr:cNvPr>
        <xdr:cNvSpPr/>
      </xdr:nvSpPr>
      <xdr:spPr>
        <a:xfrm>
          <a:off x="14649450" y="72034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88917</xdr:rowOff>
    </xdr:from>
    <xdr:ext cx="405111" cy="259045"/>
    <xdr:sp macro="" textlink="">
      <xdr:nvSpPr>
        <xdr:cNvPr id="329" name="【認定こども園・幼稚園・保育所】&#10;有形固定資産減価償却率該当値テキスト">
          <a:extLst>
            <a:ext uri="{FF2B5EF4-FFF2-40B4-BE49-F238E27FC236}">
              <a16:creationId xmlns:a16="http://schemas.microsoft.com/office/drawing/2014/main" id="{1DD8A415-C849-4577-904F-D836460434FF}"/>
            </a:ext>
          </a:extLst>
        </xdr:cNvPr>
        <xdr:cNvSpPr txBox="1"/>
      </xdr:nvSpPr>
      <xdr:spPr>
        <a:xfrm>
          <a:off x="14742160" y="712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164846</xdr:rowOff>
    </xdr:from>
    <xdr:to>
      <xdr:col>81</xdr:col>
      <xdr:colOff>101600</xdr:colOff>
      <xdr:row>42</xdr:row>
      <xdr:rowOff>94996</xdr:rowOff>
    </xdr:to>
    <xdr:sp macro="" textlink="">
      <xdr:nvSpPr>
        <xdr:cNvPr id="330" name="楕円 329">
          <a:extLst>
            <a:ext uri="{FF2B5EF4-FFF2-40B4-BE49-F238E27FC236}">
              <a16:creationId xmlns:a16="http://schemas.microsoft.com/office/drawing/2014/main" id="{328BBA82-4569-4EC4-8450-1B17EFE650E2}"/>
            </a:ext>
          </a:extLst>
        </xdr:cNvPr>
        <xdr:cNvSpPr/>
      </xdr:nvSpPr>
      <xdr:spPr>
        <a:xfrm>
          <a:off x="13887450" y="71981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44196</xdr:rowOff>
    </xdr:from>
    <xdr:to>
      <xdr:col>85</xdr:col>
      <xdr:colOff>127000</xdr:colOff>
      <xdr:row>42</xdr:row>
      <xdr:rowOff>53340</xdr:rowOff>
    </xdr:to>
    <xdr:cxnSp macro="">
      <xdr:nvCxnSpPr>
        <xdr:cNvPr id="331" name="直線コネクタ 330">
          <a:extLst>
            <a:ext uri="{FF2B5EF4-FFF2-40B4-BE49-F238E27FC236}">
              <a16:creationId xmlns:a16="http://schemas.microsoft.com/office/drawing/2014/main" id="{0D1BA35F-5248-4B10-9AA3-BCBD3D70F581}"/>
            </a:ext>
          </a:extLst>
        </xdr:cNvPr>
        <xdr:cNvCxnSpPr/>
      </xdr:nvCxnSpPr>
      <xdr:spPr>
        <a:xfrm>
          <a:off x="13942060" y="7247001"/>
          <a:ext cx="762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141986</xdr:rowOff>
    </xdr:from>
    <xdr:to>
      <xdr:col>76</xdr:col>
      <xdr:colOff>165100</xdr:colOff>
      <xdr:row>42</xdr:row>
      <xdr:rowOff>72136</xdr:rowOff>
    </xdr:to>
    <xdr:sp macro="" textlink="">
      <xdr:nvSpPr>
        <xdr:cNvPr id="332" name="楕円 331">
          <a:extLst>
            <a:ext uri="{FF2B5EF4-FFF2-40B4-BE49-F238E27FC236}">
              <a16:creationId xmlns:a16="http://schemas.microsoft.com/office/drawing/2014/main" id="{5B0BE584-6E65-4F0F-8C40-91E91A0E2E80}"/>
            </a:ext>
          </a:extLst>
        </xdr:cNvPr>
        <xdr:cNvSpPr/>
      </xdr:nvSpPr>
      <xdr:spPr>
        <a:xfrm>
          <a:off x="13089890" y="716953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21336</xdr:rowOff>
    </xdr:from>
    <xdr:to>
      <xdr:col>81</xdr:col>
      <xdr:colOff>50800</xdr:colOff>
      <xdr:row>42</xdr:row>
      <xdr:rowOff>44196</xdr:rowOff>
    </xdr:to>
    <xdr:cxnSp macro="">
      <xdr:nvCxnSpPr>
        <xdr:cNvPr id="333" name="直線コネクタ 332">
          <a:extLst>
            <a:ext uri="{FF2B5EF4-FFF2-40B4-BE49-F238E27FC236}">
              <a16:creationId xmlns:a16="http://schemas.microsoft.com/office/drawing/2014/main" id="{14BE0922-CD0A-46E3-AD79-9743BFDF53B0}"/>
            </a:ext>
          </a:extLst>
        </xdr:cNvPr>
        <xdr:cNvCxnSpPr/>
      </xdr:nvCxnSpPr>
      <xdr:spPr>
        <a:xfrm>
          <a:off x="13144500" y="7218426"/>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109982</xdr:rowOff>
    </xdr:from>
    <xdr:to>
      <xdr:col>72</xdr:col>
      <xdr:colOff>38100</xdr:colOff>
      <xdr:row>42</xdr:row>
      <xdr:rowOff>40132</xdr:rowOff>
    </xdr:to>
    <xdr:sp macro="" textlink="">
      <xdr:nvSpPr>
        <xdr:cNvPr id="334" name="楕円 333">
          <a:extLst>
            <a:ext uri="{FF2B5EF4-FFF2-40B4-BE49-F238E27FC236}">
              <a16:creationId xmlns:a16="http://schemas.microsoft.com/office/drawing/2014/main" id="{5C14399D-9312-4047-BC98-179F550D48D4}"/>
            </a:ext>
          </a:extLst>
        </xdr:cNvPr>
        <xdr:cNvSpPr/>
      </xdr:nvSpPr>
      <xdr:spPr>
        <a:xfrm>
          <a:off x="12303760" y="71375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160782</xdr:rowOff>
    </xdr:from>
    <xdr:to>
      <xdr:col>76</xdr:col>
      <xdr:colOff>114300</xdr:colOff>
      <xdr:row>42</xdr:row>
      <xdr:rowOff>21336</xdr:rowOff>
    </xdr:to>
    <xdr:cxnSp macro="">
      <xdr:nvCxnSpPr>
        <xdr:cNvPr id="335" name="直線コネクタ 334">
          <a:extLst>
            <a:ext uri="{FF2B5EF4-FFF2-40B4-BE49-F238E27FC236}">
              <a16:creationId xmlns:a16="http://schemas.microsoft.com/office/drawing/2014/main" id="{395B4548-CAE5-45FE-A769-EABFC7ACE7E4}"/>
            </a:ext>
          </a:extLst>
        </xdr:cNvPr>
        <xdr:cNvCxnSpPr/>
      </xdr:nvCxnSpPr>
      <xdr:spPr>
        <a:xfrm>
          <a:off x="12346940" y="7192137"/>
          <a:ext cx="79756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18542</xdr:rowOff>
    </xdr:from>
    <xdr:to>
      <xdr:col>67</xdr:col>
      <xdr:colOff>101600</xdr:colOff>
      <xdr:row>42</xdr:row>
      <xdr:rowOff>120142</xdr:rowOff>
    </xdr:to>
    <xdr:sp macro="" textlink="">
      <xdr:nvSpPr>
        <xdr:cNvPr id="336" name="楕円 335">
          <a:extLst>
            <a:ext uri="{FF2B5EF4-FFF2-40B4-BE49-F238E27FC236}">
              <a16:creationId xmlns:a16="http://schemas.microsoft.com/office/drawing/2014/main" id="{A0C16778-024F-4C67-AFAB-E0421585B526}"/>
            </a:ext>
          </a:extLst>
        </xdr:cNvPr>
        <xdr:cNvSpPr/>
      </xdr:nvSpPr>
      <xdr:spPr>
        <a:xfrm>
          <a:off x="11487150" y="72232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160782</xdr:rowOff>
    </xdr:from>
    <xdr:to>
      <xdr:col>71</xdr:col>
      <xdr:colOff>177800</xdr:colOff>
      <xdr:row>42</xdr:row>
      <xdr:rowOff>69342</xdr:rowOff>
    </xdr:to>
    <xdr:cxnSp macro="">
      <xdr:nvCxnSpPr>
        <xdr:cNvPr id="337" name="直線コネクタ 336">
          <a:extLst>
            <a:ext uri="{FF2B5EF4-FFF2-40B4-BE49-F238E27FC236}">
              <a16:creationId xmlns:a16="http://schemas.microsoft.com/office/drawing/2014/main" id="{14A36549-1B7B-47D2-81BE-EA7A8F07940B}"/>
            </a:ext>
          </a:extLst>
        </xdr:cNvPr>
        <xdr:cNvCxnSpPr/>
      </xdr:nvCxnSpPr>
      <xdr:spPr>
        <a:xfrm flipV="1">
          <a:off x="11541760" y="7192137"/>
          <a:ext cx="80518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38371</xdr:rowOff>
    </xdr:from>
    <xdr:ext cx="405111" cy="259045"/>
    <xdr:sp macro="" textlink="">
      <xdr:nvSpPr>
        <xdr:cNvPr id="338" name="n_1aveValue【認定こども園・幼稚園・保育所】&#10;有形固定資産減価償却率">
          <a:extLst>
            <a:ext uri="{FF2B5EF4-FFF2-40B4-BE49-F238E27FC236}">
              <a16:creationId xmlns:a16="http://schemas.microsoft.com/office/drawing/2014/main" id="{ACEE3F14-3564-4F41-BE2C-D9921275A17A}"/>
            </a:ext>
          </a:extLst>
        </xdr:cNvPr>
        <xdr:cNvSpPr txBox="1"/>
      </xdr:nvSpPr>
      <xdr:spPr>
        <a:xfrm>
          <a:off x="1373823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170959</xdr:rowOff>
    </xdr:from>
    <xdr:ext cx="405111" cy="259045"/>
    <xdr:sp macro="" textlink="">
      <xdr:nvSpPr>
        <xdr:cNvPr id="339" name="n_2aveValue【認定こども園・幼稚園・保育所】&#10;有形固定資産減価償却率">
          <a:extLst>
            <a:ext uri="{FF2B5EF4-FFF2-40B4-BE49-F238E27FC236}">
              <a16:creationId xmlns:a16="http://schemas.microsoft.com/office/drawing/2014/main" id="{76233DF0-2DC5-428A-8581-8D7CAAEEBDCC}"/>
            </a:ext>
          </a:extLst>
        </xdr:cNvPr>
        <xdr:cNvSpPr txBox="1"/>
      </xdr:nvSpPr>
      <xdr:spPr>
        <a:xfrm>
          <a:off x="12957184"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33799</xdr:rowOff>
    </xdr:from>
    <xdr:ext cx="405111" cy="259045"/>
    <xdr:sp macro="" textlink="">
      <xdr:nvSpPr>
        <xdr:cNvPr id="340" name="n_3aveValue【認定こども園・幼稚園・保育所】&#10;有形固定資産減価償却率">
          <a:extLst>
            <a:ext uri="{FF2B5EF4-FFF2-40B4-BE49-F238E27FC236}">
              <a16:creationId xmlns:a16="http://schemas.microsoft.com/office/drawing/2014/main" id="{511FAC80-4164-4F63-986A-3714B55EE376}"/>
            </a:ext>
          </a:extLst>
        </xdr:cNvPr>
        <xdr:cNvSpPr txBox="1"/>
      </xdr:nvSpPr>
      <xdr:spPr>
        <a:xfrm>
          <a:off x="12171054" y="637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56659</xdr:rowOff>
    </xdr:from>
    <xdr:ext cx="405111" cy="259045"/>
    <xdr:sp macro="" textlink="">
      <xdr:nvSpPr>
        <xdr:cNvPr id="341" name="n_4aveValue【認定こども園・幼稚園・保育所】&#10;有形固定資産減価償却率">
          <a:extLst>
            <a:ext uri="{FF2B5EF4-FFF2-40B4-BE49-F238E27FC236}">
              <a16:creationId xmlns:a16="http://schemas.microsoft.com/office/drawing/2014/main" id="{9DABFB98-9EA6-41EF-887C-43E9289F6A78}"/>
            </a:ext>
          </a:extLst>
        </xdr:cNvPr>
        <xdr:cNvSpPr txBox="1"/>
      </xdr:nvSpPr>
      <xdr:spPr>
        <a:xfrm>
          <a:off x="11354444" y="640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86123</xdr:rowOff>
    </xdr:from>
    <xdr:ext cx="405111" cy="259045"/>
    <xdr:sp macro="" textlink="">
      <xdr:nvSpPr>
        <xdr:cNvPr id="342" name="n_1mainValue【認定こども園・幼稚園・保育所】&#10;有形固定資産減価償却率">
          <a:extLst>
            <a:ext uri="{FF2B5EF4-FFF2-40B4-BE49-F238E27FC236}">
              <a16:creationId xmlns:a16="http://schemas.microsoft.com/office/drawing/2014/main" id="{7759999D-92C7-4DC6-A16C-603CECECE948}"/>
            </a:ext>
          </a:extLst>
        </xdr:cNvPr>
        <xdr:cNvSpPr txBox="1"/>
      </xdr:nvSpPr>
      <xdr:spPr>
        <a:xfrm>
          <a:off x="13738234" y="728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63263</xdr:rowOff>
    </xdr:from>
    <xdr:ext cx="405111" cy="259045"/>
    <xdr:sp macro="" textlink="">
      <xdr:nvSpPr>
        <xdr:cNvPr id="343" name="n_2mainValue【認定こども園・幼稚園・保育所】&#10;有形固定資産減価償却率">
          <a:extLst>
            <a:ext uri="{FF2B5EF4-FFF2-40B4-BE49-F238E27FC236}">
              <a16:creationId xmlns:a16="http://schemas.microsoft.com/office/drawing/2014/main" id="{22B2ACC7-9A65-4480-B43E-E38758D2CAD7}"/>
            </a:ext>
          </a:extLst>
        </xdr:cNvPr>
        <xdr:cNvSpPr txBox="1"/>
      </xdr:nvSpPr>
      <xdr:spPr>
        <a:xfrm>
          <a:off x="12957184" y="726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31259</xdr:rowOff>
    </xdr:from>
    <xdr:ext cx="405111" cy="259045"/>
    <xdr:sp macro="" textlink="">
      <xdr:nvSpPr>
        <xdr:cNvPr id="344" name="n_3mainValue【認定こども園・幼稚園・保育所】&#10;有形固定資産減価償却率">
          <a:extLst>
            <a:ext uri="{FF2B5EF4-FFF2-40B4-BE49-F238E27FC236}">
              <a16:creationId xmlns:a16="http://schemas.microsoft.com/office/drawing/2014/main" id="{8C5D05E9-7E80-496C-9C2B-2D988C291BBE}"/>
            </a:ext>
          </a:extLst>
        </xdr:cNvPr>
        <xdr:cNvSpPr txBox="1"/>
      </xdr:nvSpPr>
      <xdr:spPr>
        <a:xfrm>
          <a:off x="12171054" y="723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111269</xdr:rowOff>
    </xdr:from>
    <xdr:ext cx="405111" cy="259045"/>
    <xdr:sp macro="" textlink="">
      <xdr:nvSpPr>
        <xdr:cNvPr id="345" name="n_4mainValue【認定こども園・幼稚園・保育所】&#10;有形固定資産減価償却率">
          <a:extLst>
            <a:ext uri="{FF2B5EF4-FFF2-40B4-BE49-F238E27FC236}">
              <a16:creationId xmlns:a16="http://schemas.microsoft.com/office/drawing/2014/main" id="{D49533E9-1C09-4391-956C-91D12ED2A527}"/>
            </a:ext>
          </a:extLst>
        </xdr:cNvPr>
        <xdr:cNvSpPr txBox="1"/>
      </xdr:nvSpPr>
      <xdr:spPr>
        <a:xfrm>
          <a:off x="11354444" y="731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6" name="正方形/長方形 345">
          <a:extLst>
            <a:ext uri="{FF2B5EF4-FFF2-40B4-BE49-F238E27FC236}">
              <a16:creationId xmlns:a16="http://schemas.microsoft.com/office/drawing/2014/main" id="{C09B53AF-E51B-422F-AC85-6E91D051CF9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7" name="正方形/長方形 346">
          <a:extLst>
            <a:ext uri="{FF2B5EF4-FFF2-40B4-BE49-F238E27FC236}">
              <a16:creationId xmlns:a16="http://schemas.microsoft.com/office/drawing/2014/main" id="{478FC07F-5383-4639-A5BA-BE4503D467D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8" name="正方形/長方形 347">
          <a:extLst>
            <a:ext uri="{FF2B5EF4-FFF2-40B4-BE49-F238E27FC236}">
              <a16:creationId xmlns:a16="http://schemas.microsoft.com/office/drawing/2014/main" id="{C9FAD683-4687-40A3-8777-F0DA6C59F60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9" name="正方形/長方形 348">
          <a:extLst>
            <a:ext uri="{FF2B5EF4-FFF2-40B4-BE49-F238E27FC236}">
              <a16:creationId xmlns:a16="http://schemas.microsoft.com/office/drawing/2014/main" id="{06252789-BE78-41D5-8CC1-97B1A2AB6DD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0" name="正方形/長方形 349">
          <a:extLst>
            <a:ext uri="{FF2B5EF4-FFF2-40B4-BE49-F238E27FC236}">
              <a16:creationId xmlns:a16="http://schemas.microsoft.com/office/drawing/2014/main" id="{DF2C83C4-2225-4A03-B4EA-A9C60EC810D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1" name="正方形/長方形 350">
          <a:extLst>
            <a:ext uri="{FF2B5EF4-FFF2-40B4-BE49-F238E27FC236}">
              <a16:creationId xmlns:a16="http://schemas.microsoft.com/office/drawing/2014/main" id="{95C85D8B-4D78-46BD-B2E4-2196A215F04F}"/>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2" name="正方形/長方形 351">
          <a:extLst>
            <a:ext uri="{FF2B5EF4-FFF2-40B4-BE49-F238E27FC236}">
              <a16:creationId xmlns:a16="http://schemas.microsoft.com/office/drawing/2014/main" id="{047E2094-6DC7-42AF-A298-FDE18D735FA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3" name="正方形/長方形 352">
          <a:extLst>
            <a:ext uri="{FF2B5EF4-FFF2-40B4-BE49-F238E27FC236}">
              <a16:creationId xmlns:a16="http://schemas.microsoft.com/office/drawing/2014/main" id="{845F1AFA-55A8-4EA3-9DB6-D8F87888DA5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4" name="テキスト ボックス 353">
          <a:extLst>
            <a:ext uri="{FF2B5EF4-FFF2-40B4-BE49-F238E27FC236}">
              <a16:creationId xmlns:a16="http://schemas.microsoft.com/office/drawing/2014/main" id="{04E7E6E6-EF98-42F1-9861-7842AC6FA56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5" name="直線コネクタ 354">
          <a:extLst>
            <a:ext uri="{FF2B5EF4-FFF2-40B4-BE49-F238E27FC236}">
              <a16:creationId xmlns:a16="http://schemas.microsoft.com/office/drawing/2014/main" id="{A698C8EF-2E25-4611-B0B4-EA324284E65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6" name="直線コネクタ 355">
          <a:extLst>
            <a:ext uri="{FF2B5EF4-FFF2-40B4-BE49-F238E27FC236}">
              <a16:creationId xmlns:a16="http://schemas.microsoft.com/office/drawing/2014/main" id="{5396F308-1F40-4166-9B4C-487201059980}"/>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57" name="テキスト ボックス 356">
          <a:extLst>
            <a:ext uri="{FF2B5EF4-FFF2-40B4-BE49-F238E27FC236}">
              <a16:creationId xmlns:a16="http://schemas.microsoft.com/office/drawing/2014/main" id="{5BF307E8-EF38-48D1-8BE5-B3F7283EC1A6}"/>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58" name="直線コネクタ 357">
          <a:extLst>
            <a:ext uri="{FF2B5EF4-FFF2-40B4-BE49-F238E27FC236}">
              <a16:creationId xmlns:a16="http://schemas.microsoft.com/office/drawing/2014/main" id="{4FC8C76F-AA97-4925-A684-B4C2416C26F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59" name="テキスト ボックス 358">
          <a:extLst>
            <a:ext uri="{FF2B5EF4-FFF2-40B4-BE49-F238E27FC236}">
              <a16:creationId xmlns:a16="http://schemas.microsoft.com/office/drawing/2014/main" id="{E67F9911-3C06-4744-B243-81BB94485E16}"/>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0" name="直線コネクタ 359">
          <a:extLst>
            <a:ext uri="{FF2B5EF4-FFF2-40B4-BE49-F238E27FC236}">
              <a16:creationId xmlns:a16="http://schemas.microsoft.com/office/drawing/2014/main" id="{687EAAA6-0C72-4D2F-A001-E2B0F41D08FC}"/>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1" name="テキスト ボックス 360">
          <a:extLst>
            <a:ext uri="{FF2B5EF4-FFF2-40B4-BE49-F238E27FC236}">
              <a16:creationId xmlns:a16="http://schemas.microsoft.com/office/drawing/2014/main" id="{90723888-77A7-4D1E-82E1-64EFCE09AD90}"/>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2" name="直線コネクタ 361">
          <a:extLst>
            <a:ext uri="{FF2B5EF4-FFF2-40B4-BE49-F238E27FC236}">
              <a16:creationId xmlns:a16="http://schemas.microsoft.com/office/drawing/2014/main" id="{9574BC62-0DDF-4D84-A539-F5110F9FE6A5}"/>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3" name="テキスト ボックス 362">
          <a:extLst>
            <a:ext uri="{FF2B5EF4-FFF2-40B4-BE49-F238E27FC236}">
              <a16:creationId xmlns:a16="http://schemas.microsoft.com/office/drawing/2014/main" id="{F1E75345-995E-417C-BFB3-554265D7FF68}"/>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4" name="直線コネクタ 363">
          <a:extLst>
            <a:ext uri="{FF2B5EF4-FFF2-40B4-BE49-F238E27FC236}">
              <a16:creationId xmlns:a16="http://schemas.microsoft.com/office/drawing/2014/main" id="{7056EA22-C00B-45C7-A96C-CA89157E05C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65" name="テキスト ボックス 364">
          <a:extLst>
            <a:ext uri="{FF2B5EF4-FFF2-40B4-BE49-F238E27FC236}">
              <a16:creationId xmlns:a16="http://schemas.microsoft.com/office/drawing/2014/main" id="{52522FE7-77C8-4A95-93A6-5664B14B475C}"/>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6" name="直線コネクタ 365">
          <a:extLst>
            <a:ext uri="{FF2B5EF4-FFF2-40B4-BE49-F238E27FC236}">
              <a16:creationId xmlns:a16="http://schemas.microsoft.com/office/drawing/2014/main" id="{088FC3C4-0B66-4832-ACE8-80572EF0548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67" name="テキスト ボックス 366">
          <a:extLst>
            <a:ext uri="{FF2B5EF4-FFF2-40B4-BE49-F238E27FC236}">
              <a16:creationId xmlns:a16="http://schemas.microsoft.com/office/drawing/2014/main" id="{1BE0845F-EC03-468B-8B5B-877A26A10249}"/>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8" name="【認定こども園・幼稚園・保育所】&#10;一人当たり面積グラフ枠">
          <a:extLst>
            <a:ext uri="{FF2B5EF4-FFF2-40B4-BE49-F238E27FC236}">
              <a16:creationId xmlns:a16="http://schemas.microsoft.com/office/drawing/2014/main" id="{C929A6E0-BC36-45C8-A224-1EBD2FD1D5A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68580</xdr:rowOff>
    </xdr:from>
    <xdr:to>
      <xdr:col>116</xdr:col>
      <xdr:colOff>62864</xdr:colOff>
      <xdr:row>41</xdr:row>
      <xdr:rowOff>118110</xdr:rowOff>
    </xdr:to>
    <xdr:cxnSp macro="">
      <xdr:nvCxnSpPr>
        <xdr:cNvPr id="369" name="直線コネクタ 368">
          <a:extLst>
            <a:ext uri="{FF2B5EF4-FFF2-40B4-BE49-F238E27FC236}">
              <a16:creationId xmlns:a16="http://schemas.microsoft.com/office/drawing/2014/main" id="{350E2D09-A352-4092-91FE-F0CA91BC34E6}"/>
            </a:ext>
          </a:extLst>
        </xdr:cNvPr>
        <xdr:cNvCxnSpPr/>
      </xdr:nvCxnSpPr>
      <xdr:spPr>
        <a:xfrm flipV="1">
          <a:off x="19947254" y="589597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370" name="【認定こども園・幼稚園・保育所】&#10;一人当たり面積最小値テキスト">
          <a:extLst>
            <a:ext uri="{FF2B5EF4-FFF2-40B4-BE49-F238E27FC236}">
              <a16:creationId xmlns:a16="http://schemas.microsoft.com/office/drawing/2014/main" id="{2CC6A653-11D6-4B53-B827-FD9E2770B795}"/>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371" name="直線コネクタ 370">
          <a:extLst>
            <a:ext uri="{FF2B5EF4-FFF2-40B4-BE49-F238E27FC236}">
              <a16:creationId xmlns:a16="http://schemas.microsoft.com/office/drawing/2014/main" id="{B358034A-6C25-4B9E-86A7-4BFEE37D5490}"/>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15257</xdr:rowOff>
    </xdr:from>
    <xdr:ext cx="469744" cy="259045"/>
    <xdr:sp macro="" textlink="">
      <xdr:nvSpPr>
        <xdr:cNvPr id="372" name="【認定こども園・幼稚園・保育所】&#10;一人当たり面積最大値テキスト">
          <a:extLst>
            <a:ext uri="{FF2B5EF4-FFF2-40B4-BE49-F238E27FC236}">
              <a16:creationId xmlns:a16="http://schemas.microsoft.com/office/drawing/2014/main" id="{B675A44C-AD78-4E27-9EC7-2B25B6C3D798}"/>
            </a:ext>
          </a:extLst>
        </xdr:cNvPr>
        <xdr:cNvSpPr txBox="1"/>
      </xdr:nvSpPr>
      <xdr:spPr>
        <a:xfrm>
          <a:off x="19985990" y="567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68580</xdr:rowOff>
    </xdr:from>
    <xdr:to>
      <xdr:col>116</xdr:col>
      <xdr:colOff>152400</xdr:colOff>
      <xdr:row>34</xdr:row>
      <xdr:rowOff>68580</xdr:rowOff>
    </xdr:to>
    <xdr:cxnSp macro="">
      <xdr:nvCxnSpPr>
        <xdr:cNvPr id="373" name="直線コネクタ 372">
          <a:extLst>
            <a:ext uri="{FF2B5EF4-FFF2-40B4-BE49-F238E27FC236}">
              <a16:creationId xmlns:a16="http://schemas.microsoft.com/office/drawing/2014/main" id="{DCD66068-F53B-436F-80E4-2108C6ECD69F}"/>
            </a:ext>
          </a:extLst>
        </xdr:cNvPr>
        <xdr:cNvCxnSpPr/>
      </xdr:nvCxnSpPr>
      <xdr:spPr>
        <a:xfrm>
          <a:off x="19885660" y="589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60977</xdr:rowOff>
    </xdr:from>
    <xdr:ext cx="469744" cy="259045"/>
    <xdr:sp macro="" textlink="">
      <xdr:nvSpPr>
        <xdr:cNvPr id="374" name="【認定こども園・幼稚園・保育所】&#10;一人当たり面積平均値テキスト">
          <a:extLst>
            <a:ext uri="{FF2B5EF4-FFF2-40B4-BE49-F238E27FC236}">
              <a16:creationId xmlns:a16="http://schemas.microsoft.com/office/drawing/2014/main" id="{F82D925C-E7C3-4C1F-839A-D549CF0E9604}"/>
            </a:ext>
          </a:extLst>
        </xdr:cNvPr>
        <xdr:cNvSpPr txBox="1"/>
      </xdr:nvSpPr>
      <xdr:spPr>
        <a:xfrm>
          <a:off x="1998599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375" name="フローチャート: 判断 374">
          <a:extLst>
            <a:ext uri="{FF2B5EF4-FFF2-40B4-BE49-F238E27FC236}">
              <a16:creationId xmlns:a16="http://schemas.microsoft.com/office/drawing/2014/main" id="{A10EC4CE-2B4A-41F4-8198-ABC33A1FF7F8}"/>
            </a:ext>
          </a:extLst>
        </xdr:cNvPr>
        <xdr:cNvSpPr/>
      </xdr:nvSpPr>
      <xdr:spPr>
        <a:xfrm>
          <a:off x="19904710" y="677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59690</xdr:rowOff>
    </xdr:from>
    <xdr:to>
      <xdr:col>112</xdr:col>
      <xdr:colOff>38100</xdr:colOff>
      <xdr:row>39</xdr:row>
      <xdr:rowOff>161290</xdr:rowOff>
    </xdr:to>
    <xdr:sp macro="" textlink="">
      <xdr:nvSpPr>
        <xdr:cNvPr id="376" name="フローチャート: 判断 375">
          <a:extLst>
            <a:ext uri="{FF2B5EF4-FFF2-40B4-BE49-F238E27FC236}">
              <a16:creationId xmlns:a16="http://schemas.microsoft.com/office/drawing/2014/main" id="{DACC94D0-CCA4-46F4-AA1F-DA03A0EFEB26}"/>
            </a:ext>
          </a:extLst>
        </xdr:cNvPr>
        <xdr:cNvSpPr/>
      </xdr:nvSpPr>
      <xdr:spPr>
        <a:xfrm>
          <a:off x="19161760" y="67424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377" name="フローチャート: 判断 376">
          <a:extLst>
            <a:ext uri="{FF2B5EF4-FFF2-40B4-BE49-F238E27FC236}">
              <a16:creationId xmlns:a16="http://schemas.microsoft.com/office/drawing/2014/main" id="{38377BC3-B1B8-4BD8-9AE6-A05785CDE1FD}"/>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44450</xdr:rowOff>
    </xdr:from>
    <xdr:to>
      <xdr:col>102</xdr:col>
      <xdr:colOff>165100</xdr:colOff>
      <xdr:row>39</xdr:row>
      <xdr:rowOff>146050</xdr:rowOff>
    </xdr:to>
    <xdr:sp macro="" textlink="">
      <xdr:nvSpPr>
        <xdr:cNvPr id="378" name="フローチャート: 判断 377">
          <a:extLst>
            <a:ext uri="{FF2B5EF4-FFF2-40B4-BE49-F238E27FC236}">
              <a16:creationId xmlns:a16="http://schemas.microsoft.com/office/drawing/2014/main" id="{FEB03006-75B2-43B6-B3D9-A2E3BB23D403}"/>
            </a:ext>
          </a:extLst>
        </xdr:cNvPr>
        <xdr:cNvSpPr/>
      </xdr:nvSpPr>
      <xdr:spPr>
        <a:xfrm>
          <a:off x="17547590" y="67329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36830</xdr:rowOff>
    </xdr:from>
    <xdr:to>
      <xdr:col>98</xdr:col>
      <xdr:colOff>38100</xdr:colOff>
      <xdr:row>39</xdr:row>
      <xdr:rowOff>138430</xdr:rowOff>
    </xdr:to>
    <xdr:sp macro="" textlink="">
      <xdr:nvSpPr>
        <xdr:cNvPr id="379" name="フローチャート: 判断 378">
          <a:extLst>
            <a:ext uri="{FF2B5EF4-FFF2-40B4-BE49-F238E27FC236}">
              <a16:creationId xmlns:a16="http://schemas.microsoft.com/office/drawing/2014/main" id="{B7FF1AD5-544A-4DCE-9928-7E5FA45A7443}"/>
            </a:ext>
          </a:extLst>
        </xdr:cNvPr>
        <xdr:cNvSpPr/>
      </xdr:nvSpPr>
      <xdr:spPr>
        <a:xfrm>
          <a:off x="16761460" y="6723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A933A987-CD4A-4578-A987-9FF6964E5AB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F6479EB2-8647-4EA8-BA00-D5637AEF65F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EC81E197-74DB-4F9E-AEAE-58A9F5ECDCD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DD9CDA80-6A37-4354-A61C-C9169916441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22D7CF14-8FDE-4B76-9300-E9903F19094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55880</xdr:rowOff>
    </xdr:from>
    <xdr:to>
      <xdr:col>116</xdr:col>
      <xdr:colOff>114300</xdr:colOff>
      <xdr:row>38</xdr:row>
      <xdr:rowOff>157480</xdr:rowOff>
    </xdr:to>
    <xdr:sp macro="" textlink="">
      <xdr:nvSpPr>
        <xdr:cNvPr id="385" name="楕円 384">
          <a:extLst>
            <a:ext uri="{FF2B5EF4-FFF2-40B4-BE49-F238E27FC236}">
              <a16:creationId xmlns:a16="http://schemas.microsoft.com/office/drawing/2014/main" id="{EA87C2BF-7BA8-4B95-8D7F-8FBCD6267ACE}"/>
            </a:ext>
          </a:extLst>
        </xdr:cNvPr>
        <xdr:cNvSpPr/>
      </xdr:nvSpPr>
      <xdr:spPr>
        <a:xfrm>
          <a:off x="19904710" y="65747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78757</xdr:rowOff>
    </xdr:from>
    <xdr:ext cx="469744" cy="259045"/>
    <xdr:sp macro="" textlink="">
      <xdr:nvSpPr>
        <xdr:cNvPr id="386" name="【認定こども園・幼稚園・保育所】&#10;一人当たり面積該当値テキスト">
          <a:extLst>
            <a:ext uri="{FF2B5EF4-FFF2-40B4-BE49-F238E27FC236}">
              <a16:creationId xmlns:a16="http://schemas.microsoft.com/office/drawing/2014/main" id="{74C4CE8E-CFD2-44F0-B9DF-38CD81CE6DC7}"/>
            </a:ext>
          </a:extLst>
        </xdr:cNvPr>
        <xdr:cNvSpPr txBox="1"/>
      </xdr:nvSpPr>
      <xdr:spPr>
        <a:xfrm>
          <a:off x="19985990"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55880</xdr:rowOff>
    </xdr:from>
    <xdr:to>
      <xdr:col>112</xdr:col>
      <xdr:colOff>38100</xdr:colOff>
      <xdr:row>38</xdr:row>
      <xdr:rowOff>157480</xdr:rowOff>
    </xdr:to>
    <xdr:sp macro="" textlink="">
      <xdr:nvSpPr>
        <xdr:cNvPr id="387" name="楕円 386">
          <a:extLst>
            <a:ext uri="{FF2B5EF4-FFF2-40B4-BE49-F238E27FC236}">
              <a16:creationId xmlns:a16="http://schemas.microsoft.com/office/drawing/2014/main" id="{8C599BF0-D042-4517-BAA0-A98EDA5A9ADA}"/>
            </a:ext>
          </a:extLst>
        </xdr:cNvPr>
        <xdr:cNvSpPr/>
      </xdr:nvSpPr>
      <xdr:spPr>
        <a:xfrm>
          <a:off x="19161760" y="65747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106680</xdr:rowOff>
    </xdr:from>
    <xdr:to>
      <xdr:col>116</xdr:col>
      <xdr:colOff>63500</xdr:colOff>
      <xdr:row>38</xdr:row>
      <xdr:rowOff>106680</xdr:rowOff>
    </xdr:to>
    <xdr:cxnSp macro="">
      <xdr:nvCxnSpPr>
        <xdr:cNvPr id="388" name="直線コネクタ 387">
          <a:extLst>
            <a:ext uri="{FF2B5EF4-FFF2-40B4-BE49-F238E27FC236}">
              <a16:creationId xmlns:a16="http://schemas.microsoft.com/office/drawing/2014/main" id="{7BD4BE92-4B4D-4A12-A2EE-37D95FFD8A80}"/>
            </a:ext>
          </a:extLst>
        </xdr:cNvPr>
        <xdr:cNvCxnSpPr/>
      </xdr:nvCxnSpPr>
      <xdr:spPr>
        <a:xfrm>
          <a:off x="19204940" y="66198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55880</xdr:rowOff>
    </xdr:from>
    <xdr:to>
      <xdr:col>107</xdr:col>
      <xdr:colOff>101600</xdr:colOff>
      <xdr:row>38</xdr:row>
      <xdr:rowOff>157480</xdr:rowOff>
    </xdr:to>
    <xdr:sp macro="" textlink="">
      <xdr:nvSpPr>
        <xdr:cNvPr id="389" name="楕円 388">
          <a:extLst>
            <a:ext uri="{FF2B5EF4-FFF2-40B4-BE49-F238E27FC236}">
              <a16:creationId xmlns:a16="http://schemas.microsoft.com/office/drawing/2014/main" id="{99DB22FF-E335-4AB1-8D7E-FF86A5843EF7}"/>
            </a:ext>
          </a:extLst>
        </xdr:cNvPr>
        <xdr:cNvSpPr/>
      </xdr:nvSpPr>
      <xdr:spPr>
        <a:xfrm>
          <a:off x="18345150" y="65747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106680</xdr:rowOff>
    </xdr:from>
    <xdr:to>
      <xdr:col>111</xdr:col>
      <xdr:colOff>177800</xdr:colOff>
      <xdr:row>38</xdr:row>
      <xdr:rowOff>106680</xdr:rowOff>
    </xdr:to>
    <xdr:cxnSp macro="">
      <xdr:nvCxnSpPr>
        <xdr:cNvPr id="390" name="直線コネクタ 389">
          <a:extLst>
            <a:ext uri="{FF2B5EF4-FFF2-40B4-BE49-F238E27FC236}">
              <a16:creationId xmlns:a16="http://schemas.microsoft.com/office/drawing/2014/main" id="{9452670C-5FF2-4E09-9E60-FC2D676C6085}"/>
            </a:ext>
          </a:extLst>
        </xdr:cNvPr>
        <xdr:cNvCxnSpPr/>
      </xdr:nvCxnSpPr>
      <xdr:spPr>
        <a:xfrm>
          <a:off x="18399760" y="66198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63500</xdr:rowOff>
    </xdr:from>
    <xdr:to>
      <xdr:col>102</xdr:col>
      <xdr:colOff>165100</xdr:colOff>
      <xdr:row>38</xdr:row>
      <xdr:rowOff>165100</xdr:rowOff>
    </xdr:to>
    <xdr:sp macro="" textlink="">
      <xdr:nvSpPr>
        <xdr:cNvPr id="391" name="楕円 390">
          <a:extLst>
            <a:ext uri="{FF2B5EF4-FFF2-40B4-BE49-F238E27FC236}">
              <a16:creationId xmlns:a16="http://schemas.microsoft.com/office/drawing/2014/main" id="{F51332C3-1670-4B6E-B812-4D0EA3DCC796}"/>
            </a:ext>
          </a:extLst>
        </xdr:cNvPr>
        <xdr:cNvSpPr/>
      </xdr:nvSpPr>
      <xdr:spPr>
        <a:xfrm>
          <a:off x="17547590" y="65747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106680</xdr:rowOff>
    </xdr:from>
    <xdr:to>
      <xdr:col>107</xdr:col>
      <xdr:colOff>50800</xdr:colOff>
      <xdr:row>38</xdr:row>
      <xdr:rowOff>114300</xdr:rowOff>
    </xdr:to>
    <xdr:cxnSp macro="">
      <xdr:nvCxnSpPr>
        <xdr:cNvPr id="392" name="直線コネクタ 391">
          <a:extLst>
            <a:ext uri="{FF2B5EF4-FFF2-40B4-BE49-F238E27FC236}">
              <a16:creationId xmlns:a16="http://schemas.microsoft.com/office/drawing/2014/main" id="{29403C73-013B-4079-9DB9-CB41F4C600DC}"/>
            </a:ext>
          </a:extLst>
        </xdr:cNvPr>
        <xdr:cNvCxnSpPr/>
      </xdr:nvCxnSpPr>
      <xdr:spPr>
        <a:xfrm flipV="1">
          <a:off x="17602200" y="661987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63500</xdr:rowOff>
    </xdr:from>
    <xdr:to>
      <xdr:col>98</xdr:col>
      <xdr:colOff>38100</xdr:colOff>
      <xdr:row>38</xdr:row>
      <xdr:rowOff>165100</xdr:rowOff>
    </xdr:to>
    <xdr:sp macro="" textlink="">
      <xdr:nvSpPr>
        <xdr:cNvPr id="393" name="楕円 392">
          <a:extLst>
            <a:ext uri="{FF2B5EF4-FFF2-40B4-BE49-F238E27FC236}">
              <a16:creationId xmlns:a16="http://schemas.microsoft.com/office/drawing/2014/main" id="{B535585F-B2ED-4938-81C1-CF7368529205}"/>
            </a:ext>
          </a:extLst>
        </xdr:cNvPr>
        <xdr:cNvSpPr/>
      </xdr:nvSpPr>
      <xdr:spPr>
        <a:xfrm>
          <a:off x="16761460" y="65747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114300</xdr:rowOff>
    </xdr:from>
    <xdr:to>
      <xdr:col>102</xdr:col>
      <xdr:colOff>114300</xdr:colOff>
      <xdr:row>38</xdr:row>
      <xdr:rowOff>114300</xdr:rowOff>
    </xdr:to>
    <xdr:cxnSp macro="">
      <xdr:nvCxnSpPr>
        <xdr:cNvPr id="394" name="直線コネクタ 393">
          <a:extLst>
            <a:ext uri="{FF2B5EF4-FFF2-40B4-BE49-F238E27FC236}">
              <a16:creationId xmlns:a16="http://schemas.microsoft.com/office/drawing/2014/main" id="{876D8239-B1B5-48FD-A426-68706E34AD17}"/>
            </a:ext>
          </a:extLst>
        </xdr:cNvPr>
        <xdr:cNvCxnSpPr/>
      </xdr:nvCxnSpPr>
      <xdr:spPr>
        <a:xfrm>
          <a:off x="16804640" y="66294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152417</xdr:rowOff>
    </xdr:from>
    <xdr:ext cx="469744" cy="259045"/>
    <xdr:sp macro="" textlink="">
      <xdr:nvSpPr>
        <xdr:cNvPr id="395" name="n_1aveValue【認定こども園・幼稚園・保育所】&#10;一人当たり面積">
          <a:extLst>
            <a:ext uri="{FF2B5EF4-FFF2-40B4-BE49-F238E27FC236}">
              <a16:creationId xmlns:a16="http://schemas.microsoft.com/office/drawing/2014/main" id="{2055C6A8-8D87-4E9F-A740-AA4213C00AB3}"/>
            </a:ext>
          </a:extLst>
        </xdr:cNvPr>
        <xdr:cNvSpPr txBox="1"/>
      </xdr:nvSpPr>
      <xdr:spPr>
        <a:xfrm>
          <a:off x="18982132"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396" name="n_2aveValue【認定こども園・幼稚園・保育所】&#10;一人当たり面積">
          <a:extLst>
            <a:ext uri="{FF2B5EF4-FFF2-40B4-BE49-F238E27FC236}">
              <a16:creationId xmlns:a16="http://schemas.microsoft.com/office/drawing/2014/main" id="{264C5960-32BD-49B5-92CD-0C31D25CC110}"/>
            </a:ext>
          </a:extLst>
        </xdr:cNvPr>
        <xdr:cNvSpPr txBox="1"/>
      </xdr:nvSpPr>
      <xdr:spPr>
        <a:xfrm>
          <a:off x="18182032" y="681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137177</xdr:rowOff>
    </xdr:from>
    <xdr:ext cx="469744" cy="259045"/>
    <xdr:sp macro="" textlink="">
      <xdr:nvSpPr>
        <xdr:cNvPr id="397" name="n_3aveValue【認定こども園・幼稚園・保育所】&#10;一人当たり面積">
          <a:extLst>
            <a:ext uri="{FF2B5EF4-FFF2-40B4-BE49-F238E27FC236}">
              <a16:creationId xmlns:a16="http://schemas.microsoft.com/office/drawing/2014/main" id="{20587299-3159-4971-85A0-D1FCAFC6BCC1}"/>
            </a:ext>
          </a:extLst>
        </xdr:cNvPr>
        <xdr:cNvSpPr txBox="1"/>
      </xdr:nvSpPr>
      <xdr:spPr>
        <a:xfrm>
          <a:off x="17384472"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129557</xdr:rowOff>
    </xdr:from>
    <xdr:ext cx="469744" cy="259045"/>
    <xdr:sp macro="" textlink="">
      <xdr:nvSpPr>
        <xdr:cNvPr id="398" name="n_4aveValue【認定こども園・幼稚園・保育所】&#10;一人当たり面積">
          <a:extLst>
            <a:ext uri="{FF2B5EF4-FFF2-40B4-BE49-F238E27FC236}">
              <a16:creationId xmlns:a16="http://schemas.microsoft.com/office/drawing/2014/main" id="{2A835D72-3D1F-4C84-ABF2-57C70A3E8F46}"/>
            </a:ext>
          </a:extLst>
        </xdr:cNvPr>
        <xdr:cNvSpPr txBox="1"/>
      </xdr:nvSpPr>
      <xdr:spPr>
        <a:xfrm>
          <a:off x="16588817"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2557</xdr:rowOff>
    </xdr:from>
    <xdr:ext cx="469744" cy="259045"/>
    <xdr:sp macro="" textlink="">
      <xdr:nvSpPr>
        <xdr:cNvPr id="399" name="n_1mainValue【認定こども園・幼稚園・保育所】&#10;一人当たり面積">
          <a:extLst>
            <a:ext uri="{FF2B5EF4-FFF2-40B4-BE49-F238E27FC236}">
              <a16:creationId xmlns:a16="http://schemas.microsoft.com/office/drawing/2014/main" id="{6E418E5C-5941-4867-ABD2-11821DFEE6B0}"/>
            </a:ext>
          </a:extLst>
        </xdr:cNvPr>
        <xdr:cNvSpPr txBox="1"/>
      </xdr:nvSpPr>
      <xdr:spPr>
        <a:xfrm>
          <a:off x="1898213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2557</xdr:rowOff>
    </xdr:from>
    <xdr:ext cx="469744" cy="259045"/>
    <xdr:sp macro="" textlink="">
      <xdr:nvSpPr>
        <xdr:cNvPr id="400" name="n_2mainValue【認定こども園・幼稚園・保育所】&#10;一人当たり面積">
          <a:extLst>
            <a:ext uri="{FF2B5EF4-FFF2-40B4-BE49-F238E27FC236}">
              <a16:creationId xmlns:a16="http://schemas.microsoft.com/office/drawing/2014/main" id="{F900A709-7C77-46CC-A2DA-4F69D510F7D1}"/>
            </a:ext>
          </a:extLst>
        </xdr:cNvPr>
        <xdr:cNvSpPr txBox="1"/>
      </xdr:nvSpPr>
      <xdr:spPr>
        <a:xfrm>
          <a:off x="1818203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10177</xdr:rowOff>
    </xdr:from>
    <xdr:ext cx="469744" cy="259045"/>
    <xdr:sp macro="" textlink="">
      <xdr:nvSpPr>
        <xdr:cNvPr id="401" name="n_3mainValue【認定こども園・幼稚園・保育所】&#10;一人当たり面積">
          <a:extLst>
            <a:ext uri="{FF2B5EF4-FFF2-40B4-BE49-F238E27FC236}">
              <a16:creationId xmlns:a16="http://schemas.microsoft.com/office/drawing/2014/main" id="{38932A0E-BE55-40A0-A28F-C7C359CA6C90}"/>
            </a:ext>
          </a:extLst>
        </xdr:cNvPr>
        <xdr:cNvSpPr txBox="1"/>
      </xdr:nvSpPr>
      <xdr:spPr>
        <a:xfrm>
          <a:off x="17384472"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10177</xdr:rowOff>
    </xdr:from>
    <xdr:ext cx="469744" cy="259045"/>
    <xdr:sp macro="" textlink="">
      <xdr:nvSpPr>
        <xdr:cNvPr id="402" name="n_4mainValue【認定こども園・幼稚園・保育所】&#10;一人当たり面積">
          <a:extLst>
            <a:ext uri="{FF2B5EF4-FFF2-40B4-BE49-F238E27FC236}">
              <a16:creationId xmlns:a16="http://schemas.microsoft.com/office/drawing/2014/main" id="{6916F774-A6AD-4F75-BB12-1EE4B07D2B81}"/>
            </a:ext>
          </a:extLst>
        </xdr:cNvPr>
        <xdr:cNvSpPr txBox="1"/>
      </xdr:nvSpPr>
      <xdr:spPr>
        <a:xfrm>
          <a:off x="16588817"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3" name="正方形/長方形 402">
          <a:extLst>
            <a:ext uri="{FF2B5EF4-FFF2-40B4-BE49-F238E27FC236}">
              <a16:creationId xmlns:a16="http://schemas.microsoft.com/office/drawing/2014/main" id="{E91FD6A8-DA10-4FD9-81C2-7B602125041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4" name="正方形/長方形 403">
          <a:extLst>
            <a:ext uri="{FF2B5EF4-FFF2-40B4-BE49-F238E27FC236}">
              <a16:creationId xmlns:a16="http://schemas.microsoft.com/office/drawing/2014/main" id="{5BF8FBD3-FCA1-4389-9F11-093D9D43DE2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5" name="正方形/長方形 404">
          <a:extLst>
            <a:ext uri="{FF2B5EF4-FFF2-40B4-BE49-F238E27FC236}">
              <a16:creationId xmlns:a16="http://schemas.microsoft.com/office/drawing/2014/main" id="{8B58EE65-42BA-4F86-8809-1C728D85436A}"/>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6" name="正方形/長方形 405">
          <a:extLst>
            <a:ext uri="{FF2B5EF4-FFF2-40B4-BE49-F238E27FC236}">
              <a16:creationId xmlns:a16="http://schemas.microsoft.com/office/drawing/2014/main" id="{12E174F2-BD8B-4EE9-BF26-440F245D9D8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7" name="正方形/長方形 406">
          <a:extLst>
            <a:ext uri="{FF2B5EF4-FFF2-40B4-BE49-F238E27FC236}">
              <a16:creationId xmlns:a16="http://schemas.microsoft.com/office/drawing/2014/main" id="{E33ECF15-14CB-4FA0-9BEC-AEF36EAEA89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8" name="正方形/長方形 407">
          <a:extLst>
            <a:ext uri="{FF2B5EF4-FFF2-40B4-BE49-F238E27FC236}">
              <a16:creationId xmlns:a16="http://schemas.microsoft.com/office/drawing/2014/main" id="{69990AD9-1749-425D-8541-855BFA61E17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9" name="正方形/長方形 408">
          <a:extLst>
            <a:ext uri="{FF2B5EF4-FFF2-40B4-BE49-F238E27FC236}">
              <a16:creationId xmlns:a16="http://schemas.microsoft.com/office/drawing/2014/main" id="{7AAA79ED-53C8-4888-BB30-BEECD349790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0" name="正方形/長方形 409">
          <a:extLst>
            <a:ext uri="{FF2B5EF4-FFF2-40B4-BE49-F238E27FC236}">
              <a16:creationId xmlns:a16="http://schemas.microsoft.com/office/drawing/2014/main" id="{FC6B5721-5D9A-4103-962B-9F3B611E9FC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1" name="テキスト ボックス 410">
          <a:extLst>
            <a:ext uri="{FF2B5EF4-FFF2-40B4-BE49-F238E27FC236}">
              <a16:creationId xmlns:a16="http://schemas.microsoft.com/office/drawing/2014/main" id="{39D47ED5-84E5-4293-8A6E-4588C7100EF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2" name="直線コネクタ 411">
          <a:extLst>
            <a:ext uri="{FF2B5EF4-FFF2-40B4-BE49-F238E27FC236}">
              <a16:creationId xmlns:a16="http://schemas.microsoft.com/office/drawing/2014/main" id="{EC048D06-3710-4D3A-9964-05B1B333ACB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3" name="テキスト ボックス 412">
          <a:extLst>
            <a:ext uri="{FF2B5EF4-FFF2-40B4-BE49-F238E27FC236}">
              <a16:creationId xmlns:a16="http://schemas.microsoft.com/office/drawing/2014/main" id="{548A18A0-E413-4103-832E-5FA4AD4BC89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4" name="直線コネクタ 413">
          <a:extLst>
            <a:ext uri="{FF2B5EF4-FFF2-40B4-BE49-F238E27FC236}">
              <a16:creationId xmlns:a16="http://schemas.microsoft.com/office/drawing/2014/main" id="{3EC360EB-0E3E-437D-8C46-4946002D33BA}"/>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5" name="テキスト ボックス 414">
          <a:extLst>
            <a:ext uri="{FF2B5EF4-FFF2-40B4-BE49-F238E27FC236}">
              <a16:creationId xmlns:a16="http://schemas.microsoft.com/office/drawing/2014/main" id="{0593608C-FE15-4485-926F-22EEE49C8549}"/>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6" name="直線コネクタ 415">
          <a:extLst>
            <a:ext uri="{FF2B5EF4-FFF2-40B4-BE49-F238E27FC236}">
              <a16:creationId xmlns:a16="http://schemas.microsoft.com/office/drawing/2014/main" id="{09C471F6-F1C2-46DE-AA51-67D9C5F5ADF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7" name="テキスト ボックス 416">
          <a:extLst>
            <a:ext uri="{FF2B5EF4-FFF2-40B4-BE49-F238E27FC236}">
              <a16:creationId xmlns:a16="http://schemas.microsoft.com/office/drawing/2014/main" id="{73564225-AB13-420D-9A8A-7F4B02C63B6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8" name="直線コネクタ 417">
          <a:extLst>
            <a:ext uri="{FF2B5EF4-FFF2-40B4-BE49-F238E27FC236}">
              <a16:creationId xmlns:a16="http://schemas.microsoft.com/office/drawing/2014/main" id="{26D57059-5DDF-4D0B-B726-22FE14D59438}"/>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19" name="テキスト ボックス 418">
          <a:extLst>
            <a:ext uri="{FF2B5EF4-FFF2-40B4-BE49-F238E27FC236}">
              <a16:creationId xmlns:a16="http://schemas.microsoft.com/office/drawing/2014/main" id="{207A8AB9-DEB8-49C1-B5B4-8CB67C484A5D}"/>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0" name="直線コネクタ 419">
          <a:extLst>
            <a:ext uri="{FF2B5EF4-FFF2-40B4-BE49-F238E27FC236}">
              <a16:creationId xmlns:a16="http://schemas.microsoft.com/office/drawing/2014/main" id="{0A690C37-F100-4464-9C64-425C1206FA2C}"/>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1" name="テキスト ボックス 420">
          <a:extLst>
            <a:ext uri="{FF2B5EF4-FFF2-40B4-BE49-F238E27FC236}">
              <a16:creationId xmlns:a16="http://schemas.microsoft.com/office/drawing/2014/main" id="{B29D5E1C-E2E6-4A42-B270-2E31DF115B1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2" name="直線コネクタ 421">
          <a:extLst>
            <a:ext uri="{FF2B5EF4-FFF2-40B4-BE49-F238E27FC236}">
              <a16:creationId xmlns:a16="http://schemas.microsoft.com/office/drawing/2014/main" id="{647739AD-359A-4F5E-9010-C1BB24E2AC1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3" name="テキスト ボックス 422">
          <a:extLst>
            <a:ext uri="{FF2B5EF4-FFF2-40B4-BE49-F238E27FC236}">
              <a16:creationId xmlns:a16="http://schemas.microsoft.com/office/drawing/2014/main" id="{D9C83ECE-528A-4062-84DA-1C21DFE225FC}"/>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EC9BBB3D-5E09-496B-AA42-FB1DB5178C7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5" name="テキスト ボックス 424">
          <a:extLst>
            <a:ext uri="{FF2B5EF4-FFF2-40B4-BE49-F238E27FC236}">
              <a16:creationId xmlns:a16="http://schemas.microsoft.com/office/drawing/2014/main" id="{B5798EFB-D5D7-465A-AF40-83CF38B172F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学校施設】&#10;有形固定資産減価償却率グラフ枠">
          <a:extLst>
            <a:ext uri="{FF2B5EF4-FFF2-40B4-BE49-F238E27FC236}">
              <a16:creationId xmlns:a16="http://schemas.microsoft.com/office/drawing/2014/main" id="{6BC03DAF-08E7-42C7-80C5-3D8F4F1902D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15240</xdr:rowOff>
    </xdr:to>
    <xdr:cxnSp macro="">
      <xdr:nvCxnSpPr>
        <xdr:cNvPr id="427" name="直線コネクタ 426">
          <a:extLst>
            <a:ext uri="{FF2B5EF4-FFF2-40B4-BE49-F238E27FC236}">
              <a16:creationId xmlns:a16="http://schemas.microsoft.com/office/drawing/2014/main" id="{99101A18-80DF-473A-8DE3-3A77D49657D8}"/>
            </a:ext>
          </a:extLst>
        </xdr:cNvPr>
        <xdr:cNvCxnSpPr/>
      </xdr:nvCxnSpPr>
      <xdr:spPr>
        <a:xfrm flipV="1">
          <a:off x="14703424" y="9745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19067</xdr:rowOff>
    </xdr:from>
    <xdr:ext cx="405111" cy="259045"/>
    <xdr:sp macro="" textlink="">
      <xdr:nvSpPr>
        <xdr:cNvPr id="428" name="【学校施設】&#10;有形固定資産減価償却率最小値テキスト">
          <a:extLst>
            <a:ext uri="{FF2B5EF4-FFF2-40B4-BE49-F238E27FC236}">
              <a16:creationId xmlns:a16="http://schemas.microsoft.com/office/drawing/2014/main" id="{4BEBF567-28C2-46D3-99B2-23C86447E81A}"/>
            </a:ext>
          </a:extLst>
        </xdr:cNvPr>
        <xdr:cNvSpPr txBox="1"/>
      </xdr:nvSpPr>
      <xdr:spPr>
        <a:xfrm>
          <a:off x="1474216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xdr:rowOff>
    </xdr:from>
    <xdr:to>
      <xdr:col>86</xdr:col>
      <xdr:colOff>25400</xdr:colOff>
      <xdr:row>64</xdr:row>
      <xdr:rowOff>15240</xdr:rowOff>
    </xdr:to>
    <xdr:cxnSp macro="">
      <xdr:nvCxnSpPr>
        <xdr:cNvPr id="429" name="直線コネクタ 428">
          <a:extLst>
            <a:ext uri="{FF2B5EF4-FFF2-40B4-BE49-F238E27FC236}">
              <a16:creationId xmlns:a16="http://schemas.microsoft.com/office/drawing/2014/main" id="{BEE53DC1-BBF6-44C2-86A5-EF7D86C4F0AB}"/>
            </a:ext>
          </a:extLst>
        </xdr:cNvPr>
        <xdr:cNvCxnSpPr/>
      </xdr:nvCxnSpPr>
      <xdr:spPr>
        <a:xfrm>
          <a:off x="1461135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30" name="【学校施設】&#10;有形固定資産減価償却率最大値テキスト">
          <a:extLst>
            <a:ext uri="{FF2B5EF4-FFF2-40B4-BE49-F238E27FC236}">
              <a16:creationId xmlns:a16="http://schemas.microsoft.com/office/drawing/2014/main" id="{87157239-AFC3-4D2E-8426-3C77137B310E}"/>
            </a:ext>
          </a:extLst>
        </xdr:cNvPr>
        <xdr:cNvSpPr txBox="1"/>
      </xdr:nvSpPr>
      <xdr:spPr>
        <a:xfrm>
          <a:off x="14742160"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31" name="直線コネクタ 430">
          <a:extLst>
            <a:ext uri="{FF2B5EF4-FFF2-40B4-BE49-F238E27FC236}">
              <a16:creationId xmlns:a16="http://schemas.microsoft.com/office/drawing/2014/main" id="{6E9219EB-7CAE-4D57-9631-DC44BA106FE6}"/>
            </a:ext>
          </a:extLst>
        </xdr:cNvPr>
        <xdr:cNvCxnSpPr/>
      </xdr:nvCxnSpPr>
      <xdr:spPr>
        <a:xfrm>
          <a:off x="14611350" y="9745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432" name="【学校施設】&#10;有形固定資産減価償却率平均値テキスト">
          <a:extLst>
            <a:ext uri="{FF2B5EF4-FFF2-40B4-BE49-F238E27FC236}">
              <a16:creationId xmlns:a16="http://schemas.microsoft.com/office/drawing/2014/main" id="{657C4942-B5F4-443A-B67E-A2F949E42CB6}"/>
            </a:ext>
          </a:extLst>
        </xdr:cNvPr>
        <xdr:cNvSpPr txBox="1"/>
      </xdr:nvSpPr>
      <xdr:spPr>
        <a:xfrm>
          <a:off x="1474216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433" name="フローチャート: 判断 432">
          <a:extLst>
            <a:ext uri="{FF2B5EF4-FFF2-40B4-BE49-F238E27FC236}">
              <a16:creationId xmlns:a16="http://schemas.microsoft.com/office/drawing/2014/main" id="{047D5B40-0F2D-4343-86CF-EE7F2AA86184}"/>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74930</xdr:rowOff>
    </xdr:from>
    <xdr:to>
      <xdr:col>81</xdr:col>
      <xdr:colOff>101600</xdr:colOff>
      <xdr:row>61</xdr:row>
      <xdr:rowOff>5080</xdr:rowOff>
    </xdr:to>
    <xdr:sp macro="" textlink="">
      <xdr:nvSpPr>
        <xdr:cNvPr id="434" name="フローチャート: 判断 433">
          <a:extLst>
            <a:ext uri="{FF2B5EF4-FFF2-40B4-BE49-F238E27FC236}">
              <a16:creationId xmlns:a16="http://schemas.microsoft.com/office/drawing/2014/main" id="{AD31640E-1460-47B5-9ACF-F1039FAD6B51}"/>
            </a:ext>
          </a:extLst>
        </xdr:cNvPr>
        <xdr:cNvSpPr/>
      </xdr:nvSpPr>
      <xdr:spPr>
        <a:xfrm>
          <a:off x="13887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67310</xdr:rowOff>
    </xdr:from>
    <xdr:to>
      <xdr:col>76</xdr:col>
      <xdr:colOff>165100</xdr:colOff>
      <xdr:row>60</xdr:row>
      <xdr:rowOff>168910</xdr:rowOff>
    </xdr:to>
    <xdr:sp macro="" textlink="">
      <xdr:nvSpPr>
        <xdr:cNvPr id="435" name="フローチャート: 判断 434">
          <a:extLst>
            <a:ext uri="{FF2B5EF4-FFF2-40B4-BE49-F238E27FC236}">
              <a16:creationId xmlns:a16="http://schemas.microsoft.com/office/drawing/2014/main" id="{39B2281F-184E-4077-9B8E-212E770DB4B9}"/>
            </a:ext>
          </a:extLst>
        </xdr:cNvPr>
        <xdr:cNvSpPr/>
      </xdr:nvSpPr>
      <xdr:spPr>
        <a:xfrm>
          <a:off x="13089890" y="103524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67310</xdr:rowOff>
    </xdr:from>
    <xdr:to>
      <xdr:col>72</xdr:col>
      <xdr:colOff>38100</xdr:colOff>
      <xdr:row>60</xdr:row>
      <xdr:rowOff>168910</xdr:rowOff>
    </xdr:to>
    <xdr:sp macro="" textlink="">
      <xdr:nvSpPr>
        <xdr:cNvPr id="436" name="フローチャート: 判断 435">
          <a:extLst>
            <a:ext uri="{FF2B5EF4-FFF2-40B4-BE49-F238E27FC236}">
              <a16:creationId xmlns:a16="http://schemas.microsoft.com/office/drawing/2014/main" id="{158937E2-3B95-4F65-A894-C8CA03F381A2}"/>
            </a:ext>
          </a:extLst>
        </xdr:cNvPr>
        <xdr:cNvSpPr/>
      </xdr:nvSpPr>
      <xdr:spPr>
        <a:xfrm>
          <a:off x="123037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84455</xdr:rowOff>
    </xdr:from>
    <xdr:to>
      <xdr:col>67</xdr:col>
      <xdr:colOff>101600</xdr:colOff>
      <xdr:row>61</xdr:row>
      <xdr:rowOff>14605</xdr:rowOff>
    </xdr:to>
    <xdr:sp macro="" textlink="">
      <xdr:nvSpPr>
        <xdr:cNvPr id="437" name="フローチャート: 判断 436">
          <a:extLst>
            <a:ext uri="{FF2B5EF4-FFF2-40B4-BE49-F238E27FC236}">
              <a16:creationId xmlns:a16="http://schemas.microsoft.com/office/drawing/2014/main" id="{3FB49A66-ECE5-4A31-B25E-C0EEEFB8EFAB}"/>
            </a:ext>
          </a:extLst>
        </xdr:cNvPr>
        <xdr:cNvSpPr/>
      </xdr:nvSpPr>
      <xdr:spPr>
        <a:xfrm>
          <a:off x="114871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BD406F9E-C3C9-4018-9411-24E2181F7B2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1C7F8742-95F1-4691-A819-6293DEA1566A}"/>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43F2942D-C838-4CC6-9653-6D3208D9002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C1277C12-1D8C-4B84-B023-3B936B060B7F}"/>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A3D6FAEA-7870-4AA3-AA10-13CE985CD18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99695</xdr:rowOff>
    </xdr:from>
    <xdr:to>
      <xdr:col>85</xdr:col>
      <xdr:colOff>177800</xdr:colOff>
      <xdr:row>61</xdr:row>
      <xdr:rowOff>29845</xdr:rowOff>
    </xdr:to>
    <xdr:sp macro="" textlink="">
      <xdr:nvSpPr>
        <xdr:cNvPr id="443" name="楕円 442">
          <a:extLst>
            <a:ext uri="{FF2B5EF4-FFF2-40B4-BE49-F238E27FC236}">
              <a16:creationId xmlns:a16="http://schemas.microsoft.com/office/drawing/2014/main" id="{75B72D9E-A630-4494-9A74-828537D2168F}"/>
            </a:ext>
          </a:extLst>
        </xdr:cNvPr>
        <xdr:cNvSpPr/>
      </xdr:nvSpPr>
      <xdr:spPr>
        <a:xfrm>
          <a:off x="14649450" y="103828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78122</xdr:rowOff>
    </xdr:from>
    <xdr:ext cx="405111" cy="259045"/>
    <xdr:sp macro="" textlink="">
      <xdr:nvSpPr>
        <xdr:cNvPr id="444" name="【学校施設】&#10;有形固定資産減価償却率該当値テキスト">
          <a:extLst>
            <a:ext uri="{FF2B5EF4-FFF2-40B4-BE49-F238E27FC236}">
              <a16:creationId xmlns:a16="http://schemas.microsoft.com/office/drawing/2014/main" id="{2660E11C-4899-45DB-BA3D-3D80D86714CA}"/>
            </a:ext>
          </a:extLst>
        </xdr:cNvPr>
        <xdr:cNvSpPr txBox="1"/>
      </xdr:nvSpPr>
      <xdr:spPr>
        <a:xfrm>
          <a:off x="14742160"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69215</xdr:rowOff>
    </xdr:from>
    <xdr:to>
      <xdr:col>81</xdr:col>
      <xdr:colOff>101600</xdr:colOff>
      <xdr:row>60</xdr:row>
      <xdr:rowOff>170815</xdr:rowOff>
    </xdr:to>
    <xdr:sp macro="" textlink="">
      <xdr:nvSpPr>
        <xdr:cNvPr id="445" name="楕円 444">
          <a:extLst>
            <a:ext uri="{FF2B5EF4-FFF2-40B4-BE49-F238E27FC236}">
              <a16:creationId xmlns:a16="http://schemas.microsoft.com/office/drawing/2014/main" id="{F5AD8628-D67A-4CDD-A8A4-0DCCB7A68CE0}"/>
            </a:ext>
          </a:extLst>
        </xdr:cNvPr>
        <xdr:cNvSpPr/>
      </xdr:nvSpPr>
      <xdr:spPr>
        <a:xfrm>
          <a:off x="13887450" y="103543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120015</xdr:rowOff>
    </xdr:from>
    <xdr:to>
      <xdr:col>85</xdr:col>
      <xdr:colOff>127000</xdr:colOff>
      <xdr:row>60</xdr:row>
      <xdr:rowOff>150495</xdr:rowOff>
    </xdr:to>
    <xdr:cxnSp macro="">
      <xdr:nvCxnSpPr>
        <xdr:cNvPr id="446" name="直線コネクタ 445">
          <a:extLst>
            <a:ext uri="{FF2B5EF4-FFF2-40B4-BE49-F238E27FC236}">
              <a16:creationId xmlns:a16="http://schemas.microsoft.com/office/drawing/2014/main" id="{576FEC5F-2978-49F3-ADDE-D40A831F6A05}"/>
            </a:ext>
          </a:extLst>
        </xdr:cNvPr>
        <xdr:cNvCxnSpPr/>
      </xdr:nvCxnSpPr>
      <xdr:spPr>
        <a:xfrm>
          <a:off x="13942060" y="1040892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44450</xdr:rowOff>
    </xdr:from>
    <xdr:to>
      <xdr:col>76</xdr:col>
      <xdr:colOff>165100</xdr:colOff>
      <xdr:row>60</xdr:row>
      <xdr:rowOff>146050</xdr:rowOff>
    </xdr:to>
    <xdr:sp macro="" textlink="">
      <xdr:nvSpPr>
        <xdr:cNvPr id="447" name="楕円 446">
          <a:extLst>
            <a:ext uri="{FF2B5EF4-FFF2-40B4-BE49-F238E27FC236}">
              <a16:creationId xmlns:a16="http://schemas.microsoft.com/office/drawing/2014/main" id="{94A5D39A-D316-4EAB-8A92-94D5C32433A7}"/>
            </a:ext>
          </a:extLst>
        </xdr:cNvPr>
        <xdr:cNvSpPr/>
      </xdr:nvSpPr>
      <xdr:spPr>
        <a:xfrm>
          <a:off x="13089890" y="103333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95250</xdr:rowOff>
    </xdr:from>
    <xdr:to>
      <xdr:col>81</xdr:col>
      <xdr:colOff>50800</xdr:colOff>
      <xdr:row>60</xdr:row>
      <xdr:rowOff>120015</xdr:rowOff>
    </xdr:to>
    <xdr:cxnSp macro="">
      <xdr:nvCxnSpPr>
        <xdr:cNvPr id="448" name="直線コネクタ 447">
          <a:extLst>
            <a:ext uri="{FF2B5EF4-FFF2-40B4-BE49-F238E27FC236}">
              <a16:creationId xmlns:a16="http://schemas.microsoft.com/office/drawing/2014/main" id="{A2DD897C-A132-4D67-98BF-55C4490637BE}"/>
            </a:ext>
          </a:extLst>
        </xdr:cNvPr>
        <xdr:cNvCxnSpPr/>
      </xdr:nvCxnSpPr>
      <xdr:spPr>
        <a:xfrm>
          <a:off x="13144500" y="1037844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449" name="楕円 448">
          <a:extLst>
            <a:ext uri="{FF2B5EF4-FFF2-40B4-BE49-F238E27FC236}">
              <a16:creationId xmlns:a16="http://schemas.microsoft.com/office/drawing/2014/main" id="{15ED7123-A192-481E-9564-5CD2AECCD7C4}"/>
            </a:ext>
          </a:extLst>
        </xdr:cNvPr>
        <xdr:cNvSpPr/>
      </xdr:nvSpPr>
      <xdr:spPr>
        <a:xfrm>
          <a:off x="12303760" y="1029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95250</xdr:rowOff>
    </xdr:to>
    <xdr:cxnSp macro="">
      <xdr:nvCxnSpPr>
        <xdr:cNvPr id="450" name="直線コネクタ 449">
          <a:extLst>
            <a:ext uri="{FF2B5EF4-FFF2-40B4-BE49-F238E27FC236}">
              <a16:creationId xmlns:a16="http://schemas.microsoft.com/office/drawing/2014/main" id="{65324E25-6A26-4CCC-AA05-9D007F0A43F7}"/>
            </a:ext>
          </a:extLst>
        </xdr:cNvPr>
        <xdr:cNvCxnSpPr/>
      </xdr:nvCxnSpPr>
      <xdr:spPr>
        <a:xfrm>
          <a:off x="12346940" y="103460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151130</xdr:rowOff>
    </xdr:from>
    <xdr:to>
      <xdr:col>67</xdr:col>
      <xdr:colOff>101600</xdr:colOff>
      <xdr:row>60</xdr:row>
      <xdr:rowOff>81280</xdr:rowOff>
    </xdr:to>
    <xdr:sp macro="" textlink="">
      <xdr:nvSpPr>
        <xdr:cNvPr id="451" name="楕円 450">
          <a:extLst>
            <a:ext uri="{FF2B5EF4-FFF2-40B4-BE49-F238E27FC236}">
              <a16:creationId xmlns:a16="http://schemas.microsoft.com/office/drawing/2014/main" id="{3BE262E5-DAC1-4520-B648-9584E41DA1CD}"/>
            </a:ext>
          </a:extLst>
        </xdr:cNvPr>
        <xdr:cNvSpPr/>
      </xdr:nvSpPr>
      <xdr:spPr>
        <a:xfrm>
          <a:off x="11487150" y="1026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30480</xdr:rowOff>
    </xdr:from>
    <xdr:to>
      <xdr:col>71</xdr:col>
      <xdr:colOff>177800</xdr:colOff>
      <xdr:row>60</xdr:row>
      <xdr:rowOff>55245</xdr:rowOff>
    </xdr:to>
    <xdr:cxnSp macro="">
      <xdr:nvCxnSpPr>
        <xdr:cNvPr id="452" name="直線コネクタ 451">
          <a:extLst>
            <a:ext uri="{FF2B5EF4-FFF2-40B4-BE49-F238E27FC236}">
              <a16:creationId xmlns:a16="http://schemas.microsoft.com/office/drawing/2014/main" id="{DFDB0D95-313D-4B3C-8118-70661E1ABC84}"/>
            </a:ext>
          </a:extLst>
        </xdr:cNvPr>
        <xdr:cNvCxnSpPr/>
      </xdr:nvCxnSpPr>
      <xdr:spPr>
        <a:xfrm>
          <a:off x="11541760" y="1031557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167657</xdr:rowOff>
    </xdr:from>
    <xdr:ext cx="405111" cy="259045"/>
    <xdr:sp macro="" textlink="">
      <xdr:nvSpPr>
        <xdr:cNvPr id="453" name="n_1aveValue【学校施設】&#10;有形固定資産減価償却率">
          <a:extLst>
            <a:ext uri="{FF2B5EF4-FFF2-40B4-BE49-F238E27FC236}">
              <a16:creationId xmlns:a16="http://schemas.microsoft.com/office/drawing/2014/main" id="{0085E849-81A2-405D-A19D-7BDC4A5264C6}"/>
            </a:ext>
          </a:extLst>
        </xdr:cNvPr>
        <xdr:cNvSpPr txBox="1"/>
      </xdr:nvSpPr>
      <xdr:spPr>
        <a:xfrm>
          <a:off x="1373823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160037</xdr:rowOff>
    </xdr:from>
    <xdr:ext cx="405111" cy="259045"/>
    <xdr:sp macro="" textlink="">
      <xdr:nvSpPr>
        <xdr:cNvPr id="454" name="n_2aveValue【学校施設】&#10;有形固定資産減価償却率">
          <a:extLst>
            <a:ext uri="{FF2B5EF4-FFF2-40B4-BE49-F238E27FC236}">
              <a16:creationId xmlns:a16="http://schemas.microsoft.com/office/drawing/2014/main" id="{962A9099-CD2A-4934-BF63-94C77C8C835A}"/>
            </a:ext>
          </a:extLst>
        </xdr:cNvPr>
        <xdr:cNvSpPr txBox="1"/>
      </xdr:nvSpPr>
      <xdr:spPr>
        <a:xfrm>
          <a:off x="1295718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160037</xdr:rowOff>
    </xdr:from>
    <xdr:ext cx="405111" cy="259045"/>
    <xdr:sp macro="" textlink="">
      <xdr:nvSpPr>
        <xdr:cNvPr id="455" name="n_3aveValue【学校施設】&#10;有形固定資産減価償却率">
          <a:extLst>
            <a:ext uri="{FF2B5EF4-FFF2-40B4-BE49-F238E27FC236}">
              <a16:creationId xmlns:a16="http://schemas.microsoft.com/office/drawing/2014/main" id="{1139132E-65E5-4132-B490-FEA1566DCFAA}"/>
            </a:ext>
          </a:extLst>
        </xdr:cNvPr>
        <xdr:cNvSpPr txBox="1"/>
      </xdr:nvSpPr>
      <xdr:spPr>
        <a:xfrm>
          <a:off x="1217105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5732</xdr:rowOff>
    </xdr:from>
    <xdr:ext cx="405111" cy="259045"/>
    <xdr:sp macro="" textlink="">
      <xdr:nvSpPr>
        <xdr:cNvPr id="456" name="n_4aveValue【学校施設】&#10;有形固定資産減価償却率">
          <a:extLst>
            <a:ext uri="{FF2B5EF4-FFF2-40B4-BE49-F238E27FC236}">
              <a16:creationId xmlns:a16="http://schemas.microsoft.com/office/drawing/2014/main" id="{4631FC78-05B0-4012-92F2-0DF09F84EAEE}"/>
            </a:ext>
          </a:extLst>
        </xdr:cNvPr>
        <xdr:cNvSpPr txBox="1"/>
      </xdr:nvSpPr>
      <xdr:spPr>
        <a:xfrm>
          <a:off x="113544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15892</xdr:rowOff>
    </xdr:from>
    <xdr:ext cx="405111" cy="259045"/>
    <xdr:sp macro="" textlink="">
      <xdr:nvSpPr>
        <xdr:cNvPr id="457" name="n_1mainValue【学校施設】&#10;有形固定資産減価償却率">
          <a:extLst>
            <a:ext uri="{FF2B5EF4-FFF2-40B4-BE49-F238E27FC236}">
              <a16:creationId xmlns:a16="http://schemas.microsoft.com/office/drawing/2014/main" id="{11E29AEE-117D-4D38-B19D-33AD65EF608E}"/>
            </a:ext>
          </a:extLst>
        </xdr:cNvPr>
        <xdr:cNvSpPr txBox="1"/>
      </xdr:nvSpPr>
      <xdr:spPr>
        <a:xfrm>
          <a:off x="1373823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162577</xdr:rowOff>
    </xdr:from>
    <xdr:ext cx="405111" cy="259045"/>
    <xdr:sp macro="" textlink="">
      <xdr:nvSpPr>
        <xdr:cNvPr id="458" name="n_2mainValue【学校施設】&#10;有形固定資産減価償却率">
          <a:extLst>
            <a:ext uri="{FF2B5EF4-FFF2-40B4-BE49-F238E27FC236}">
              <a16:creationId xmlns:a16="http://schemas.microsoft.com/office/drawing/2014/main" id="{AA14F545-D613-4E55-BB26-37CC47A88FA8}"/>
            </a:ext>
          </a:extLst>
        </xdr:cNvPr>
        <xdr:cNvSpPr txBox="1"/>
      </xdr:nvSpPr>
      <xdr:spPr>
        <a:xfrm>
          <a:off x="1295718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122572</xdr:rowOff>
    </xdr:from>
    <xdr:ext cx="405111" cy="259045"/>
    <xdr:sp macro="" textlink="">
      <xdr:nvSpPr>
        <xdr:cNvPr id="459" name="n_3mainValue【学校施設】&#10;有形固定資産減価償却率">
          <a:extLst>
            <a:ext uri="{FF2B5EF4-FFF2-40B4-BE49-F238E27FC236}">
              <a16:creationId xmlns:a16="http://schemas.microsoft.com/office/drawing/2014/main" id="{52DB2535-F0ED-4ADA-84E9-59FE23A6EED5}"/>
            </a:ext>
          </a:extLst>
        </xdr:cNvPr>
        <xdr:cNvSpPr txBox="1"/>
      </xdr:nvSpPr>
      <xdr:spPr>
        <a:xfrm>
          <a:off x="1217105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97807</xdr:rowOff>
    </xdr:from>
    <xdr:ext cx="405111" cy="259045"/>
    <xdr:sp macro="" textlink="">
      <xdr:nvSpPr>
        <xdr:cNvPr id="460" name="n_4mainValue【学校施設】&#10;有形固定資産減価償却率">
          <a:extLst>
            <a:ext uri="{FF2B5EF4-FFF2-40B4-BE49-F238E27FC236}">
              <a16:creationId xmlns:a16="http://schemas.microsoft.com/office/drawing/2014/main" id="{87B63490-784E-4FF0-94F0-73523ED0E2D1}"/>
            </a:ext>
          </a:extLst>
        </xdr:cNvPr>
        <xdr:cNvSpPr txBox="1"/>
      </xdr:nvSpPr>
      <xdr:spPr>
        <a:xfrm>
          <a:off x="113544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4A0924F5-5E69-4664-B3D7-69EA50E288D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77E17260-7A16-4C0B-BD7B-49708A25CE3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8F20F215-2B3D-4D3D-B794-5FA079F3823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94AE41FD-86F9-494D-81A6-DD95627303C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56CF724E-B753-4EF8-8DA3-2940E322DD7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A3B11786-294C-43F3-857A-D9CEB31AEE9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DD7085C0-0AA8-4C86-9E7D-5C49E357A40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78CB8AD8-3806-4B80-A84A-4681B473057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E504628F-0855-4C74-8897-C3FC1AA2529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DF767BB3-DDF2-49C4-80DD-D79EC4B5A41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B31EFA39-8E0E-4FAB-9EF2-D295740D75DC}"/>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472" name="直線コネクタ 471">
          <a:extLst>
            <a:ext uri="{FF2B5EF4-FFF2-40B4-BE49-F238E27FC236}">
              <a16:creationId xmlns:a16="http://schemas.microsoft.com/office/drawing/2014/main" id="{1A64AD46-2BF0-4EC2-AD42-26DB24EA9CB9}"/>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F160B938-1903-4AA6-9672-C3194235FF49}"/>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4" name="直線コネクタ 473">
          <a:extLst>
            <a:ext uri="{FF2B5EF4-FFF2-40B4-BE49-F238E27FC236}">
              <a16:creationId xmlns:a16="http://schemas.microsoft.com/office/drawing/2014/main" id="{145F307B-3EB3-44B6-8416-D8AE83E1A816}"/>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5" name="テキスト ボックス 474">
          <a:extLst>
            <a:ext uri="{FF2B5EF4-FFF2-40B4-BE49-F238E27FC236}">
              <a16:creationId xmlns:a16="http://schemas.microsoft.com/office/drawing/2014/main" id="{37DC7816-A3DE-42F8-9105-F3418B36D651}"/>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6" name="直線コネクタ 475">
          <a:extLst>
            <a:ext uri="{FF2B5EF4-FFF2-40B4-BE49-F238E27FC236}">
              <a16:creationId xmlns:a16="http://schemas.microsoft.com/office/drawing/2014/main" id="{A46D5F2B-A669-45ED-8194-4A6CC5FBEAD3}"/>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7" name="テキスト ボックス 476">
          <a:extLst>
            <a:ext uri="{FF2B5EF4-FFF2-40B4-BE49-F238E27FC236}">
              <a16:creationId xmlns:a16="http://schemas.microsoft.com/office/drawing/2014/main" id="{B8DDA660-8D00-4476-84F3-0EE27AB06D5D}"/>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8" name="直線コネクタ 477">
          <a:extLst>
            <a:ext uri="{FF2B5EF4-FFF2-40B4-BE49-F238E27FC236}">
              <a16:creationId xmlns:a16="http://schemas.microsoft.com/office/drawing/2014/main" id="{D8621789-F8BA-49B5-9DA3-DE78BD5D96CC}"/>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9" name="テキスト ボックス 478">
          <a:extLst>
            <a:ext uri="{FF2B5EF4-FFF2-40B4-BE49-F238E27FC236}">
              <a16:creationId xmlns:a16="http://schemas.microsoft.com/office/drawing/2014/main" id="{3E81DB56-49EA-45D8-919B-7523787D863C}"/>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0" name="直線コネクタ 479">
          <a:extLst>
            <a:ext uri="{FF2B5EF4-FFF2-40B4-BE49-F238E27FC236}">
              <a16:creationId xmlns:a16="http://schemas.microsoft.com/office/drawing/2014/main" id="{94B076EB-4FBD-402B-ADAA-B2C0D4CC624F}"/>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1" name="テキスト ボックス 480">
          <a:extLst>
            <a:ext uri="{FF2B5EF4-FFF2-40B4-BE49-F238E27FC236}">
              <a16:creationId xmlns:a16="http://schemas.microsoft.com/office/drawing/2014/main" id="{4F293D9E-1C6C-4797-B75E-0BA4521D6388}"/>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2" name="直線コネクタ 481">
          <a:extLst>
            <a:ext uri="{FF2B5EF4-FFF2-40B4-BE49-F238E27FC236}">
              <a16:creationId xmlns:a16="http://schemas.microsoft.com/office/drawing/2014/main" id="{976C4F53-D495-4EAB-94C7-0F2B9E284EE4}"/>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3" name="テキスト ボックス 482">
          <a:extLst>
            <a:ext uri="{FF2B5EF4-FFF2-40B4-BE49-F238E27FC236}">
              <a16:creationId xmlns:a16="http://schemas.microsoft.com/office/drawing/2014/main" id="{27649D50-924E-4BC9-AF3A-3EA1A2A927B4}"/>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81EA7DBA-2B27-4794-B2CF-03BC8F7CEFE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5B13A04C-3F11-45EA-85A2-7E9C7097812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5CF7ECBD-28C6-4D12-A6E8-51BC3ED3DFF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39188</xdr:rowOff>
    </xdr:from>
    <xdr:to>
      <xdr:col>116</xdr:col>
      <xdr:colOff>62864</xdr:colOff>
      <xdr:row>64</xdr:row>
      <xdr:rowOff>47353</xdr:rowOff>
    </xdr:to>
    <xdr:cxnSp macro="">
      <xdr:nvCxnSpPr>
        <xdr:cNvPr id="487" name="直線コネクタ 486">
          <a:extLst>
            <a:ext uri="{FF2B5EF4-FFF2-40B4-BE49-F238E27FC236}">
              <a16:creationId xmlns:a16="http://schemas.microsoft.com/office/drawing/2014/main" id="{3FA0079D-61E0-4577-A32A-84FEAC1E5A1C}"/>
            </a:ext>
          </a:extLst>
        </xdr:cNvPr>
        <xdr:cNvCxnSpPr/>
      </xdr:nvCxnSpPr>
      <xdr:spPr>
        <a:xfrm flipV="1">
          <a:off x="19947254" y="9640388"/>
          <a:ext cx="0" cy="1381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51180</xdr:rowOff>
    </xdr:from>
    <xdr:ext cx="469744" cy="259045"/>
    <xdr:sp macro="" textlink="">
      <xdr:nvSpPr>
        <xdr:cNvPr id="488" name="【学校施設】&#10;一人当たり面積最小値テキスト">
          <a:extLst>
            <a:ext uri="{FF2B5EF4-FFF2-40B4-BE49-F238E27FC236}">
              <a16:creationId xmlns:a16="http://schemas.microsoft.com/office/drawing/2014/main" id="{DA218958-2F30-4CE9-BAC2-7C2BA94A4121}"/>
            </a:ext>
          </a:extLst>
        </xdr:cNvPr>
        <xdr:cNvSpPr txBox="1"/>
      </xdr:nvSpPr>
      <xdr:spPr>
        <a:xfrm>
          <a:off x="19985990"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47353</xdr:rowOff>
    </xdr:from>
    <xdr:to>
      <xdr:col>116</xdr:col>
      <xdr:colOff>152400</xdr:colOff>
      <xdr:row>64</xdr:row>
      <xdr:rowOff>47353</xdr:rowOff>
    </xdr:to>
    <xdr:cxnSp macro="">
      <xdr:nvCxnSpPr>
        <xdr:cNvPr id="489" name="直線コネクタ 488">
          <a:extLst>
            <a:ext uri="{FF2B5EF4-FFF2-40B4-BE49-F238E27FC236}">
              <a16:creationId xmlns:a16="http://schemas.microsoft.com/office/drawing/2014/main" id="{F09545C9-C784-434E-A73E-6EF339722CA1}"/>
            </a:ext>
          </a:extLst>
        </xdr:cNvPr>
        <xdr:cNvCxnSpPr/>
      </xdr:nvCxnSpPr>
      <xdr:spPr>
        <a:xfrm>
          <a:off x="19885660" y="110220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157315</xdr:rowOff>
    </xdr:from>
    <xdr:ext cx="469744" cy="259045"/>
    <xdr:sp macro="" textlink="">
      <xdr:nvSpPr>
        <xdr:cNvPr id="490" name="【学校施設】&#10;一人当たり面積最大値テキスト">
          <a:extLst>
            <a:ext uri="{FF2B5EF4-FFF2-40B4-BE49-F238E27FC236}">
              <a16:creationId xmlns:a16="http://schemas.microsoft.com/office/drawing/2014/main" id="{3AE959EE-C133-4782-8B27-1AFC2DA347FE}"/>
            </a:ext>
          </a:extLst>
        </xdr:cNvPr>
        <xdr:cNvSpPr txBox="1"/>
      </xdr:nvSpPr>
      <xdr:spPr>
        <a:xfrm>
          <a:off x="19985990" y="941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39188</xdr:rowOff>
    </xdr:from>
    <xdr:to>
      <xdr:col>116</xdr:col>
      <xdr:colOff>152400</xdr:colOff>
      <xdr:row>56</xdr:row>
      <xdr:rowOff>39188</xdr:rowOff>
    </xdr:to>
    <xdr:cxnSp macro="">
      <xdr:nvCxnSpPr>
        <xdr:cNvPr id="491" name="直線コネクタ 490">
          <a:extLst>
            <a:ext uri="{FF2B5EF4-FFF2-40B4-BE49-F238E27FC236}">
              <a16:creationId xmlns:a16="http://schemas.microsoft.com/office/drawing/2014/main" id="{B77BAA55-82CA-473E-99B4-98B90609276F}"/>
            </a:ext>
          </a:extLst>
        </xdr:cNvPr>
        <xdr:cNvCxnSpPr/>
      </xdr:nvCxnSpPr>
      <xdr:spPr>
        <a:xfrm>
          <a:off x="19885660" y="964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161126</xdr:rowOff>
    </xdr:from>
    <xdr:ext cx="469744" cy="259045"/>
    <xdr:sp macro="" textlink="">
      <xdr:nvSpPr>
        <xdr:cNvPr id="492" name="【学校施設】&#10;一人当たり面積平均値テキスト">
          <a:extLst>
            <a:ext uri="{FF2B5EF4-FFF2-40B4-BE49-F238E27FC236}">
              <a16:creationId xmlns:a16="http://schemas.microsoft.com/office/drawing/2014/main" id="{30DF9FE0-BEA3-4536-AFA4-80E8ECF9090F}"/>
            </a:ext>
          </a:extLst>
        </xdr:cNvPr>
        <xdr:cNvSpPr txBox="1"/>
      </xdr:nvSpPr>
      <xdr:spPr>
        <a:xfrm>
          <a:off x="19985990" y="1045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11249</xdr:rowOff>
    </xdr:from>
    <xdr:to>
      <xdr:col>116</xdr:col>
      <xdr:colOff>114300</xdr:colOff>
      <xdr:row>61</xdr:row>
      <xdr:rowOff>112849</xdr:rowOff>
    </xdr:to>
    <xdr:sp macro="" textlink="">
      <xdr:nvSpPr>
        <xdr:cNvPr id="493" name="フローチャート: 判断 492">
          <a:extLst>
            <a:ext uri="{FF2B5EF4-FFF2-40B4-BE49-F238E27FC236}">
              <a16:creationId xmlns:a16="http://schemas.microsoft.com/office/drawing/2014/main" id="{280001E6-946B-4FB9-9D82-25CEB43E8C8F}"/>
            </a:ext>
          </a:extLst>
        </xdr:cNvPr>
        <xdr:cNvSpPr/>
      </xdr:nvSpPr>
      <xdr:spPr>
        <a:xfrm>
          <a:off x="19904710" y="1047160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21046</xdr:rowOff>
    </xdr:from>
    <xdr:to>
      <xdr:col>112</xdr:col>
      <xdr:colOff>38100</xdr:colOff>
      <xdr:row>61</xdr:row>
      <xdr:rowOff>122646</xdr:rowOff>
    </xdr:to>
    <xdr:sp macro="" textlink="">
      <xdr:nvSpPr>
        <xdr:cNvPr id="494" name="フローチャート: 判断 493">
          <a:extLst>
            <a:ext uri="{FF2B5EF4-FFF2-40B4-BE49-F238E27FC236}">
              <a16:creationId xmlns:a16="http://schemas.microsoft.com/office/drawing/2014/main" id="{36E98EB5-5155-4530-BBA5-310A9FF4CB87}"/>
            </a:ext>
          </a:extLst>
        </xdr:cNvPr>
        <xdr:cNvSpPr/>
      </xdr:nvSpPr>
      <xdr:spPr>
        <a:xfrm>
          <a:off x="19161760" y="1047568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495" name="フローチャート: 判断 494">
          <a:extLst>
            <a:ext uri="{FF2B5EF4-FFF2-40B4-BE49-F238E27FC236}">
              <a16:creationId xmlns:a16="http://schemas.microsoft.com/office/drawing/2014/main" id="{DF25A8DE-0BAB-43BF-ADB6-626DD3F67A3A}"/>
            </a:ext>
          </a:extLst>
        </xdr:cNvPr>
        <xdr:cNvSpPr/>
      </xdr:nvSpPr>
      <xdr:spPr>
        <a:xfrm>
          <a:off x="18345150" y="103360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12881</xdr:rowOff>
    </xdr:from>
    <xdr:to>
      <xdr:col>102</xdr:col>
      <xdr:colOff>165100</xdr:colOff>
      <xdr:row>60</xdr:row>
      <xdr:rowOff>114481</xdr:rowOff>
    </xdr:to>
    <xdr:sp macro="" textlink="">
      <xdr:nvSpPr>
        <xdr:cNvPr id="496" name="フローチャート: 判断 495">
          <a:extLst>
            <a:ext uri="{FF2B5EF4-FFF2-40B4-BE49-F238E27FC236}">
              <a16:creationId xmlns:a16="http://schemas.microsoft.com/office/drawing/2014/main" id="{D9E739B8-9641-4739-80CF-852D1E80DCD8}"/>
            </a:ext>
          </a:extLst>
        </xdr:cNvPr>
        <xdr:cNvSpPr/>
      </xdr:nvSpPr>
      <xdr:spPr>
        <a:xfrm>
          <a:off x="17547590" y="103036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9616</xdr:rowOff>
    </xdr:from>
    <xdr:to>
      <xdr:col>98</xdr:col>
      <xdr:colOff>38100</xdr:colOff>
      <xdr:row>60</xdr:row>
      <xdr:rowOff>111216</xdr:rowOff>
    </xdr:to>
    <xdr:sp macro="" textlink="">
      <xdr:nvSpPr>
        <xdr:cNvPr id="497" name="フローチャート: 判断 496">
          <a:extLst>
            <a:ext uri="{FF2B5EF4-FFF2-40B4-BE49-F238E27FC236}">
              <a16:creationId xmlns:a16="http://schemas.microsoft.com/office/drawing/2014/main" id="{FCF7CC5D-5A30-4A17-B2AC-0F06D8006BF1}"/>
            </a:ext>
          </a:extLst>
        </xdr:cNvPr>
        <xdr:cNvSpPr/>
      </xdr:nvSpPr>
      <xdr:spPr>
        <a:xfrm>
          <a:off x="16761460" y="102985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E225D86A-4FE2-4438-8C3D-F805C61BE78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B9FA0650-930B-4FC3-A891-BE0EA432DE7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9199DA62-C9AF-4F0D-B720-66BA122231D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7EAA7CF3-57C0-44E1-B907-55C93D742DA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1AF5742-D614-4D24-8652-81465B65F72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132080</xdr:rowOff>
    </xdr:from>
    <xdr:to>
      <xdr:col>116</xdr:col>
      <xdr:colOff>114300</xdr:colOff>
      <xdr:row>60</xdr:row>
      <xdr:rowOff>62230</xdr:rowOff>
    </xdr:to>
    <xdr:sp macro="" textlink="">
      <xdr:nvSpPr>
        <xdr:cNvPr id="503" name="楕円 502">
          <a:extLst>
            <a:ext uri="{FF2B5EF4-FFF2-40B4-BE49-F238E27FC236}">
              <a16:creationId xmlns:a16="http://schemas.microsoft.com/office/drawing/2014/main" id="{356F5F7E-3A7A-4592-AEA9-2A089142E94D}"/>
            </a:ext>
          </a:extLst>
        </xdr:cNvPr>
        <xdr:cNvSpPr/>
      </xdr:nvSpPr>
      <xdr:spPr>
        <a:xfrm>
          <a:off x="19904710" y="102514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154957</xdr:rowOff>
    </xdr:from>
    <xdr:ext cx="469744" cy="259045"/>
    <xdr:sp macro="" textlink="">
      <xdr:nvSpPr>
        <xdr:cNvPr id="504" name="【学校施設】&#10;一人当たり面積該当値テキスト">
          <a:extLst>
            <a:ext uri="{FF2B5EF4-FFF2-40B4-BE49-F238E27FC236}">
              <a16:creationId xmlns:a16="http://schemas.microsoft.com/office/drawing/2014/main" id="{12829DB1-0CF5-495D-9487-A242A8608A31}"/>
            </a:ext>
          </a:extLst>
        </xdr:cNvPr>
        <xdr:cNvSpPr txBox="1"/>
      </xdr:nvSpPr>
      <xdr:spPr>
        <a:xfrm>
          <a:off x="19985990" y="1009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128815</xdr:rowOff>
    </xdr:from>
    <xdr:to>
      <xdr:col>112</xdr:col>
      <xdr:colOff>38100</xdr:colOff>
      <xdr:row>60</xdr:row>
      <xdr:rowOff>58965</xdr:rowOff>
    </xdr:to>
    <xdr:sp macro="" textlink="">
      <xdr:nvSpPr>
        <xdr:cNvPr id="505" name="楕円 504">
          <a:extLst>
            <a:ext uri="{FF2B5EF4-FFF2-40B4-BE49-F238E27FC236}">
              <a16:creationId xmlns:a16="http://schemas.microsoft.com/office/drawing/2014/main" id="{F6F17F07-541E-4117-A831-549D441EE0CF}"/>
            </a:ext>
          </a:extLst>
        </xdr:cNvPr>
        <xdr:cNvSpPr/>
      </xdr:nvSpPr>
      <xdr:spPr>
        <a:xfrm>
          <a:off x="19161760" y="1024817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8165</xdr:rowOff>
    </xdr:from>
    <xdr:to>
      <xdr:col>116</xdr:col>
      <xdr:colOff>63500</xdr:colOff>
      <xdr:row>60</xdr:row>
      <xdr:rowOff>11430</xdr:rowOff>
    </xdr:to>
    <xdr:cxnSp macro="">
      <xdr:nvCxnSpPr>
        <xdr:cNvPr id="506" name="直線コネクタ 505">
          <a:extLst>
            <a:ext uri="{FF2B5EF4-FFF2-40B4-BE49-F238E27FC236}">
              <a16:creationId xmlns:a16="http://schemas.microsoft.com/office/drawing/2014/main" id="{5DB38F74-5B5A-4C9D-B251-60E646CC4148}"/>
            </a:ext>
          </a:extLst>
        </xdr:cNvPr>
        <xdr:cNvCxnSpPr/>
      </xdr:nvCxnSpPr>
      <xdr:spPr>
        <a:xfrm>
          <a:off x="19204940" y="10297070"/>
          <a:ext cx="74295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159838</xdr:rowOff>
    </xdr:from>
    <xdr:to>
      <xdr:col>107</xdr:col>
      <xdr:colOff>101600</xdr:colOff>
      <xdr:row>60</xdr:row>
      <xdr:rowOff>89988</xdr:rowOff>
    </xdr:to>
    <xdr:sp macro="" textlink="">
      <xdr:nvSpPr>
        <xdr:cNvPr id="507" name="楕円 506">
          <a:extLst>
            <a:ext uri="{FF2B5EF4-FFF2-40B4-BE49-F238E27FC236}">
              <a16:creationId xmlns:a16="http://schemas.microsoft.com/office/drawing/2014/main" id="{879245C8-9777-40D5-8A7D-B6E652A09F0F}"/>
            </a:ext>
          </a:extLst>
        </xdr:cNvPr>
        <xdr:cNvSpPr/>
      </xdr:nvSpPr>
      <xdr:spPr>
        <a:xfrm>
          <a:off x="18345150" y="102772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8165</xdr:rowOff>
    </xdr:from>
    <xdr:to>
      <xdr:col>111</xdr:col>
      <xdr:colOff>177800</xdr:colOff>
      <xdr:row>60</xdr:row>
      <xdr:rowOff>39188</xdr:rowOff>
    </xdr:to>
    <xdr:cxnSp macro="">
      <xdr:nvCxnSpPr>
        <xdr:cNvPr id="508" name="直線コネクタ 507">
          <a:extLst>
            <a:ext uri="{FF2B5EF4-FFF2-40B4-BE49-F238E27FC236}">
              <a16:creationId xmlns:a16="http://schemas.microsoft.com/office/drawing/2014/main" id="{3FDD7274-36C8-4FF3-9A52-0E154A6AB66C}"/>
            </a:ext>
          </a:extLst>
        </xdr:cNvPr>
        <xdr:cNvCxnSpPr/>
      </xdr:nvCxnSpPr>
      <xdr:spPr>
        <a:xfrm flipV="1">
          <a:off x="18399760" y="10297070"/>
          <a:ext cx="805180" cy="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164737</xdr:rowOff>
    </xdr:from>
    <xdr:to>
      <xdr:col>102</xdr:col>
      <xdr:colOff>165100</xdr:colOff>
      <xdr:row>60</xdr:row>
      <xdr:rowOff>94887</xdr:rowOff>
    </xdr:to>
    <xdr:sp macro="" textlink="">
      <xdr:nvSpPr>
        <xdr:cNvPr id="509" name="楕円 508">
          <a:extLst>
            <a:ext uri="{FF2B5EF4-FFF2-40B4-BE49-F238E27FC236}">
              <a16:creationId xmlns:a16="http://schemas.microsoft.com/office/drawing/2014/main" id="{EB6E8FE3-14B7-4674-8AFA-B172E5A434E9}"/>
            </a:ext>
          </a:extLst>
        </xdr:cNvPr>
        <xdr:cNvSpPr/>
      </xdr:nvSpPr>
      <xdr:spPr>
        <a:xfrm>
          <a:off x="17547590" y="1028409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39188</xdr:rowOff>
    </xdr:from>
    <xdr:to>
      <xdr:col>107</xdr:col>
      <xdr:colOff>50800</xdr:colOff>
      <xdr:row>60</xdr:row>
      <xdr:rowOff>44087</xdr:rowOff>
    </xdr:to>
    <xdr:cxnSp macro="">
      <xdr:nvCxnSpPr>
        <xdr:cNvPr id="510" name="直線コネクタ 509">
          <a:extLst>
            <a:ext uri="{FF2B5EF4-FFF2-40B4-BE49-F238E27FC236}">
              <a16:creationId xmlns:a16="http://schemas.microsoft.com/office/drawing/2014/main" id="{3913D8D2-DD94-453D-8EE5-DE42738FD513}"/>
            </a:ext>
          </a:extLst>
        </xdr:cNvPr>
        <xdr:cNvCxnSpPr/>
      </xdr:nvCxnSpPr>
      <xdr:spPr>
        <a:xfrm flipV="1">
          <a:off x="17602200" y="10326188"/>
          <a:ext cx="79756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141877</xdr:rowOff>
    </xdr:from>
    <xdr:to>
      <xdr:col>98</xdr:col>
      <xdr:colOff>38100</xdr:colOff>
      <xdr:row>60</xdr:row>
      <xdr:rowOff>72027</xdr:rowOff>
    </xdr:to>
    <xdr:sp macro="" textlink="">
      <xdr:nvSpPr>
        <xdr:cNvPr id="511" name="楕円 510">
          <a:extLst>
            <a:ext uri="{FF2B5EF4-FFF2-40B4-BE49-F238E27FC236}">
              <a16:creationId xmlns:a16="http://schemas.microsoft.com/office/drawing/2014/main" id="{3F64FCD5-BB46-4AC8-BF13-84AE2D338A63}"/>
            </a:ext>
          </a:extLst>
        </xdr:cNvPr>
        <xdr:cNvSpPr/>
      </xdr:nvSpPr>
      <xdr:spPr>
        <a:xfrm>
          <a:off x="16761460" y="102555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21227</xdr:rowOff>
    </xdr:from>
    <xdr:to>
      <xdr:col>102</xdr:col>
      <xdr:colOff>114300</xdr:colOff>
      <xdr:row>60</xdr:row>
      <xdr:rowOff>44087</xdr:rowOff>
    </xdr:to>
    <xdr:cxnSp macro="">
      <xdr:nvCxnSpPr>
        <xdr:cNvPr id="512" name="直線コネクタ 511">
          <a:extLst>
            <a:ext uri="{FF2B5EF4-FFF2-40B4-BE49-F238E27FC236}">
              <a16:creationId xmlns:a16="http://schemas.microsoft.com/office/drawing/2014/main" id="{981783A1-EEBD-460B-85DE-4A6FD09BBDBE}"/>
            </a:ext>
          </a:extLst>
        </xdr:cNvPr>
        <xdr:cNvCxnSpPr/>
      </xdr:nvCxnSpPr>
      <xdr:spPr>
        <a:xfrm>
          <a:off x="16804640" y="10304417"/>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113773</xdr:rowOff>
    </xdr:from>
    <xdr:ext cx="469744" cy="259045"/>
    <xdr:sp macro="" textlink="">
      <xdr:nvSpPr>
        <xdr:cNvPr id="513" name="n_1aveValue【学校施設】&#10;一人当たり面積">
          <a:extLst>
            <a:ext uri="{FF2B5EF4-FFF2-40B4-BE49-F238E27FC236}">
              <a16:creationId xmlns:a16="http://schemas.microsoft.com/office/drawing/2014/main" id="{1E963097-D577-4AAB-AA66-D2BD75C9C70E}"/>
            </a:ext>
          </a:extLst>
        </xdr:cNvPr>
        <xdr:cNvSpPr txBox="1"/>
      </xdr:nvSpPr>
      <xdr:spPr>
        <a:xfrm>
          <a:off x="18982132"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514" name="n_2aveValue【学校施設】&#10;一人当たり面積">
          <a:extLst>
            <a:ext uri="{FF2B5EF4-FFF2-40B4-BE49-F238E27FC236}">
              <a16:creationId xmlns:a16="http://schemas.microsoft.com/office/drawing/2014/main" id="{EBA272F6-11B5-47EB-90F3-00D1101D30EF}"/>
            </a:ext>
          </a:extLst>
        </xdr:cNvPr>
        <xdr:cNvSpPr txBox="1"/>
      </xdr:nvSpPr>
      <xdr:spPr>
        <a:xfrm>
          <a:off x="18182032" y="1042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105608</xdr:rowOff>
    </xdr:from>
    <xdr:ext cx="469744" cy="259045"/>
    <xdr:sp macro="" textlink="">
      <xdr:nvSpPr>
        <xdr:cNvPr id="515" name="n_3aveValue【学校施設】&#10;一人当たり面積">
          <a:extLst>
            <a:ext uri="{FF2B5EF4-FFF2-40B4-BE49-F238E27FC236}">
              <a16:creationId xmlns:a16="http://schemas.microsoft.com/office/drawing/2014/main" id="{463D6064-D95C-4A21-9D6F-B495D80E2D38}"/>
            </a:ext>
          </a:extLst>
        </xdr:cNvPr>
        <xdr:cNvSpPr txBox="1"/>
      </xdr:nvSpPr>
      <xdr:spPr>
        <a:xfrm>
          <a:off x="17384472" y="1039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102343</xdr:rowOff>
    </xdr:from>
    <xdr:ext cx="469744" cy="259045"/>
    <xdr:sp macro="" textlink="">
      <xdr:nvSpPr>
        <xdr:cNvPr id="516" name="n_4aveValue【学校施設】&#10;一人当たり面積">
          <a:extLst>
            <a:ext uri="{FF2B5EF4-FFF2-40B4-BE49-F238E27FC236}">
              <a16:creationId xmlns:a16="http://schemas.microsoft.com/office/drawing/2014/main" id="{39B6F880-7601-4B5D-860B-3922B53F3AE7}"/>
            </a:ext>
          </a:extLst>
        </xdr:cNvPr>
        <xdr:cNvSpPr txBox="1"/>
      </xdr:nvSpPr>
      <xdr:spPr>
        <a:xfrm>
          <a:off x="16588817" y="10385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75492</xdr:rowOff>
    </xdr:from>
    <xdr:ext cx="469744" cy="259045"/>
    <xdr:sp macro="" textlink="">
      <xdr:nvSpPr>
        <xdr:cNvPr id="517" name="n_1mainValue【学校施設】&#10;一人当たり面積">
          <a:extLst>
            <a:ext uri="{FF2B5EF4-FFF2-40B4-BE49-F238E27FC236}">
              <a16:creationId xmlns:a16="http://schemas.microsoft.com/office/drawing/2014/main" id="{D1B93EC5-CE1C-4660-8F4C-6165A797F852}"/>
            </a:ext>
          </a:extLst>
        </xdr:cNvPr>
        <xdr:cNvSpPr txBox="1"/>
      </xdr:nvSpPr>
      <xdr:spPr>
        <a:xfrm>
          <a:off x="18982132" y="1001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106515</xdr:rowOff>
    </xdr:from>
    <xdr:ext cx="469744" cy="259045"/>
    <xdr:sp macro="" textlink="">
      <xdr:nvSpPr>
        <xdr:cNvPr id="518" name="n_2mainValue【学校施設】&#10;一人当たり面積">
          <a:extLst>
            <a:ext uri="{FF2B5EF4-FFF2-40B4-BE49-F238E27FC236}">
              <a16:creationId xmlns:a16="http://schemas.microsoft.com/office/drawing/2014/main" id="{0A3A5144-825E-406B-80CE-FDE13F0E95B0}"/>
            </a:ext>
          </a:extLst>
        </xdr:cNvPr>
        <xdr:cNvSpPr txBox="1"/>
      </xdr:nvSpPr>
      <xdr:spPr>
        <a:xfrm>
          <a:off x="18182032" y="1004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111414</xdr:rowOff>
    </xdr:from>
    <xdr:ext cx="469744" cy="259045"/>
    <xdr:sp macro="" textlink="">
      <xdr:nvSpPr>
        <xdr:cNvPr id="519" name="n_3mainValue【学校施設】&#10;一人当たり面積">
          <a:extLst>
            <a:ext uri="{FF2B5EF4-FFF2-40B4-BE49-F238E27FC236}">
              <a16:creationId xmlns:a16="http://schemas.microsoft.com/office/drawing/2014/main" id="{C7ED6D17-3D01-4022-9ADE-1C79DD334373}"/>
            </a:ext>
          </a:extLst>
        </xdr:cNvPr>
        <xdr:cNvSpPr txBox="1"/>
      </xdr:nvSpPr>
      <xdr:spPr>
        <a:xfrm>
          <a:off x="17384472" y="1005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88554</xdr:rowOff>
    </xdr:from>
    <xdr:ext cx="469744" cy="259045"/>
    <xdr:sp macro="" textlink="">
      <xdr:nvSpPr>
        <xdr:cNvPr id="520" name="n_4mainValue【学校施設】&#10;一人当たり面積">
          <a:extLst>
            <a:ext uri="{FF2B5EF4-FFF2-40B4-BE49-F238E27FC236}">
              <a16:creationId xmlns:a16="http://schemas.microsoft.com/office/drawing/2014/main" id="{65DC2555-F754-4989-A981-C2100E2BD480}"/>
            </a:ext>
          </a:extLst>
        </xdr:cNvPr>
        <xdr:cNvSpPr txBox="1"/>
      </xdr:nvSpPr>
      <xdr:spPr>
        <a:xfrm>
          <a:off x="16588817" y="1003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BE3FB0DE-86A8-4EEC-82E4-549FBCB48DA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5ECA1524-086E-48B2-8E91-2E75E3591FE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20ED7010-BC83-498F-9BDF-D07278E8F27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CC22961F-620F-4B24-B974-D529D519441C}"/>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39551781-A851-4D10-A9AD-6EB72E71F21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6B00BE42-61B9-4F9F-8EF7-1539813205A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F3545615-E421-4DAC-959B-557E9CBDD73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A60A0DB2-37BE-4ACC-A259-041DC2C1A4A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34FE3222-56E0-4D87-9DC5-7DC47BD2F83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2A157794-16B6-41E1-BE93-054F2D0250D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E9B6A70D-DE20-48EA-9ED8-93E7F89F1304}"/>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2" name="直線コネクタ 531">
          <a:extLst>
            <a:ext uri="{FF2B5EF4-FFF2-40B4-BE49-F238E27FC236}">
              <a16:creationId xmlns:a16="http://schemas.microsoft.com/office/drawing/2014/main" id="{D8668B0B-EDEF-4973-AA3D-394D354B6B5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3" name="テキスト ボックス 532">
          <a:extLst>
            <a:ext uri="{FF2B5EF4-FFF2-40B4-BE49-F238E27FC236}">
              <a16:creationId xmlns:a16="http://schemas.microsoft.com/office/drawing/2014/main" id="{E2947E04-61CA-496A-B353-5623EA3E06FE}"/>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4" name="直線コネクタ 533">
          <a:extLst>
            <a:ext uri="{FF2B5EF4-FFF2-40B4-BE49-F238E27FC236}">
              <a16:creationId xmlns:a16="http://schemas.microsoft.com/office/drawing/2014/main" id="{3EEBCE77-36A0-4482-B968-BC3DAA20959E}"/>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5" name="テキスト ボックス 534">
          <a:extLst>
            <a:ext uri="{FF2B5EF4-FFF2-40B4-BE49-F238E27FC236}">
              <a16:creationId xmlns:a16="http://schemas.microsoft.com/office/drawing/2014/main" id="{56906817-22CC-46BD-AEF0-C58512EE7A4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6" name="直線コネクタ 535">
          <a:extLst>
            <a:ext uri="{FF2B5EF4-FFF2-40B4-BE49-F238E27FC236}">
              <a16:creationId xmlns:a16="http://schemas.microsoft.com/office/drawing/2014/main" id="{66B62D09-FB2D-432E-82E2-481B9F617855}"/>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7" name="テキスト ボックス 536">
          <a:extLst>
            <a:ext uri="{FF2B5EF4-FFF2-40B4-BE49-F238E27FC236}">
              <a16:creationId xmlns:a16="http://schemas.microsoft.com/office/drawing/2014/main" id="{4613C528-1DCD-496D-A682-D7161FC5708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8" name="直線コネクタ 537">
          <a:extLst>
            <a:ext uri="{FF2B5EF4-FFF2-40B4-BE49-F238E27FC236}">
              <a16:creationId xmlns:a16="http://schemas.microsoft.com/office/drawing/2014/main" id="{86B9EA41-B4F8-4EBC-97D5-04FD37F7AC59}"/>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9" name="テキスト ボックス 538">
          <a:extLst>
            <a:ext uri="{FF2B5EF4-FFF2-40B4-BE49-F238E27FC236}">
              <a16:creationId xmlns:a16="http://schemas.microsoft.com/office/drawing/2014/main" id="{511D179E-5ED6-4C39-BBCE-8339751D4C0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0" name="直線コネクタ 539">
          <a:extLst>
            <a:ext uri="{FF2B5EF4-FFF2-40B4-BE49-F238E27FC236}">
              <a16:creationId xmlns:a16="http://schemas.microsoft.com/office/drawing/2014/main" id="{81EA646A-A687-49C0-BACA-33E817233F97}"/>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1" name="テキスト ボックス 540">
          <a:extLst>
            <a:ext uri="{FF2B5EF4-FFF2-40B4-BE49-F238E27FC236}">
              <a16:creationId xmlns:a16="http://schemas.microsoft.com/office/drawing/2014/main" id="{24884F25-9137-4727-8038-5E5EFFB2F91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2" name="直線コネクタ 541">
          <a:extLst>
            <a:ext uri="{FF2B5EF4-FFF2-40B4-BE49-F238E27FC236}">
              <a16:creationId xmlns:a16="http://schemas.microsoft.com/office/drawing/2014/main" id="{DFFFCDAA-C742-405C-8278-CD501905249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3" name="テキスト ボックス 542">
          <a:extLst>
            <a:ext uri="{FF2B5EF4-FFF2-40B4-BE49-F238E27FC236}">
              <a16:creationId xmlns:a16="http://schemas.microsoft.com/office/drawing/2014/main" id="{579419E2-733E-4D45-9DEC-A0D8B8E2770E}"/>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4" name="【児童館】&#10;有形固定資産減価償却率グラフ枠">
          <a:extLst>
            <a:ext uri="{FF2B5EF4-FFF2-40B4-BE49-F238E27FC236}">
              <a16:creationId xmlns:a16="http://schemas.microsoft.com/office/drawing/2014/main" id="{B1C346F6-F94A-4163-902F-1D48985FFBA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545" name="直線コネクタ 544">
          <a:extLst>
            <a:ext uri="{FF2B5EF4-FFF2-40B4-BE49-F238E27FC236}">
              <a16:creationId xmlns:a16="http://schemas.microsoft.com/office/drawing/2014/main" id="{5AF2C1A2-8520-4648-8D00-7BBC421D63A5}"/>
            </a:ext>
          </a:extLst>
        </xdr:cNvPr>
        <xdr:cNvCxnSpPr/>
      </xdr:nvCxnSpPr>
      <xdr:spPr>
        <a:xfrm flipV="1">
          <a:off x="14703424" y="1329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6" name="【児童館】&#10;有形固定資産減価償却率最小値テキスト">
          <a:extLst>
            <a:ext uri="{FF2B5EF4-FFF2-40B4-BE49-F238E27FC236}">
              <a16:creationId xmlns:a16="http://schemas.microsoft.com/office/drawing/2014/main" id="{1D9069C4-AB92-4DD5-AAB1-31B63846AD2B}"/>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7" name="直線コネクタ 546">
          <a:extLst>
            <a:ext uri="{FF2B5EF4-FFF2-40B4-BE49-F238E27FC236}">
              <a16:creationId xmlns:a16="http://schemas.microsoft.com/office/drawing/2014/main" id="{70BE09A2-5631-427E-AF56-8825830EAC3E}"/>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548" name="【児童館】&#10;有形固定資産減価償却率最大値テキスト">
          <a:extLst>
            <a:ext uri="{FF2B5EF4-FFF2-40B4-BE49-F238E27FC236}">
              <a16:creationId xmlns:a16="http://schemas.microsoft.com/office/drawing/2014/main" id="{F150F34A-96DF-4814-9F7A-3C7B00F14143}"/>
            </a:ext>
          </a:extLst>
        </xdr:cNvPr>
        <xdr:cNvSpPr txBox="1"/>
      </xdr:nvSpPr>
      <xdr:spPr>
        <a:xfrm>
          <a:off x="14742160" y="1307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49" name="直線コネクタ 548">
          <a:extLst>
            <a:ext uri="{FF2B5EF4-FFF2-40B4-BE49-F238E27FC236}">
              <a16:creationId xmlns:a16="http://schemas.microsoft.com/office/drawing/2014/main" id="{69699DF8-85F4-4BA6-A984-99E3C4F8859C}"/>
            </a:ext>
          </a:extLst>
        </xdr:cNvPr>
        <xdr:cNvCxnSpPr/>
      </xdr:nvCxnSpPr>
      <xdr:spPr>
        <a:xfrm>
          <a:off x="1461135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72407</xdr:rowOff>
    </xdr:from>
    <xdr:ext cx="405111" cy="259045"/>
    <xdr:sp macro="" textlink="">
      <xdr:nvSpPr>
        <xdr:cNvPr id="550" name="【児童館】&#10;有形固定資産減価償却率平均値テキスト">
          <a:extLst>
            <a:ext uri="{FF2B5EF4-FFF2-40B4-BE49-F238E27FC236}">
              <a16:creationId xmlns:a16="http://schemas.microsoft.com/office/drawing/2014/main" id="{CEC56A2E-6077-4B03-B081-4F0AA21B1A4F}"/>
            </a:ext>
          </a:extLst>
        </xdr:cNvPr>
        <xdr:cNvSpPr txBox="1"/>
      </xdr:nvSpPr>
      <xdr:spPr>
        <a:xfrm>
          <a:off x="14742160" y="13959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93980</xdr:rowOff>
    </xdr:from>
    <xdr:to>
      <xdr:col>85</xdr:col>
      <xdr:colOff>177800</xdr:colOff>
      <xdr:row>82</xdr:row>
      <xdr:rowOff>24130</xdr:rowOff>
    </xdr:to>
    <xdr:sp macro="" textlink="">
      <xdr:nvSpPr>
        <xdr:cNvPr id="551" name="フローチャート: 判断 550">
          <a:extLst>
            <a:ext uri="{FF2B5EF4-FFF2-40B4-BE49-F238E27FC236}">
              <a16:creationId xmlns:a16="http://schemas.microsoft.com/office/drawing/2014/main" id="{6B2B4874-A87E-4DFB-8EC1-14E33E2E86F8}"/>
            </a:ext>
          </a:extLst>
        </xdr:cNvPr>
        <xdr:cNvSpPr/>
      </xdr:nvSpPr>
      <xdr:spPr>
        <a:xfrm>
          <a:off x="14649450" y="139852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552" name="フローチャート: 判断 551">
          <a:extLst>
            <a:ext uri="{FF2B5EF4-FFF2-40B4-BE49-F238E27FC236}">
              <a16:creationId xmlns:a16="http://schemas.microsoft.com/office/drawing/2014/main" id="{DB7A20CD-E1C2-4004-AD56-7B2792F724CF}"/>
            </a:ext>
          </a:extLst>
        </xdr:cNvPr>
        <xdr:cNvSpPr/>
      </xdr:nvSpPr>
      <xdr:spPr>
        <a:xfrm>
          <a:off x="13887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114936</xdr:rowOff>
    </xdr:from>
    <xdr:to>
      <xdr:col>76</xdr:col>
      <xdr:colOff>165100</xdr:colOff>
      <xdr:row>82</xdr:row>
      <xdr:rowOff>45086</xdr:rowOff>
    </xdr:to>
    <xdr:sp macro="" textlink="">
      <xdr:nvSpPr>
        <xdr:cNvPr id="553" name="フローチャート: 判断 552">
          <a:extLst>
            <a:ext uri="{FF2B5EF4-FFF2-40B4-BE49-F238E27FC236}">
              <a16:creationId xmlns:a16="http://schemas.microsoft.com/office/drawing/2014/main" id="{82B8FD0A-E5CE-4288-82A4-D6DEFCCDAA5F}"/>
            </a:ext>
          </a:extLst>
        </xdr:cNvPr>
        <xdr:cNvSpPr/>
      </xdr:nvSpPr>
      <xdr:spPr>
        <a:xfrm>
          <a:off x="13089890" y="140023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95886</xdr:rowOff>
    </xdr:from>
    <xdr:to>
      <xdr:col>72</xdr:col>
      <xdr:colOff>38100</xdr:colOff>
      <xdr:row>82</xdr:row>
      <xdr:rowOff>26036</xdr:rowOff>
    </xdr:to>
    <xdr:sp macro="" textlink="">
      <xdr:nvSpPr>
        <xdr:cNvPr id="554" name="フローチャート: 判断 553">
          <a:extLst>
            <a:ext uri="{FF2B5EF4-FFF2-40B4-BE49-F238E27FC236}">
              <a16:creationId xmlns:a16="http://schemas.microsoft.com/office/drawing/2014/main" id="{CFED83DE-8B69-4570-A21C-94E7E3C76A3D}"/>
            </a:ext>
          </a:extLst>
        </xdr:cNvPr>
        <xdr:cNvSpPr/>
      </xdr:nvSpPr>
      <xdr:spPr>
        <a:xfrm>
          <a:off x="12303760" y="139795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555" name="フローチャート: 判断 554">
          <a:extLst>
            <a:ext uri="{FF2B5EF4-FFF2-40B4-BE49-F238E27FC236}">
              <a16:creationId xmlns:a16="http://schemas.microsoft.com/office/drawing/2014/main" id="{9271F7D4-82F5-4A95-9F6E-FF45922BBA26}"/>
            </a:ext>
          </a:extLst>
        </xdr:cNvPr>
        <xdr:cNvSpPr/>
      </xdr:nvSpPr>
      <xdr:spPr>
        <a:xfrm>
          <a:off x="11487150" y="13981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599B2E1C-41DF-4691-A6C4-072E55F5127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9DFB7A77-0647-4C5A-B4B9-66436372B84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772E4B84-35C9-42E6-9977-A9DF20E30B6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E20B1E2-0F9A-4FBA-B8EF-956777459EDC}"/>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8E31C76A-CC00-4BC4-8550-FB96239DEEE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44450</xdr:rowOff>
    </xdr:from>
    <xdr:to>
      <xdr:col>85</xdr:col>
      <xdr:colOff>177800</xdr:colOff>
      <xdr:row>77</xdr:row>
      <xdr:rowOff>146050</xdr:rowOff>
    </xdr:to>
    <xdr:sp macro="" textlink="">
      <xdr:nvSpPr>
        <xdr:cNvPr id="561" name="楕円 560">
          <a:extLst>
            <a:ext uri="{FF2B5EF4-FFF2-40B4-BE49-F238E27FC236}">
              <a16:creationId xmlns:a16="http://schemas.microsoft.com/office/drawing/2014/main" id="{BD5BB469-126E-4850-AC67-5EE4F6AC6FD6}"/>
            </a:ext>
          </a:extLst>
        </xdr:cNvPr>
        <xdr:cNvSpPr/>
      </xdr:nvSpPr>
      <xdr:spPr>
        <a:xfrm>
          <a:off x="14649450" y="132480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168927</xdr:rowOff>
    </xdr:from>
    <xdr:ext cx="405111" cy="259045"/>
    <xdr:sp macro="" textlink="">
      <xdr:nvSpPr>
        <xdr:cNvPr id="562" name="【児童館】&#10;有形固定資産減価償却率該当値テキスト">
          <a:extLst>
            <a:ext uri="{FF2B5EF4-FFF2-40B4-BE49-F238E27FC236}">
              <a16:creationId xmlns:a16="http://schemas.microsoft.com/office/drawing/2014/main" id="{4B51245D-9F43-4941-9576-304BB7F3283F}"/>
            </a:ext>
          </a:extLst>
        </xdr:cNvPr>
        <xdr:cNvSpPr txBox="1"/>
      </xdr:nvSpPr>
      <xdr:spPr>
        <a:xfrm>
          <a:off x="14742160" y="1320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2539</xdr:rowOff>
    </xdr:from>
    <xdr:to>
      <xdr:col>81</xdr:col>
      <xdr:colOff>101600</xdr:colOff>
      <xdr:row>77</xdr:row>
      <xdr:rowOff>104139</xdr:rowOff>
    </xdr:to>
    <xdr:sp macro="" textlink="">
      <xdr:nvSpPr>
        <xdr:cNvPr id="563" name="楕円 562">
          <a:extLst>
            <a:ext uri="{FF2B5EF4-FFF2-40B4-BE49-F238E27FC236}">
              <a16:creationId xmlns:a16="http://schemas.microsoft.com/office/drawing/2014/main" id="{B5E7A7E6-5BB6-4249-853C-F3BDC96CBE68}"/>
            </a:ext>
          </a:extLst>
        </xdr:cNvPr>
        <xdr:cNvSpPr/>
      </xdr:nvSpPr>
      <xdr:spPr>
        <a:xfrm>
          <a:off x="13887450" y="132041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53339</xdr:rowOff>
    </xdr:from>
    <xdr:to>
      <xdr:col>85</xdr:col>
      <xdr:colOff>127000</xdr:colOff>
      <xdr:row>77</xdr:row>
      <xdr:rowOff>95250</xdr:rowOff>
    </xdr:to>
    <xdr:cxnSp macro="">
      <xdr:nvCxnSpPr>
        <xdr:cNvPr id="564" name="直線コネクタ 563">
          <a:extLst>
            <a:ext uri="{FF2B5EF4-FFF2-40B4-BE49-F238E27FC236}">
              <a16:creationId xmlns:a16="http://schemas.microsoft.com/office/drawing/2014/main" id="{6E40FAC2-D15C-4825-A38D-D290D8011505}"/>
            </a:ext>
          </a:extLst>
        </xdr:cNvPr>
        <xdr:cNvCxnSpPr/>
      </xdr:nvCxnSpPr>
      <xdr:spPr>
        <a:xfrm>
          <a:off x="13942060" y="13258799"/>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149225</xdr:rowOff>
    </xdr:from>
    <xdr:to>
      <xdr:col>76</xdr:col>
      <xdr:colOff>165100</xdr:colOff>
      <xdr:row>84</xdr:row>
      <xdr:rowOff>79375</xdr:rowOff>
    </xdr:to>
    <xdr:sp macro="" textlink="">
      <xdr:nvSpPr>
        <xdr:cNvPr id="565" name="楕円 564">
          <a:extLst>
            <a:ext uri="{FF2B5EF4-FFF2-40B4-BE49-F238E27FC236}">
              <a16:creationId xmlns:a16="http://schemas.microsoft.com/office/drawing/2014/main" id="{7C345C17-B1D4-4B69-A352-D42DD9D89597}"/>
            </a:ext>
          </a:extLst>
        </xdr:cNvPr>
        <xdr:cNvSpPr/>
      </xdr:nvSpPr>
      <xdr:spPr>
        <a:xfrm>
          <a:off x="13089890" y="143795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53339</xdr:rowOff>
    </xdr:from>
    <xdr:to>
      <xdr:col>81</xdr:col>
      <xdr:colOff>50800</xdr:colOff>
      <xdr:row>84</xdr:row>
      <xdr:rowOff>28575</xdr:rowOff>
    </xdr:to>
    <xdr:cxnSp macro="">
      <xdr:nvCxnSpPr>
        <xdr:cNvPr id="566" name="直線コネクタ 565">
          <a:extLst>
            <a:ext uri="{FF2B5EF4-FFF2-40B4-BE49-F238E27FC236}">
              <a16:creationId xmlns:a16="http://schemas.microsoft.com/office/drawing/2014/main" id="{4E2FD5A9-362A-4BC6-A0A3-431E2B1DBABE}"/>
            </a:ext>
          </a:extLst>
        </xdr:cNvPr>
        <xdr:cNvCxnSpPr/>
      </xdr:nvCxnSpPr>
      <xdr:spPr>
        <a:xfrm flipV="1">
          <a:off x="13144500" y="13258799"/>
          <a:ext cx="797560" cy="116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567" name="楕円 566">
          <a:extLst>
            <a:ext uri="{FF2B5EF4-FFF2-40B4-BE49-F238E27FC236}">
              <a16:creationId xmlns:a16="http://schemas.microsoft.com/office/drawing/2014/main" id="{CC78427D-AEC6-4A6E-88DB-FD7B31757064}"/>
            </a:ext>
          </a:extLst>
        </xdr:cNvPr>
        <xdr:cNvSpPr/>
      </xdr:nvSpPr>
      <xdr:spPr>
        <a:xfrm>
          <a:off x="12303760" y="1434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28575</xdr:rowOff>
    </xdr:to>
    <xdr:cxnSp macro="">
      <xdr:nvCxnSpPr>
        <xdr:cNvPr id="568" name="直線コネクタ 567">
          <a:extLst>
            <a:ext uri="{FF2B5EF4-FFF2-40B4-BE49-F238E27FC236}">
              <a16:creationId xmlns:a16="http://schemas.microsoft.com/office/drawing/2014/main" id="{FBF66D4D-B3FB-4ADC-973D-B5B5A98060F6}"/>
            </a:ext>
          </a:extLst>
        </xdr:cNvPr>
        <xdr:cNvCxnSpPr/>
      </xdr:nvCxnSpPr>
      <xdr:spPr>
        <a:xfrm>
          <a:off x="12346940" y="1439799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76836</xdr:rowOff>
    </xdr:from>
    <xdr:to>
      <xdr:col>67</xdr:col>
      <xdr:colOff>101600</xdr:colOff>
      <xdr:row>84</xdr:row>
      <xdr:rowOff>6986</xdr:rowOff>
    </xdr:to>
    <xdr:sp macro="" textlink="">
      <xdr:nvSpPr>
        <xdr:cNvPr id="569" name="楕円 568">
          <a:extLst>
            <a:ext uri="{FF2B5EF4-FFF2-40B4-BE49-F238E27FC236}">
              <a16:creationId xmlns:a16="http://schemas.microsoft.com/office/drawing/2014/main" id="{B21A6910-57A9-4FDB-86B5-204B1D84366D}"/>
            </a:ext>
          </a:extLst>
        </xdr:cNvPr>
        <xdr:cNvSpPr/>
      </xdr:nvSpPr>
      <xdr:spPr>
        <a:xfrm>
          <a:off x="11487150" y="143071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127636</xdr:rowOff>
    </xdr:from>
    <xdr:to>
      <xdr:col>71</xdr:col>
      <xdr:colOff>177800</xdr:colOff>
      <xdr:row>83</xdr:row>
      <xdr:rowOff>163830</xdr:rowOff>
    </xdr:to>
    <xdr:cxnSp macro="">
      <xdr:nvCxnSpPr>
        <xdr:cNvPr id="570" name="直線コネクタ 569">
          <a:extLst>
            <a:ext uri="{FF2B5EF4-FFF2-40B4-BE49-F238E27FC236}">
              <a16:creationId xmlns:a16="http://schemas.microsoft.com/office/drawing/2014/main" id="{FB56ED66-5C2F-4C98-B298-FEEC70B4E2E5}"/>
            </a:ext>
          </a:extLst>
        </xdr:cNvPr>
        <xdr:cNvCxnSpPr/>
      </xdr:nvCxnSpPr>
      <xdr:spPr>
        <a:xfrm>
          <a:off x="11541760" y="14361796"/>
          <a:ext cx="80518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9541</xdr:rowOff>
    </xdr:from>
    <xdr:ext cx="405111" cy="259045"/>
    <xdr:sp macro="" textlink="">
      <xdr:nvSpPr>
        <xdr:cNvPr id="571" name="n_1aveValue【児童館】&#10;有形固定資産減価償却率">
          <a:extLst>
            <a:ext uri="{FF2B5EF4-FFF2-40B4-BE49-F238E27FC236}">
              <a16:creationId xmlns:a16="http://schemas.microsoft.com/office/drawing/2014/main" id="{0ECDE42D-80F6-4F8A-AE1A-C0E21C3E3331}"/>
            </a:ext>
          </a:extLst>
        </xdr:cNvPr>
        <xdr:cNvSpPr txBox="1"/>
      </xdr:nvSpPr>
      <xdr:spPr>
        <a:xfrm>
          <a:off x="13738234" y="14070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61613</xdr:rowOff>
    </xdr:from>
    <xdr:ext cx="405111" cy="259045"/>
    <xdr:sp macro="" textlink="">
      <xdr:nvSpPr>
        <xdr:cNvPr id="572" name="n_2aveValue【児童館】&#10;有形固定資産減価償却率">
          <a:extLst>
            <a:ext uri="{FF2B5EF4-FFF2-40B4-BE49-F238E27FC236}">
              <a16:creationId xmlns:a16="http://schemas.microsoft.com/office/drawing/2014/main" id="{F7058614-25C3-45E9-9011-834435B90332}"/>
            </a:ext>
          </a:extLst>
        </xdr:cNvPr>
        <xdr:cNvSpPr txBox="1"/>
      </xdr:nvSpPr>
      <xdr:spPr>
        <a:xfrm>
          <a:off x="1295718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573" name="n_3aveValue【児童館】&#10;有形固定資産減価償却率">
          <a:extLst>
            <a:ext uri="{FF2B5EF4-FFF2-40B4-BE49-F238E27FC236}">
              <a16:creationId xmlns:a16="http://schemas.microsoft.com/office/drawing/2014/main" id="{61B3E461-B749-4037-8285-ED74B16DA287}"/>
            </a:ext>
          </a:extLst>
        </xdr:cNvPr>
        <xdr:cNvSpPr txBox="1"/>
      </xdr:nvSpPr>
      <xdr:spPr>
        <a:xfrm>
          <a:off x="12171054" y="1376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574" name="n_4aveValue【児童館】&#10;有形固定資産減価償却率">
          <a:extLst>
            <a:ext uri="{FF2B5EF4-FFF2-40B4-BE49-F238E27FC236}">
              <a16:creationId xmlns:a16="http://schemas.microsoft.com/office/drawing/2014/main" id="{C7556C63-BAEF-4B79-A313-B5144835851F}"/>
            </a:ext>
          </a:extLst>
        </xdr:cNvPr>
        <xdr:cNvSpPr txBox="1"/>
      </xdr:nvSpPr>
      <xdr:spPr>
        <a:xfrm>
          <a:off x="113544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75</xdr:row>
      <xdr:rowOff>120666</xdr:rowOff>
    </xdr:from>
    <xdr:ext cx="405111" cy="259045"/>
    <xdr:sp macro="" textlink="">
      <xdr:nvSpPr>
        <xdr:cNvPr id="575" name="n_1mainValue【児童館】&#10;有形固定資産減価償却率">
          <a:extLst>
            <a:ext uri="{FF2B5EF4-FFF2-40B4-BE49-F238E27FC236}">
              <a16:creationId xmlns:a16="http://schemas.microsoft.com/office/drawing/2014/main" id="{8F6C52AF-7E65-4951-9743-58A8D63186E7}"/>
            </a:ext>
          </a:extLst>
        </xdr:cNvPr>
        <xdr:cNvSpPr txBox="1"/>
      </xdr:nvSpPr>
      <xdr:spPr>
        <a:xfrm>
          <a:off x="13738234" y="1298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70502</xdr:rowOff>
    </xdr:from>
    <xdr:ext cx="405111" cy="259045"/>
    <xdr:sp macro="" textlink="">
      <xdr:nvSpPr>
        <xdr:cNvPr id="576" name="n_2mainValue【児童館】&#10;有形固定資産減価償却率">
          <a:extLst>
            <a:ext uri="{FF2B5EF4-FFF2-40B4-BE49-F238E27FC236}">
              <a16:creationId xmlns:a16="http://schemas.microsoft.com/office/drawing/2014/main" id="{44781664-C92D-4F24-AF86-DB02B796E890}"/>
            </a:ext>
          </a:extLst>
        </xdr:cNvPr>
        <xdr:cNvSpPr txBox="1"/>
      </xdr:nvSpPr>
      <xdr:spPr>
        <a:xfrm>
          <a:off x="1295718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577" name="n_3mainValue【児童館】&#10;有形固定資産減価償却率">
          <a:extLst>
            <a:ext uri="{FF2B5EF4-FFF2-40B4-BE49-F238E27FC236}">
              <a16:creationId xmlns:a16="http://schemas.microsoft.com/office/drawing/2014/main" id="{5C1E7110-60B6-46D9-A543-19B0A15BD756}"/>
            </a:ext>
          </a:extLst>
        </xdr:cNvPr>
        <xdr:cNvSpPr txBox="1"/>
      </xdr:nvSpPr>
      <xdr:spPr>
        <a:xfrm>
          <a:off x="1217105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169563</xdr:rowOff>
    </xdr:from>
    <xdr:ext cx="405111" cy="259045"/>
    <xdr:sp macro="" textlink="">
      <xdr:nvSpPr>
        <xdr:cNvPr id="578" name="n_4mainValue【児童館】&#10;有形固定資産減価償却率">
          <a:extLst>
            <a:ext uri="{FF2B5EF4-FFF2-40B4-BE49-F238E27FC236}">
              <a16:creationId xmlns:a16="http://schemas.microsoft.com/office/drawing/2014/main" id="{403211BF-4E78-43AA-909F-6125008E0C35}"/>
            </a:ext>
          </a:extLst>
        </xdr:cNvPr>
        <xdr:cNvSpPr txBox="1"/>
      </xdr:nvSpPr>
      <xdr:spPr>
        <a:xfrm>
          <a:off x="11354444" y="1440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2857286A-70C1-4A56-ABED-733B93D316E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DEA3542E-8610-46FB-A25E-EB8B8585199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EE93E90C-C4B8-4EBD-A9A4-11127A7E64F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14862CD4-1A23-4E0A-ADC3-E072DA4AC85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EC4BB65F-03F1-44EF-B915-F1DF17383F6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CE913E60-BC2C-4DAF-9480-8F75FD4F554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A3E7F428-E5D0-4B04-A05C-F262B7D33BF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74F13614-A0A4-45ED-9F7E-685F0037E60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7232780D-222B-47AB-AA98-31410310354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D145F0AC-DF0C-4533-87AA-40EABF405C2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a:extLst>
            <a:ext uri="{FF2B5EF4-FFF2-40B4-BE49-F238E27FC236}">
              <a16:creationId xmlns:a16="http://schemas.microsoft.com/office/drawing/2014/main" id="{D64CD33E-9DC1-4DCF-AD81-DEAD4836138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a:extLst>
            <a:ext uri="{FF2B5EF4-FFF2-40B4-BE49-F238E27FC236}">
              <a16:creationId xmlns:a16="http://schemas.microsoft.com/office/drawing/2014/main" id="{59DDAE3D-C325-4C87-8A9F-921F83CB16A9}"/>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a:extLst>
            <a:ext uri="{FF2B5EF4-FFF2-40B4-BE49-F238E27FC236}">
              <a16:creationId xmlns:a16="http://schemas.microsoft.com/office/drawing/2014/main" id="{143C08BA-E80C-4667-83A0-3FDDF03EA9CA}"/>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a:extLst>
            <a:ext uri="{FF2B5EF4-FFF2-40B4-BE49-F238E27FC236}">
              <a16:creationId xmlns:a16="http://schemas.microsoft.com/office/drawing/2014/main" id="{14F4B7D0-5654-433F-9EEF-742EBF9A7955}"/>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CCD72691-68B4-4962-9F5A-F53EE681E73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7D42060F-BD94-4753-AD40-86F8C72070F0}"/>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a:extLst>
            <a:ext uri="{FF2B5EF4-FFF2-40B4-BE49-F238E27FC236}">
              <a16:creationId xmlns:a16="http://schemas.microsoft.com/office/drawing/2014/main" id="{4F76223F-B3C0-4DBB-8E0C-D34FF378AE33}"/>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a:extLst>
            <a:ext uri="{FF2B5EF4-FFF2-40B4-BE49-F238E27FC236}">
              <a16:creationId xmlns:a16="http://schemas.microsoft.com/office/drawing/2014/main" id="{8782FC36-46C5-4DD3-A443-07E65DA4C76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a:extLst>
            <a:ext uri="{FF2B5EF4-FFF2-40B4-BE49-F238E27FC236}">
              <a16:creationId xmlns:a16="http://schemas.microsoft.com/office/drawing/2014/main" id="{7A95FA50-6DB5-4A2A-8F0B-FD39951D7D0A}"/>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a:extLst>
            <a:ext uri="{FF2B5EF4-FFF2-40B4-BE49-F238E27FC236}">
              <a16:creationId xmlns:a16="http://schemas.microsoft.com/office/drawing/2014/main" id="{22C5CB18-4C81-4ACE-B70B-82FAD8BBD65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A82167A9-260F-452A-9926-834DF9E3F31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D54BBD2D-CED0-4CE3-B9E0-859E2AEC98C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児童館】&#10;一人当たり面積グラフ枠">
          <a:extLst>
            <a:ext uri="{FF2B5EF4-FFF2-40B4-BE49-F238E27FC236}">
              <a16:creationId xmlns:a16="http://schemas.microsoft.com/office/drawing/2014/main" id="{BECEC8D4-A5B8-42AC-914B-0CE88FEB6DE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02" name="直線コネクタ 601">
          <a:extLst>
            <a:ext uri="{FF2B5EF4-FFF2-40B4-BE49-F238E27FC236}">
              <a16:creationId xmlns:a16="http://schemas.microsoft.com/office/drawing/2014/main" id="{93E38838-434E-411E-955C-29C8AE9CEE42}"/>
            </a:ext>
          </a:extLst>
        </xdr:cNvPr>
        <xdr:cNvCxnSpPr/>
      </xdr:nvCxnSpPr>
      <xdr:spPr>
        <a:xfrm flipV="1">
          <a:off x="19947254" y="132549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3" name="【児童館】&#10;一人当たり面積最小値テキスト">
          <a:extLst>
            <a:ext uri="{FF2B5EF4-FFF2-40B4-BE49-F238E27FC236}">
              <a16:creationId xmlns:a16="http://schemas.microsoft.com/office/drawing/2014/main" id="{9C9A00DD-4BD8-405F-BBEB-C7127120492F}"/>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4" name="直線コネクタ 603">
          <a:extLst>
            <a:ext uri="{FF2B5EF4-FFF2-40B4-BE49-F238E27FC236}">
              <a16:creationId xmlns:a16="http://schemas.microsoft.com/office/drawing/2014/main" id="{22CD571F-624C-492B-B387-97F832903CF2}"/>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5" name="【児童館】&#10;一人当たり面積最大値テキスト">
          <a:extLst>
            <a:ext uri="{FF2B5EF4-FFF2-40B4-BE49-F238E27FC236}">
              <a16:creationId xmlns:a16="http://schemas.microsoft.com/office/drawing/2014/main" id="{37940F50-B3A8-495C-B39F-E42258FC5F6D}"/>
            </a:ext>
          </a:extLst>
        </xdr:cNvPr>
        <xdr:cNvSpPr txBox="1"/>
      </xdr:nvSpPr>
      <xdr:spPr>
        <a:xfrm>
          <a:off x="19985990" y="1303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6" name="直線コネクタ 605">
          <a:extLst>
            <a:ext uri="{FF2B5EF4-FFF2-40B4-BE49-F238E27FC236}">
              <a16:creationId xmlns:a16="http://schemas.microsoft.com/office/drawing/2014/main" id="{A19E2D8E-8061-4F2A-A115-F5FBE8E44DBE}"/>
            </a:ext>
          </a:extLst>
        </xdr:cNvPr>
        <xdr:cNvCxnSpPr/>
      </xdr:nvCxnSpPr>
      <xdr:spPr>
        <a:xfrm>
          <a:off x="19885660" y="1325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607" name="【児童館】&#10;一人当たり面積平均値テキスト">
          <a:extLst>
            <a:ext uri="{FF2B5EF4-FFF2-40B4-BE49-F238E27FC236}">
              <a16:creationId xmlns:a16="http://schemas.microsoft.com/office/drawing/2014/main" id="{BE754421-2F3B-4E6C-9ED7-1181BA31C74E}"/>
            </a:ext>
          </a:extLst>
        </xdr:cNvPr>
        <xdr:cNvSpPr txBox="1"/>
      </xdr:nvSpPr>
      <xdr:spPr>
        <a:xfrm>
          <a:off x="19985990" y="14162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608" name="フローチャート: 判断 607">
          <a:extLst>
            <a:ext uri="{FF2B5EF4-FFF2-40B4-BE49-F238E27FC236}">
              <a16:creationId xmlns:a16="http://schemas.microsoft.com/office/drawing/2014/main" id="{65D18121-4AEB-43E3-AE6A-FD07BB9F1895}"/>
            </a:ext>
          </a:extLst>
        </xdr:cNvPr>
        <xdr:cNvSpPr/>
      </xdr:nvSpPr>
      <xdr:spPr>
        <a:xfrm>
          <a:off x="19904710" y="1431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82550</xdr:rowOff>
    </xdr:from>
    <xdr:to>
      <xdr:col>112</xdr:col>
      <xdr:colOff>38100</xdr:colOff>
      <xdr:row>84</xdr:row>
      <xdr:rowOff>12700</xdr:rowOff>
    </xdr:to>
    <xdr:sp macro="" textlink="">
      <xdr:nvSpPr>
        <xdr:cNvPr id="609" name="フローチャート: 判断 608">
          <a:extLst>
            <a:ext uri="{FF2B5EF4-FFF2-40B4-BE49-F238E27FC236}">
              <a16:creationId xmlns:a16="http://schemas.microsoft.com/office/drawing/2014/main" id="{8051E610-FBBC-4896-BF89-E2C060CA5E6C}"/>
            </a:ext>
          </a:extLst>
        </xdr:cNvPr>
        <xdr:cNvSpPr/>
      </xdr:nvSpPr>
      <xdr:spPr>
        <a:xfrm>
          <a:off x="19161760" y="14314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0" name="フローチャート: 判断 609">
          <a:extLst>
            <a:ext uri="{FF2B5EF4-FFF2-40B4-BE49-F238E27FC236}">
              <a16:creationId xmlns:a16="http://schemas.microsoft.com/office/drawing/2014/main" id="{44E6BD81-A406-42E2-9C98-FAA930DCC0D0}"/>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611" name="フローチャート: 判断 610">
          <a:extLst>
            <a:ext uri="{FF2B5EF4-FFF2-40B4-BE49-F238E27FC236}">
              <a16:creationId xmlns:a16="http://schemas.microsoft.com/office/drawing/2014/main" id="{4AB1CAA2-AEB2-4877-8B95-E6093C452736}"/>
            </a:ext>
          </a:extLst>
        </xdr:cNvPr>
        <xdr:cNvSpPr/>
      </xdr:nvSpPr>
      <xdr:spPr>
        <a:xfrm>
          <a:off x="17547590" y="1439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12" name="フローチャート: 判断 611">
          <a:extLst>
            <a:ext uri="{FF2B5EF4-FFF2-40B4-BE49-F238E27FC236}">
              <a16:creationId xmlns:a16="http://schemas.microsoft.com/office/drawing/2014/main" id="{EC529B9F-8AF2-48CD-B058-0728EDC9E51E}"/>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C3CB6DE5-A316-4957-A9EF-F081BBBDF46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7D9C9961-BAE2-4245-81C9-56C5F048792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3BFDC7AD-4FE5-41D5-8F71-AC3A2060E0B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1CF17C42-7FB8-4B71-9834-E7048DA4E9C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FE67473-0EEE-41F7-AAFA-6F5E8D71A48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18" name="楕円 617">
          <a:extLst>
            <a:ext uri="{FF2B5EF4-FFF2-40B4-BE49-F238E27FC236}">
              <a16:creationId xmlns:a16="http://schemas.microsoft.com/office/drawing/2014/main" id="{CD4E3F87-EBD9-4B25-A74F-94EDCE65A381}"/>
            </a:ext>
          </a:extLst>
        </xdr:cNvPr>
        <xdr:cNvSpPr/>
      </xdr:nvSpPr>
      <xdr:spPr>
        <a:xfrm>
          <a:off x="19904710" y="1439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619" name="【児童館】&#10;一人当たり面積該当値テキスト">
          <a:extLst>
            <a:ext uri="{FF2B5EF4-FFF2-40B4-BE49-F238E27FC236}">
              <a16:creationId xmlns:a16="http://schemas.microsoft.com/office/drawing/2014/main" id="{07F390F0-C4DA-47ED-A114-46D56363B7A2}"/>
            </a:ext>
          </a:extLst>
        </xdr:cNvPr>
        <xdr:cNvSpPr txBox="1"/>
      </xdr:nvSpPr>
      <xdr:spPr>
        <a:xfrm>
          <a:off x="19985990"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620" name="楕円 619">
          <a:extLst>
            <a:ext uri="{FF2B5EF4-FFF2-40B4-BE49-F238E27FC236}">
              <a16:creationId xmlns:a16="http://schemas.microsoft.com/office/drawing/2014/main" id="{5561699B-1BCF-4E42-823D-E8EEDCCE3E36}"/>
            </a:ext>
          </a:extLst>
        </xdr:cNvPr>
        <xdr:cNvSpPr/>
      </xdr:nvSpPr>
      <xdr:spPr>
        <a:xfrm>
          <a:off x="19161760" y="1439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621" name="直線コネクタ 620">
          <a:extLst>
            <a:ext uri="{FF2B5EF4-FFF2-40B4-BE49-F238E27FC236}">
              <a16:creationId xmlns:a16="http://schemas.microsoft.com/office/drawing/2014/main" id="{C11449C1-092F-458F-A694-6DFAF9ED8412}"/>
            </a:ext>
          </a:extLst>
        </xdr:cNvPr>
        <xdr:cNvCxnSpPr/>
      </xdr:nvCxnSpPr>
      <xdr:spPr>
        <a:xfrm>
          <a:off x="19204940" y="144399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622" name="楕円 621">
          <a:extLst>
            <a:ext uri="{FF2B5EF4-FFF2-40B4-BE49-F238E27FC236}">
              <a16:creationId xmlns:a16="http://schemas.microsoft.com/office/drawing/2014/main" id="{A06651E7-8408-4D4D-96A8-AD9CBEC82F6D}"/>
            </a:ext>
          </a:extLst>
        </xdr:cNvPr>
        <xdr:cNvSpPr/>
      </xdr:nvSpPr>
      <xdr:spPr>
        <a:xfrm>
          <a:off x="18345150" y="1439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623" name="直線コネクタ 622">
          <a:extLst>
            <a:ext uri="{FF2B5EF4-FFF2-40B4-BE49-F238E27FC236}">
              <a16:creationId xmlns:a16="http://schemas.microsoft.com/office/drawing/2014/main" id="{C41A29D7-5726-4A37-B20C-0D4F63CE557A}"/>
            </a:ext>
          </a:extLst>
        </xdr:cNvPr>
        <xdr:cNvCxnSpPr/>
      </xdr:nvCxnSpPr>
      <xdr:spPr>
        <a:xfrm>
          <a:off x="18399760" y="144399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624" name="楕円 623">
          <a:extLst>
            <a:ext uri="{FF2B5EF4-FFF2-40B4-BE49-F238E27FC236}">
              <a16:creationId xmlns:a16="http://schemas.microsoft.com/office/drawing/2014/main" id="{57B5A574-5A8A-49D7-ACFA-A6BC5874E119}"/>
            </a:ext>
          </a:extLst>
        </xdr:cNvPr>
        <xdr:cNvSpPr/>
      </xdr:nvSpPr>
      <xdr:spPr>
        <a:xfrm>
          <a:off x="17547590" y="14391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625" name="直線コネクタ 624">
          <a:extLst>
            <a:ext uri="{FF2B5EF4-FFF2-40B4-BE49-F238E27FC236}">
              <a16:creationId xmlns:a16="http://schemas.microsoft.com/office/drawing/2014/main" id="{019200AB-3009-438E-B296-84FF66CAB729}"/>
            </a:ext>
          </a:extLst>
        </xdr:cNvPr>
        <xdr:cNvCxnSpPr/>
      </xdr:nvCxnSpPr>
      <xdr:spPr>
        <a:xfrm>
          <a:off x="17602200" y="1443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26" name="楕円 625">
          <a:extLst>
            <a:ext uri="{FF2B5EF4-FFF2-40B4-BE49-F238E27FC236}">
              <a16:creationId xmlns:a16="http://schemas.microsoft.com/office/drawing/2014/main" id="{D998BD8F-8627-41F2-9A1C-E2881A52A46B}"/>
            </a:ext>
          </a:extLst>
        </xdr:cNvPr>
        <xdr:cNvSpPr/>
      </xdr:nvSpPr>
      <xdr:spPr>
        <a:xfrm>
          <a:off x="16761460" y="1439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627" name="直線コネクタ 626">
          <a:extLst>
            <a:ext uri="{FF2B5EF4-FFF2-40B4-BE49-F238E27FC236}">
              <a16:creationId xmlns:a16="http://schemas.microsoft.com/office/drawing/2014/main" id="{B5E6B252-91E1-4A24-8783-6C802EA5CB19}"/>
            </a:ext>
          </a:extLst>
        </xdr:cNvPr>
        <xdr:cNvCxnSpPr/>
      </xdr:nvCxnSpPr>
      <xdr:spPr>
        <a:xfrm>
          <a:off x="16804640" y="1443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29227</xdr:rowOff>
    </xdr:from>
    <xdr:ext cx="469744" cy="259045"/>
    <xdr:sp macro="" textlink="">
      <xdr:nvSpPr>
        <xdr:cNvPr id="628" name="n_1aveValue【児童館】&#10;一人当たり面積">
          <a:extLst>
            <a:ext uri="{FF2B5EF4-FFF2-40B4-BE49-F238E27FC236}">
              <a16:creationId xmlns:a16="http://schemas.microsoft.com/office/drawing/2014/main" id="{B192BF72-C01D-4D45-BE9E-95A45A71D97F}"/>
            </a:ext>
          </a:extLst>
        </xdr:cNvPr>
        <xdr:cNvSpPr txBox="1"/>
      </xdr:nvSpPr>
      <xdr:spPr>
        <a:xfrm>
          <a:off x="1898213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29" name="n_2aveValue【児童館】&#10;一人当たり面積">
          <a:extLst>
            <a:ext uri="{FF2B5EF4-FFF2-40B4-BE49-F238E27FC236}">
              <a16:creationId xmlns:a16="http://schemas.microsoft.com/office/drawing/2014/main" id="{C0D6738F-7A29-40F2-8DF1-23B778408E82}"/>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630" name="n_3aveValue【児童館】&#10;一人当たり面積">
          <a:extLst>
            <a:ext uri="{FF2B5EF4-FFF2-40B4-BE49-F238E27FC236}">
              <a16:creationId xmlns:a16="http://schemas.microsoft.com/office/drawing/2014/main" id="{AF59F34C-0C5E-4A59-9E14-61950CAD9CF0}"/>
            </a:ext>
          </a:extLst>
        </xdr:cNvPr>
        <xdr:cNvSpPr txBox="1"/>
      </xdr:nvSpPr>
      <xdr:spPr>
        <a:xfrm>
          <a:off x="1738447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631" name="n_4aveValue【児童館】&#10;一人当たり面積">
          <a:extLst>
            <a:ext uri="{FF2B5EF4-FFF2-40B4-BE49-F238E27FC236}">
              <a16:creationId xmlns:a16="http://schemas.microsoft.com/office/drawing/2014/main" id="{0D395B43-C742-4EA0-98B7-5B79EEAB20AE}"/>
            </a:ext>
          </a:extLst>
        </xdr:cNvPr>
        <xdr:cNvSpPr txBox="1"/>
      </xdr:nvSpPr>
      <xdr:spPr>
        <a:xfrm>
          <a:off x="16588817"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80027</xdr:rowOff>
    </xdr:from>
    <xdr:ext cx="469744" cy="259045"/>
    <xdr:sp macro="" textlink="">
      <xdr:nvSpPr>
        <xdr:cNvPr id="632" name="n_1mainValue【児童館】&#10;一人当たり面積">
          <a:extLst>
            <a:ext uri="{FF2B5EF4-FFF2-40B4-BE49-F238E27FC236}">
              <a16:creationId xmlns:a16="http://schemas.microsoft.com/office/drawing/2014/main" id="{DEB08ED6-46CB-49EF-B800-5EC1643BA1B5}"/>
            </a:ext>
          </a:extLst>
        </xdr:cNvPr>
        <xdr:cNvSpPr txBox="1"/>
      </xdr:nvSpPr>
      <xdr:spPr>
        <a:xfrm>
          <a:off x="1898213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633" name="n_2mainValue【児童館】&#10;一人当たり面積">
          <a:extLst>
            <a:ext uri="{FF2B5EF4-FFF2-40B4-BE49-F238E27FC236}">
              <a16:creationId xmlns:a16="http://schemas.microsoft.com/office/drawing/2014/main" id="{BCFF13F1-AB16-4BF6-9D8B-05C8A03D9C48}"/>
            </a:ext>
          </a:extLst>
        </xdr:cNvPr>
        <xdr:cNvSpPr txBox="1"/>
      </xdr:nvSpPr>
      <xdr:spPr>
        <a:xfrm>
          <a:off x="1818203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634" name="n_3mainValue【児童館】&#10;一人当たり面積">
          <a:extLst>
            <a:ext uri="{FF2B5EF4-FFF2-40B4-BE49-F238E27FC236}">
              <a16:creationId xmlns:a16="http://schemas.microsoft.com/office/drawing/2014/main" id="{0E91551C-342F-4271-ADBE-A6DA1B66531F}"/>
            </a:ext>
          </a:extLst>
        </xdr:cNvPr>
        <xdr:cNvSpPr txBox="1"/>
      </xdr:nvSpPr>
      <xdr:spPr>
        <a:xfrm>
          <a:off x="1738447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635" name="n_4mainValue【児童館】&#10;一人当たり面積">
          <a:extLst>
            <a:ext uri="{FF2B5EF4-FFF2-40B4-BE49-F238E27FC236}">
              <a16:creationId xmlns:a16="http://schemas.microsoft.com/office/drawing/2014/main" id="{1B77B3C8-BE1E-4990-B1BF-0A2C4A996B0B}"/>
            </a:ext>
          </a:extLst>
        </xdr:cNvPr>
        <xdr:cNvSpPr txBox="1"/>
      </xdr:nvSpPr>
      <xdr:spPr>
        <a:xfrm>
          <a:off x="16588817"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B8D920C7-AB64-4E7D-869E-99D2CE86719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93D1F296-3602-4F23-B6F7-A8F12C59E24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5255B9A1-00B4-4764-A142-807682295EF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FCC7DF47-90B6-4AF3-B185-4404B3EE79B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E21C6CDF-2789-49BB-9BFF-AEC91D4DD6D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BAB52951-8BBD-45BB-A0E2-4CF3BBF4DC5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71FC8048-144E-4FCA-9011-0600F2A1194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E73D324F-CCA1-46A1-90CB-C274FA02C0B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C4B79836-3E67-4963-91AF-704DAF74669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1BEAD85F-EF05-4EDF-9F87-C52E6FDEB77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72CF32BD-A64B-4A19-B2C6-71D993EC81B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7" name="直線コネクタ 646">
          <a:extLst>
            <a:ext uri="{FF2B5EF4-FFF2-40B4-BE49-F238E27FC236}">
              <a16:creationId xmlns:a16="http://schemas.microsoft.com/office/drawing/2014/main" id="{F171CA90-DA16-476D-B972-0D8FF6BBD69C}"/>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8" name="テキスト ボックス 647">
          <a:extLst>
            <a:ext uri="{FF2B5EF4-FFF2-40B4-BE49-F238E27FC236}">
              <a16:creationId xmlns:a16="http://schemas.microsoft.com/office/drawing/2014/main" id="{AC3C16B2-8CBE-41DB-8802-229D6B4C74F3}"/>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9" name="直線コネクタ 648">
          <a:extLst>
            <a:ext uri="{FF2B5EF4-FFF2-40B4-BE49-F238E27FC236}">
              <a16:creationId xmlns:a16="http://schemas.microsoft.com/office/drawing/2014/main" id="{B580B40F-760B-47C4-8D33-4DD75EFFA0AB}"/>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0" name="テキスト ボックス 649">
          <a:extLst>
            <a:ext uri="{FF2B5EF4-FFF2-40B4-BE49-F238E27FC236}">
              <a16:creationId xmlns:a16="http://schemas.microsoft.com/office/drawing/2014/main" id="{FE1A8342-BFB3-4D04-B591-0818DF8E9473}"/>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1" name="直線コネクタ 650">
          <a:extLst>
            <a:ext uri="{FF2B5EF4-FFF2-40B4-BE49-F238E27FC236}">
              <a16:creationId xmlns:a16="http://schemas.microsoft.com/office/drawing/2014/main" id="{387332E5-9C7B-4944-9ECD-9E335B9124AB}"/>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2" name="テキスト ボックス 651">
          <a:extLst>
            <a:ext uri="{FF2B5EF4-FFF2-40B4-BE49-F238E27FC236}">
              <a16:creationId xmlns:a16="http://schemas.microsoft.com/office/drawing/2014/main" id="{2A3D7009-4E25-412F-9456-6B227645F3D5}"/>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3" name="直線コネクタ 652">
          <a:extLst>
            <a:ext uri="{FF2B5EF4-FFF2-40B4-BE49-F238E27FC236}">
              <a16:creationId xmlns:a16="http://schemas.microsoft.com/office/drawing/2014/main" id="{DEDB34F7-211D-4D8D-A180-D195E08DB01A}"/>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4" name="テキスト ボックス 653">
          <a:extLst>
            <a:ext uri="{FF2B5EF4-FFF2-40B4-BE49-F238E27FC236}">
              <a16:creationId xmlns:a16="http://schemas.microsoft.com/office/drawing/2014/main" id="{B58A82F3-379B-4B76-B66F-1049E69141B8}"/>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830F192A-C6FD-48D1-A90D-6EBB15C67BF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a:extLst>
            <a:ext uri="{FF2B5EF4-FFF2-40B4-BE49-F238E27FC236}">
              <a16:creationId xmlns:a16="http://schemas.microsoft.com/office/drawing/2014/main" id="{CBA0B817-1E07-4F4E-83DA-71E22DBB0648}"/>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6458F072-7BA1-460F-B754-DD74D459182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xdr:rowOff>
    </xdr:from>
    <xdr:to>
      <xdr:col>85</xdr:col>
      <xdr:colOff>126364</xdr:colOff>
      <xdr:row>107</xdr:row>
      <xdr:rowOff>135637</xdr:rowOff>
    </xdr:to>
    <xdr:cxnSp macro="">
      <xdr:nvCxnSpPr>
        <xdr:cNvPr id="658" name="直線コネクタ 657">
          <a:extLst>
            <a:ext uri="{FF2B5EF4-FFF2-40B4-BE49-F238E27FC236}">
              <a16:creationId xmlns:a16="http://schemas.microsoft.com/office/drawing/2014/main" id="{C06A6DE8-9228-4CA8-B11B-F751A9B3704F}"/>
            </a:ext>
          </a:extLst>
        </xdr:cNvPr>
        <xdr:cNvCxnSpPr/>
      </xdr:nvCxnSpPr>
      <xdr:spPr>
        <a:xfrm flipV="1">
          <a:off x="14703424" y="17154525"/>
          <a:ext cx="0" cy="1322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139464</xdr:rowOff>
    </xdr:from>
    <xdr:ext cx="405111" cy="259045"/>
    <xdr:sp macro="" textlink="">
      <xdr:nvSpPr>
        <xdr:cNvPr id="659" name="【公民館】&#10;有形固定資産減価償却率最小値テキスト">
          <a:extLst>
            <a:ext uri="{FF2B5EF4-FFF2-40B4-BE49-F238E27FC236}">
              <a16:creationId xmlns:a16="http://schemas.microsoft.com/office/drawing/2014/main" id="{C4A74EB3-D034-453F-BF55-11259D16F628}"/>
            </a:ext>
          </a:extLst>
        </xdr:cNvPr>
        <xdr:cNvSpPr txBox="1"/>
      </xdr:nvSpPr>
      <xdr:spPr>
        <a:xfrm>
          <a:off x="14742160" y="18480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135637</xdr:rowOff>
    </xdr:from>
    <xdr:to>
      <xdr:col>86</xdr:col>
      <xdr:colOff>25400</xdr:colOff>
      <xdr:row>107</xdr:row>
      <xdr:rowOff>135637</xdr:rowOff>
    </xdr:to>
    <xdr:cxnSp macro="">
      <xdr:nvCxnSpPr>
        <xdr:cNvPr id="660" name="直線コネクタ 659">
          <a:extLst>
            <a:ext uri="{FF2B5EF4-FFF2-40B4-BE49-F238E27FC236}">
              <a16:creationId xmlns:a16="http://schemas.microsoft.com/office/drawing/2014/main" id="{EDD6D6FE-9888-4761-9B97-A197449681BA}"/>
            </a:ext>
          </a:extLst>
        </xdr:cNvPr>
        <xdr:cNvCxnSpPr/>
      </xdr:nvCxnSpPr>
      <xdr:spPr>
        <a:xfrm>
          <a:off x="14611350" y="18476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125747</xdr:rowOff>
    </xdr:from>
    <xdr:ext cx="405111" cy="259045"/>
    <xdr:sp macro="" textlink="">
      <xdr:nvSpPr>
        <xdr:cNvPr id="661" name="【公民館】&#10;有形固定資産減価償却率最大値テキスト">
          <a:extLst>
            <a:ext uri="{FF2B5EF4-FFF2-40B4-BE49-F238E27FC236}">
              <a16:creationId xmlns:a16="http://schemas.microsoft.com/office/drawing/2014/main" id="{0BE6A026-4053-46F4-925F-F0E8F6CE353C}"/>
            </a:ext>
          </a:extLst>
        </xdr:cNvPr>
        <xdr:cNvSpPr txBox="1"/>
      </xdr:nvSpPr>
      <xdr:spPr>
        <a:xfrm>
          <a:off x="14742160" y="1693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xdr:rowOff>
    </xdr:from>
    <xdr:to>
      <xdr:col>86</xdr:col>
      <xdr:colOff>25400</xdr:colOff>
      <xdr:row>100</xdr:row>
      <xdr:rowOff>7620</xdr:rowOff>
    </xdr:to>
    <xdr:cxnSp macro="">
      <xdr:nvCxnSpPr>
        <xdr:cNvPr id="662" name="直線コネクタ 661">
          <a:extLst>
            <a:ext uri="{FF2B5EF4-FFF2-40B4-BE49-F238E27FC236}">
              <a16:creationId xmlns:a16="http://schemas.microsoft.com/office/drawing/2014/main" id="{2B5BDD58-964E-4382-88F7-146EE627C454}"/>
            </a:ext>
          </a:extLst>
        </xdr:cNvPr>
        <xdr:cNvCxnSpPr/>
      </xdr:nvCxnSpPr>
      <xdr:spPr>
        <a:xfrm>
          <a:off x="14611350" y="1715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40403</xdr:rowOff>
    </xdr:from>
    <xdr:ext cx="405111" cy="259045"/>
    <xdr:sp macro="" textlink="">
      <xdr:nvSpPr>
        <xdr:cNvPr id="663" name="【公民館】&#10;有形固定資産減価償却率平均値テキスト">
          <a:extLst>
            <a:ext uri="{FF2B5EF4-FFF2-40B4-BE49-F238E27FC236}">
              <a16:creationId xmlns:a16="http://schemas.microsoft.com/office/drawing/2014/main" id="{914A6AAE-6022-4DD5-AE52-A48E23838E7C}"/>
            </a:ext>
          </a:extLst>
        </xdr:cNvPr>
        <xdr:cNvSpPr txBox="1"/>
      </xdr:nvSpPr>
      <xdr:spPr>
        <a:xfrm>
          <a:off x="14742160" y="1769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61976</xdr:rowOff>
    </xdr:from>
    <xdr:to>
      <xdr:col>85</xdr:col>
      <xdr:colOff>177800</xdr:colOff>
      <xdr:row>103</xdr:row>
      <xdr:rowOff>163576</xdr:rowOff>
    </xdr:to>
    <xdr:sp macro="" textlink="">
      <xdr:nvSpPr>
        <xdr:cNvPr id="664" name="フローチャート: 判断 663">
          <a:extLst>
            <a:ext uri="{FF2B5EF4-FFF2-40B4-BE49-F238E27FC236}">
              <a16:creationId xmlns:a16="http://schemas.microsoft.com/office/drawing/2014/main" id="{335D9F5C-FFC5-4138-B5F2-743FC0A82FE8}"/>
            </a:ext>
          </a:extLst>
        </xdr:cNvPr>
        <xdr:cNvSpPr/>
      </xdr:nvSpPr>
      <xdr:spPr>
        <a:xfrm>
          <a:off x="14649450" y="177175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29972</xdr:rowOff>
    </xdr:from>
    <xdr:to>
      <xdr:col>81</xdr:col>
      <xdr:colOff>101600</xdr:colOff>
      <xdr:row>103</xdr:row>
      <xdr:rowOff>131572</xdr:rowOff>
    </xdr:to>
    <xdr:sp macro="" textlink="">
      <xdr:nvSpPr>
        <xdr:cNvPr id="665" name="フローチャート: 判断 664">
          <a:extLst>
            <a:ext uri="{FF2B5EF4-FFF2-40B4-BE49-F238E27FC236}">
              <a16:creationId xmlns:a16="http://schemas.microsoft.com/office/drawing/2014/main" id="{ACE021AC-E60A-4C09-BB4E-AC4BFBDE5610}"/>
            </a:ext>
          </a:extLst>
        </xdr:cNvPr>
        <xdr:cNvSpPr/>
      </xdr:nvSpPr>
      <xdr:spPr>
        <a:xfrm>
          <a:off x="13887450" y="1768741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666" name="フローチャート: 判断 665">
          <a:extLst>
            <a:ext uri="{FF2B5EF4-FFF2-40B4-BE49-F238E27FC236}">
              <a16:creationId xmlns:a16="http://schemas.microsoft.com/office/drawing/2014/main" id="{F25ED504-29D3-4AF8-A871-22E4DCD58FB8}"/>
            </a:ext>
          </a:extLst>
        </xdr:cNvPr>
        <xdr:cNvSpPr/>
      </xdr:nvSpPr>
      <xdr:spPr>
        <a:xfrm>
          <a:off x="13089890" y="17641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146558</xdr:rowOff>
    </xdr:from>
    <xdr:to>
      <xdr:col>72</xdr:col>
      <xdr:colOff>38100</xdr:colOff>
      <xdr:row>103</xdr:row>
      <xdr:rowOff>76708</xdr:rowOff>
    </xdr:to>
    <xdr:sp macro="" textlink="">
      <xdr:nvSpPr>
        <xdr:cNvPr id="667" name="フローチャート: 判断 666">
          <a:extLst>
            <a:ext uri="{FF2B5EF4-FFF2-40B4-BE49-F238E27FC236}">
              <a16:creationId xmlns:a16="http://schemas.microsoft.com/office/drawing/2014/main" id="{96ED82F0-A2E9-4DD6-8A3F-6327B7156A31}"/>
            </a:ext>
          </a:extLst>
        </xdr:cNvPr>
        <xdr:cNvSpPr/>
      </xdr:nvSpPr>
      <xdr:spPr>
        <a:xfrm>
          <a:off x="12303760" y="176325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141987</xdr:rowOff>
    </xdr:from>
    <xdr:to>
      <xdr:col>67</xdr:col>
      <xdr:colOff>101600</xdr:colOff>
      <xdr:row>103</xdr:row>
      <xdr:rowOff>72137</xdr:rowOff>
    </xdr:to>
    <xdr:sp macro="" textlink="">
      <xdr:nvSpPr>
        <xdr:cNvPr id="668" name="フローチャート: 判断 667">
          <a:extLst>
            <a:ext uri="{FF2B5EF4-FFF2-40B4-BE49-F238E27FC236}">
              <a16:creationId xmlns:a16="http://schemas.microsoft.com/office/drawing/2014/main" id="{DA046B7C-9780-4784-8E2E-8D8EE2F51C2F}"/>
            </a:ext>
          </a:extLst>
        </xdr:cNvPr>
        <xdr:cNvSpPr/>
      </xdr:nvSpPr>
      <xdr:spPr>
        <a:xfrm>
          <a:off x="114871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C177AA24-430A-4E41-90EA-78B6CB6A84E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C476A7FF-7225-4EB6-AD34-AD85335F7CF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BC0CA401-883C-4574-9399-E33EE82A45D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D2514A69-594A-42A2-B703-1BE3BA939E6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DDE169E-F2EC-46AF-829B-DBE12A1A1B4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157987</xdr:rowOff>
    </xdr:from>
    <xdr:to>
      <xdr:col>85</xdr:col>
      <xdr:colOff>177800</xdr:colOff>
      <xdr:row>103</xdr:row>
      <xdr:rowOff>88137</xdr:rowOff>
    </xdr:to>
    <xdr:sp macro="" textlink="">
      <xdr:nvSpPr>
        <xdr:cNvPr id="674" name="楕円 673">
          <a:extLst>
            <a:ext uri="{FF2B5EF4-FFF2-40B4-BE49-F238E27FC236}">
              <a16:creationId xmlns:a16="http://schemas.microsoft.com/office/drawing/2014/main" id="{4557DB6C-7DCE-4A35-9586-29B60B5231DA}"/>
            </a:ext>
          </a:extLst>
        </xdr:cNvPr>
        <xdr:cNvSpPr/>
      </xdr:nvSpPr>
      <xdr:spPr>
        <a:xfrm>
          <a:off x="14649450" y="176477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9414</xdr:rowOff>
    </xdr:from>
    <xdr:ext cx="405111" cy="259045"/>
    <xdr:sp macro="" textlink="">
      <xdr:nvSpPr>
        <xdr:cNvPr id="675" name="【公民館】&#10;有形固定資産減価償却率該当値テキスト">
          <a:extLst>
            <a:ext uri="{FF2B5EF4-FFF2-40B4-BE49-F238E27FC236}">
              <a16:creationId xmlns:a16="http://schemas.microsoft.com/office/drawing/2014/main" id="{41DE820F-9F3D-4A2A-B86F-1D16BC2D5D57}"/>
            </a:ext>
          </a:extLst>
        </xdr:cNvPr>
        <xdr:cNvSpPr txBox="1"/>
      </xdr:nvSpPr>
      <xdr:spPr>
        <a:xfrm>
          <a:off x="14742160" y="1749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105411</xdr:rowOff>
    </xdr:from>
    <xdr:to>
      <xdr:col>81</xdr:col>
      <xdr:colOff>101600</xdr:colOff>
      <xdr:row>103</xdr:row>
      <xdr:rowOff>35561</xdr:rowOff>
    </xdr:to>
    <xdr:sp macro="" textlink="">
      <xdr:nvSpPr>
        <xdr:cNvPr id="676" name="楕円 675">
          <a:extLst>
            <a:ext uri="{FF2B5EF4-FFF2-40B4-BE49-F238E27FC236}">
              <a16:creationId xmlns:a16="http://schemas.microsoft.com/office/drawing/2014/main" id="{31FD2F74-FE51-47B1-B47B-FB92AEB13673}"/>
            </a:ext>
          </a:extLst>
        </xdr:cNvPr>
        <xdr:cNvSpPr/>
      </xdr:nvSpPr>
      <xdr:spPr>
        <a:xfrm>
          <a:off x="13887450" y="175914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156211</xdr:rowOff>
    </xdr:from>
    <xdr:to>
      <xdr:col>85</xdr:col>
      <xdr:colOff>127000</xdr:colOff>
      <xdr:row>103</xdr:row>
      <xdr:rowOff>37337</xdr:rowOff>
    </xdr:to>
    <xdr:cxnSp macro="">
      <xdr:nvCxnSpPr>
        <xdr:cNvPr id="677" name="直線コネクタ 676">
          <a:extLst>
            <a:ext uri="{FF2B5EF4-FFF2-40B4-BE49-F238E27FC236}">
              <a16:creationId xmlns:a16="http://schemas.microsoft.com/office/drawing/2014/main" id="{6F66E993-7947-458D-B099-2F840EB80BDE}"/>
            </a:ext>
          </a:extLst>
        </xdr:cNvPr>
        <xdr:cNvCxnSpPr/>
      </xdr:nvCxnSpPr>
      <xdr:spPr>
        <a:xfrm>
          <a:off x="13942060" y="17646016"/>
          <a:ext cx="762000" cy="5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52832</xdr:rowOff>
    </xdr:from>
    <xdr:to>
      <xdr:col>76</xdr:col>
      <xdr:colOff>165100</xdr:colOff>
      <xdr:row>102</xdr:row>
      <xdr:rowOff>154432</xdr:rowOff>
    </xdr:to>
    <xdr:sp macro="" textlink="">
      <xdr:nvSpPr>
        <xdr:cNvPr id="678" name="楕円 677">
          <a:extLst>
            <a:ext uri="{FF2B5EF4-FFF2-40B4-BE49-F238E27FC236}">
              <a16:creationId xmlns:a16="http://schemas.microsoft.com/office/drawing/2014/main" id="{9E5224A7-2B30-4085-9261-B0D12232DCFF}"/>
            </a:ext>
          </a:extLst>
        </xdr:cNvPr>
        <xdr:cNvSpPr/>
      </xdr:nvSpPr>
      <xdr:spPr>
        <a:xfrm>
          <a:off x="13089890" y="175445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103632</xdr:rowOff>
    </xdr:from>
    <xdr:to>
      <xdr:col>81</xdr:col>
      <xdr:colOff>50800</xdr:colOff>
      <xdr:row>102</xdr:row>
      <xdr:rowOff>156211</xdr:rowOff>
    </xdr:to>
    <xdr:cxnSp macro="">
      <xdr:nvCxnSpPr>
        <xdr:cNvPr id="679" name="直線コネクタ 678">
          <a:extLst>
            <a:ext uri="{FF2B5EF4-FFF2-40B4-BE49-F238E27FC236}">
              <a16:creationId xmlns:a16="http://schemas.microsoft.com/office/drawing/2014/main" id="{D06C973E-6938-48DC-A9F7-D46864A3E3B2}"/>
            </a:ext>
          </a:extLst>
        </xdr:cNvPr>
        <xdr:cNvCxnSpPr/>
      </xdr:nvCxnSpPr>
      <xdr:spPr>
        <a:xfrm>
          <a:off x="13144500" y="17589627"/>
          <a:ext cx="797560" cy="5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169418</xdr:rowOff>
    </xdr:from>
    <xdr:to>
      <xdr:col>72</xdr:col>
      <xdr:colOff>38100</xdr:colOff>
      <xdr:row>102</xdr:row>
      <xdr:rowOff>99568</xdr:rowOff>
    </xdr:to>
    <xdr:sp macro="" textlink="">
      <xdr:nvSpPr>
        <xdr:cNvPr id="680" name="楕円 679">
          <a:extLst>
            <a:ext uri="{FF2B5EF4-FFF2-40B4-BE49-F238E27FC236}">
              <a16:creationId xmlns:a16="http://schemas.microsoft.com/office/drawing/2014/main" id="{3416C984-8D74-4E5C-A0BB-F8109E5E0B87}"/>
            </a:ext>
          </a:extLst>
        </xdr:cNvPr>
        <xdr:cNvSpPr/>
      </xdr:nvSpPr>
      <xdr:spPr>
        <a:xfrm>
          <a:off x="12303760" y="1748967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48768</xdr:rowOff>
    </xdr:from>
    <xdr:to>
      <xdr:col>76</xdr:col>
      <xdr:colOff>114300</xdr:colOff>
      <xdr:row>102</xdr:row>
      <xdr:rowOff>103632</xdr:rowOff>
    </xdr:to>
    <xdr:cxnSp macro="">
      <xdr:nvCxnSpPr>
        <xdr:cNvPr id="681" name="直線コネクタ 680">
          <a:extLst>
            <a:ext uri="{FF2B5EF4-FFF2-40B4-BE49-F238E27FC236}">
              <a16:creationId xmlns:a16="http://schemas.microsoft.com/office/drawing/2014/main" id="{59DECD75-4BB9-482F-AB5C-C8AA9933903E}"/>
            </a:ext>
          </a:extLst>
        </xdr:cNvPr>
        <xdr:cNvCxnSpPr/>
      </xdr:nvCxnSpPr>
      <xdr:spPr>
        <a:xfrm>
          <a:off x="12346940" y="17538573"/>
          <a:ext cx="79756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139700</xdr:rowOff>
    </xdr:from>
    <xdr:to>
      <xdr:col>67</xdr:col>
      <xdr:colOff>101600</xdr:colOff>
      <xdr:row>102</xdr:row>
      <xdr:rowOff>69850</xdr:rowOff>
    </xdr:to>
    <xdr:sp macro="" textlink="">
      <xdr:nvSpPr>
        <xdr:cNvPr id="682" name="楕円 681">
          <a:extLst>
            <a:ext uri="{FF2B5EF4-FFF2-40B4-BE49-F238E27FC236}">
              <a16:creationId xmlns:a16="http://schemas.microsoft.com/office/drawing/2014/main" id="{7E76A88D-A90C-4B70-B849-4C092F13B5BD}"/>
            </a:ext>
          </a:extLst>
        </xdr:cNvPr>
        <xdr:cNvSpPr/>
      </xdr:nvSpPr>
      <xdr:spPr>
        <a:xfrm>
          <a:off x="11487150" y="17452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19050</xdr:rowOff>
    </xdr:from>
    <xdr:to>
      <xdr:col>71</xdr:col>
      <xdr:colOff>177800</xdr:colOff>
      <xdr:row>102</xdr:row>
      <xdr:rowOff>48768</xdr:rowOff>
    </xdr:to>
    <xdr:cxnSp macro="">
      <xdr:nvCxnSpPr>
        <xdr:cNvPr id="683" name="直線コネクタ 682">
          <a:extLst>
            <a:ext uri="{FF2B5EF4-FFF2-40B4-BE49-F238E27FC236}">
              <a16:creationId xmlns:a16="http://schemas.microsoft.com/office/drawing/2014/main" id="{3E599135-1C69-4D2A-8948-419CB4D060C6}"/>
            </a:ext>
          </a:extLst>
        </xdr:cNvPr>
        <xdr:cNvCxnSpPr/>
      </xdr:nvCxnSpPr>
      <xdr:spPr>
        <a:xfrm>
          <a:off x="11541760" y="17503140"/>
          <a:ext cx="805180" cy="3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122699</xdr:rowOff>
    </xdr:from>
    <xdr:ext cx="405111" cy="259045"/>
    <xdr:sp macro="" textlink="">
      <xdr:nvSpPr>
        <xdr:cNvPr id="684" name="n_1aveValue【公民館】&#10;有形固定資産減価償却率">
          <a:extLst>
            <a:ext uri="{FF2B5EF4-FFF2-40B4-BE49-F238E27FC236}">
              <a16:creationId xmlns:a16="http://schemas.microsoft.com/office/drawing/2014/main" id="{E45C4E56-2B4B-4A7E-A80B-90A2F88C5535}"/>
            </a:ext>
          </a:extLst>
        </xdr:cNvPr>
        <xdr:cNvSpPr txBox="1"/>
      </xdr:nvSpPr>
      <xdr:spPr>
        <a:xfrm>
          <a:off x="13738234" y="1778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74692</xdr:rowOff>
    </xdr:from>
    <xdr:ext cx="405111" cy="259045"/>
    <xdr:sp macro="" textlink="">
      <xdr:nvSpPr>
        <xdr:cNvPr id="685" name="n_2aveValue【公民館】&#10;有形固定資産減価償却率">
          <a:extLst>
            <a:ext uri="{FF2B5EF4-FFF2-40B4-BE49-F238E27FC236}">
              <a16:creationId xmlns:a16="http://schemas.microsoft.com/office/drawing/2014/main" id="{E5CF6FEA-D8D6-46C9-A05C-6AD49F3835BA}"/>
            </a:ext>
          </a:extLst>
        </xdr:cNvPr>
        <xdr:cNvSpPr txBox="1"/>
      </xdr:nvSpPr>
      <xdr:spPr>
        <a:xfrm>
          <a:off x="1295718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67835</xdr:rowOff>
    </xdr:from>
    <xdr:ext cx="405111" cy="259045"/>
    <xdr:sp macro="" textlink="">
      <xdr:nvSpPr>
        <xdr:cNvPr id="686" name="n_3aveValue【公民館】&#10;有形固定資産減価償却率">
          <a:extLst>
            <a:ext uri="{FF2B5EF4-FFF2-40B4-BE49-F238E27FC236}">
              <a16:creationId xmlns:a16="http://schemas.microsoft.com/office/drawing/2014/main" id="{22F6D382-0F32-4D51-9CDB-4B40621B01C9}"/>
            </a:ext>
          </a:extLst>
        </xdr:cNvPr>
        <xdr:cNvSpPr txBox="1"/>
      </xdr:nvSpPr>
      <xdr:spPr>
        <a:xfrm>
          <a:off x="12171054" y="17725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63264</xdr:rowOff>
    </xdr:from>
    <xdr:ext cx="405111" cy="259045"/>
    <xdr:sp macro="" textlink="">
      <xdr:nvSpPr>
        <xdr:cNvPr id="687" name="n_4aveValue【公民館】&#10;有形固定資産減価償却率">
          <a:extLst>
            <a:ext uri="{FF2B5EF4-FFF2-40B4-BE49-F238E27FC236}">
              <a16:creationId xmlns:a16="http://schemas.microsoft.com/office/drawing/2014/main" id="{04E3A46B-AD2F-44A1-BC3A-956AD82855F3}"/>
            </a:ext>
          </a:extLst>
        </xdr:cNvPr>
        <xdr:cNvSpPr txBox="1"/>
      </xdr:nvSpPr>
      <xdr:spPr>
        <a:xfrm>
          <a:off x="11354444" y="1771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52088</xdr:rowOff>
    </xdr:from>
    <xdr:ext cx="405111" cy="259045"/>
    <xdr:sp macro="" textlink="">
      <xdr:nvSpPr>
        <xdr:cNvPr id="688" name="n_1mainValue【公民館】&#10;有形固定資産減価償却率">
          <a:extLst>
            <a:ext uri="{FF2B5EF4-FFF2-40B4-BE49-F238E27FC236}">
              <a16:creationId xmlns:a16="http://schemas.microsoft.com/office/drawing/2014/main" id="{F9B32484-07E2-4181-8D01-028F87AA77C3}"/>
            </a:ext>
          </a:extLst>
        </xdr:cNvPr>
        <xdr:cNvSpPr txBox="1"/>
      </xdr:nvSpPr>
      <xdr:spPr>
        <a:xfrm>
          <a:off x="13738234" y="1737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170959</xdr:rowOff>
    </xdr:from>
    <xdr:ext cx="405111" cy="259045"/>
    <xdr:sp macro="" textlink="">
      <xdr:nvSpPr>
        <xdr:cNvPr id="689" name="n_2mainValue【公民館】&#10;有形固定資産減価償却率">
          <a:extLst>
            <a:ext uri="{FF2B5EF4-FFF2-40B4-BE49-F238E27FC236}">
              <a16:creationId xmlns:a16="http://schemas.microsoft.com/office/drawing/2014/main" id="{0BD048E4-B82E-422C-9C70-43E63B6D9C1B}"/>
            </a:ext>
          </a:extLst>
        </xdr:cNvPr>
        <xdr:cNvSpPr txBox="1"/>
      </xdr:nvSpPr>
      <xdr:spPr>
        <a:xfrm>
          <a:off x="12957184" y="1731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116095</xdr:rowOff>
    </xdr:from>
    <xdr:ext cx="405111" cy="259045"/>
    <xdr:sp macro="" textlink="">
      <xdr:nvSpPr>
        <xdr:cNvPr id="690" name="n_3mainValue【公民館】&#10;有形固定資産減価償却率">
          <a:extLst>
            <a:ext uri="{FF2B5EF4-FFF2-40B4-BE49-F238E27FC236}">
              <a16:creationId xmlns:a16="http://schemas.microsoft.com/office/drawing/2014/main" id="{3EADE8A5-621F-4466-BE10-5C5B098096B7}"/>
            </a:ext>
          </a:extLst>
        </xdr:cNvPr>
        <xdr:cNvSpPr txBox="1"/>
      </xdr:nvSpPr>
      <xdr:spPr>
        <a:xfrm>
          <a:off x="12171054" y="172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86377</xdr:rowOff>
    </xdr:from>
    <xdr:ext cx="405111" cy="259045"/>
    <xdr:sp macro="" textlink="">
      <xdr:nvSpPr>
        <xdr:cNvPr id="691" name="n_4mainValue【公民館】&#10;有形固定資産減価償却率">
          <a:extLst>
            <a:ext uri="{FF2B5EF4-FFF2-40B4-BE49-F238E27FC236}">
              <a16:creationId xmlns:a16="http://schemas.microsoft.com/office/drawing/2014/main" id="{3DB0F1E4-01C8-4C40-8605-1AB0235738AE}"/>
            </a:ext>
          </a:extLst>
        </xdr:cNvPr>
        <xdr:cNvSpPr txBox="1"/>
      </xdr:nvSpPr>
      <xdr:spPr>
        <a:xfrm>
          <a:off x="113544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F86BEC40-E80B-41CE-B47C-6532C42FD81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FD7EEF83-32EA-45A1-B42D-71B64482A4B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96C251E0-1A17-46B5-B8C0-9C6C80142CC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3ADCC8E2-0059-4ADC-B0BC-18F233AB2CF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2DFE0DEE-AE81-4C1D-9E2D-18B5ECB2FDE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5A706AF8-28A9-40EF-822A-9B98285A4BD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4765CE0F-F131-43C9-8CA2-4C96A1FC221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C981CE57-A584-45AD-9822-B674D4A9EE9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F251DC27-B8CD-4320-A394-741C7C3AE23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85CE19ED-1EA4-4168-9F6E-3579E6AD5E8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13BD26D1-6841-4705-ABDB-D7CCA9CC4D52}"/>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5D609E73-E6C9-4CCD-AE4F-97E985ED0BE1}"/>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B70064E5-CE31-49AE-931D-49E7C38F14AE}"/>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895E0D2C-7972-492B-8610-FD80CEEACBA1}"/>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FBFF1A31-C8BF-4556-9CAA-D215BA24617F}"/>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EC3A51BC-49F6-4196-AE81-A07504AB917D}"/>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9519EBDA-CCC6-4E5E-B6D2-62A12F6BA279}"/>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0F9A0364-5DAE-4302-8E21-366E8FC727EE}"/>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C113AB82-F864-4459-B17D-E54F0BB8C55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ED6892D2-A3CD-41CB-9E92-C795451DFA6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1583A30B-92C5-4B4B-B26B-3C45D9D54AA9}"/>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713" name="直線コネクタ 712">
          <a:extLst>
            <a:ext uri="{FF2B5EF4-FFF2-40B4-BE49-F238E27FC236}">
              <a16:creationId xmlns:a16="http://schemas.microsoft.com/office/drawing/2014/main" id="{60A2C394-4543-44BF-BEBA-7AA083CC6620}"/>
            </a:ext>
          </a:extLst>
        </xdr:cNvPr>
        <xdr:cNvCxnSpPr/>
      </xdr:nvCxnSpPr>
      <xdr:spPr>
        <a:xfrm flipV="1">
          <a:off x="19947254" y="17210151"/>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14" name="【公民館】&#10;一人当たり面積最小値テキスト">
          <a:extLst>
            <a:ext uri="{FF2B5EF4-FFF2-40B4-BE49-F238E27FC236}">
              <a16:creationId xmlns:a16="http://schemas.microsoft.com/office/drawing/2014/main" id="{FD98FA57-1E0B-4B3F-BA9B-E20CB778A5EC}"/>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15" name="直線コネクタ 714">
          <a:extLst>
            <a:ext uri="{FF2B5EF4-FFF2-40B4-BE49-F238E27FC236}">
              <a16:creationId xmlns:a16="http://schemas.microsoft.com/office/drawing/2014/main" id="{67DCE886-84E3-4006-ADD9-20EA3D235FBF}"/>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716" name="【公民館】&#10;一人当たり面積最大値テキスト">
          <a:extLst>
            <a:ext uri="{FF2B5EF4-FFF2-40B4-BE49-F238E27FC236}">
              <a16:creationId xmlns:a16="http://schemas.microsoft.com/office/drawing/2014/main" id="{B4797A83-5868-4770-BEC2-C88067EE78A4}"/>
            </a:ext>
          </a:extLst>
        </xdr:cNvPr>
        <xdr:cNvSpPr txBox="1"/>
      </xdr:nvSpPr>
      <xdr:spPr>
        <a:xfrm>
          <a:off x="19985990" y="1699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717" name="直線コネクタ 716">
          <a:extLst>
            <a:ext uri="{FF2B5EF4-FFF2-40B4-BE49-F238E27FC236}">
              <a16:creationId xmlns:a16="http://schemas.microsoft.com/office/drawing/2014/main" id="{8FC6B47E-1567-4455-B1A3-FEE510708AC9}"/>
            </a:ext>
          </a:extLst>
        </xdr:cNvPr>
        <xdr:cNvCxnSpPr/>
      </xdr:nvCxnSpPr>
      <xdr:spPr>
        <a:xfrm>
          <a:off x="19885660" y="17210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152416</xdr:rowOff>
    </xdr:from>
    <xdr:ext cx="469744" cy="259045"/>
    <xdr:sp macro="" textlink="">
      <xdr:nvSpPr>
        <xdr:cNvPr id="718" name="【公民館】&#10;一人当たり面積平均値テキスト">
          <a:extLst>
            <a:ext uri="{FF2B5EF4-FFF2-40B4-BE49-F238E27FC236}">
              <a16:creationId xmlns:a16="http://schemas.microsoft.com/office/drawing/2014/main" id="{5F51A5B6-61D9-4220-B710-1DF1F7ADB8A4}"/>
            </a:ext>
          </a:extLst>
        </xdr:cNvPr>
        <xdr:cNvSpPr txBox="1"/>
      </xdr:nvSpPr>
      <xdr:spPr>
        <a:xfrm>
          <a:off x="19985990" y="18154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719" name="フローチャート: 判断 718">
          <a:extLst>
            <a:ext uri="{FF2B5EF4-FFF2-40B4-BE49-F238E27FC236}">
              <a16:creationId xmlns:a16="http://schemas.microsoft.com/office/drawing/2014/main" id="{27E85646-D3B8-423A-8916-AB280711C8A0}"/>
            </a:ext>
          </a:extLst>
        </xdr:cNvPr>
        <xdr:cNvSpPr/>
      </xdr:nvSpPr>
      <xdr:spPr>
        <a:xfrm>
          <a:off x="19904710" y="181762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20828</xdr:rowOff>
    </xdr:from>
    <xdr:to>
      <xdr:col>112</xdr:col>
      <xdr:colOff>38100</xdr:colOff>
      <xdr:row>106</xdr:row>
      <xdr:rowOff>122428</xdr:rowOff>
    </xdr:to>
    <xdr:sp macro="" textlink="">
      <xdr:nvSpPr>
        <xdr:cNvPr id="720" name="フローチャート: 判断 719">
          <a:extLst>
            <a:ext uri="{FF2B5EF4-FFF2-40B4-BE49-F238E27FC236}">
              <a16:creationId xmlns:a16="http://schemas.microsoft.com/office/drawing/2014/main" id="{33240BFE-21F8-4488-A980-FA1F85246C59}"/>
            </a:ext>
          </a:extLst>
        </xdr:cNvPr>
        <xdr:cNvSpPr/>
      </xdr:nvSpPr>
      <xdr:spPr>
        <a:xfrm>
          <a:off x="19161760" y="181907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721" name="フローチャート: 判断 720">
          <a:extLst>
            <a:ext uri="{FF2B5EF4-FFF2-40B4-BE49-F238E27FC236}">
              <a16:creationId xmlns:a16="http://schemas.microsoft.com/office/drawing/2014/main" id="{82ED47E3-1F5F-4A5C-B17D-A226ABAAA3BB}"/>
            </a:ext>
          </a:extLst>
        </xdr:cNvPr>
        <xdr:cNvSpPr/>
      </xdr:nvSpPr>
      <xdr:spPr>
        <a:xfrm>
          <a:off x="1834515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722" name="フローチャート: 判断 721">
          <a:extLst>
            <a:ext uri="{FF2B5EF4-FFF2-40B4-BE49-F238E27FC236}">
              <a16:creationId xmlns:a16="http://schemas.microsoft.com/office/drawing/2014/main" id="{AABAC8C8-8B55-4054-AEEA-402AD93B2450}"/>
            </a:ext>
          </a:extLst>
        </xdr:cNvPr>
        <xdr:cNvSpPr/>
      </xdr:nvSpPr>
      <xdr:spPr>
        <a:xfrm>
          <a:off x="17547590" y="1819071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723" name="フローチャート: 判断 722">
          <a:extLst>
            <a:ext uri="{FF2B5EF4-FFF2-40B4-BE49-F238E27FC236}">
              <a16:creationId xmlns:a16="http://schemas.microsoft.com/office/drawing/2014/main" id="{B3A97550-F413-4A77-AA3D-06409D282114}"/>
            </a:ext>
          </a:extLst>
        </xdr:cNvPr>
        <xdr:cNvSpPr/>
      </xdr:nvSpPr>
      <xdr:spPr>
        <a:xfrm>
          <a:off x="16761460" y="181762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5A8AAE85-1468-427B-A911-82ECC549E66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EDBEC69B-8679-4BC2-B49D-1C04526CAB1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721121F4-D0B8-4763-BA46-2D193346056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2399695A-5529-4ED8-AADA-159C9772F14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AD07F17-A092-4CF7-B013-35628D780F6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25400</xdr:rowOff>
    </xdr:from>
    <xdr:to>
      <xdr:col>116</xdr:col>
      <xdr:colOff>114300</xdr:colOff>
      <xdr:row>104</xdr:row>
      <xdr:rowOff>127000</xdr:rowOff>
    </xdr:to>
    <xdr:sp macro="" textlink="">
      <xdr:nvSpPr>
        <xdr:cNvPr id="729" name="楕円 728">
          <a:extLst>
            <a:ext uri="{FF2B5EF4-FFF2-40B4-BE49-F238E27FC236}">
              <a16:creationId xmlns:a16="http://schemas.microsoft.com/office/drawing/2014/main" id="{724A8DBE-7664-496C-BCF0-26E2391C3BE4}"/>
            </a:ext>
          </a:extLst>
        </xdr:cNvPr>
        <xdr:cNvSpPr/>
      </xdr:nvSpPr>
      <xdr:spPr>
        <a:xfrm>
          <a:off x="19904710" y="17852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48277</xdr:rowOff>
    </xdr:from>
    <xdr:ext cx="469744" cy="259045"/>
    <xdr:sp macro="" textlink="">
      <xdr:nvSpPr>
        <xdr:cNvPr id="730" name="【公民館】&#10;一人当たり面積該当値テキスト">
          <a:extLst>
            <a:ext uri="{FF2B5EF4-FFF2-40B4-BE49-F238E27FC236}">
              <a16:creationId xmlns:a16="http://schemas.microsoft.com/office/drawing/2014/main" id="{67731C5F-4FF4-4CF9-9301-DB05A5B2DAD7}"/>
            </a:ext>
          </a:extLst>
        </xdr:cNvPr>
        <xdr:cNvSpPr txBox="1"/>
      </xdr:nvSpPr>
      <xdr:spPr>
        <a:xfrm>
          <a:off x="19985990"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731" name="楕円 730">
          <a:extLst>
            <a:ext uri="{FF2B5EF4-FFF2-40B4-BE49-F238E27FC236}">
              <a16:creationId xmlns:a16="http://schemas.microsoft.com/office/drawing/2014/main" id="{9A7E62FB-96BC-4390-A764-CF4D095436BD}"/>
            </a:ext>
          </a:extLst>
        </xdr:cNvPr>
        <xdr:cNvSpPr/>
      </xdr:nvSpPr>
      <xdr:spPr>
        <a:xfrm>
          <a:off x="19161760" y="17852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76200</xdr:rowOff>
    </xdr:from>
    <xdr:to>
      <xdr:col>116</xdr:col>
      <xdr:colOff>63500</xdr:colOff>
      <xdr:row>104</xdr:row>
      <xdr:rowOff>76200</xdr:rowOff>
    </xdr:to>
    <xdr:cxnSp macro="">
      <xdr:nvCxnSpPr>
        <xdr:cNvPr id="732" name="直線コネクタ 731">
          <a:extLst>
            <a:ext uri="{FF2B5EF4-FFF2-40B4-BE49-F238E27FC236}">
              <a16:creationId xmlns:a16="http://schemas.microsoft.com/office/drawing/2014/main" id="{0A6BDAC8-CFD6-4CC1-B653-B06A8B4085CB}"/>
            </a:ext>
          </a:extLst>
        </xdr:cNvPr>
        <xdr:cNvCxnSpPr/>
      </xdr:nvCxnSpPr>
      <xdr:spPr>
        <a:xfrm>
          <a:off x="19204940" y="17907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125985</xdr:rowOff>
    </xdr:from>
    <xdr:to>
      <xdr:col>107</xdr:col>
      <xdr:colOff>101600</xdr:colOff>
      <xdr:row>105</xdr:row>
      <xdr:rowOff>56135</xdr:rowOff>
    </xdr:to>
    <xdr:sp macro="" textlink="">
      <xdr:nvSpPr>
        <xdr:cNvPr id="733" name="楕円 732">
          <a:extLst>
            <a:ext uri="{FF2B5EF4-FFF2-40B4-BE49-F238E27FC236}">
              <a16:creationId xmlns:a16="http://schemas.microsoft.com/office/drawing/2014/main" id="{82113990-631C-4D13-A8F1-08F1A9A69059}"/>
            </a:ext>
          </a:extLst>
        </xdr:cNvPr>
        <xdr:cNvSpPr/>
      </xdr:nvSpPr>
      <xdr:spPr>
        <a:xfrm>
          <a:off x="18345150" y="179605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105</xdr:row>
      <xdr:rowOff>5335</xdr:rowOff>
    </xdr:to>
    <xdr:cxnSp macro="">
      <xdr:nvCxnSpPr>
        <xdr:cNvPr id="734" name="直線コネクタ 733">
          <a:extLst>
            <a:ext uri="{FF2B5EF4-FFF2-40B4-BE49-F238E27FC236}">
              <a16:creationId xmlns:a16="http://schemas.microsoft.com/office/drawing/2014/main" id="{BA5C1C06-E0C1-4276-8E4D-8CFF0472DEB5}"/>
            </a:ext>
          </a:extLst>
        </xdr:cNvPr>
        <xdr:cNvCxnSpPr/>
      </xdr:nvCxnSpPr>
      <xdr:spPr>
        <a:xfrm flipV="1">
          <a:off x="18399760" y="17907000"/>
          <a:ext cx="805180" cy="10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125985</xdr:rowOff>
    </xdr:from>
    <xdr:to>
      <xdr:col>102</xdr:col>
      <xdr:colOff>165100</xdr:colOff>
      <xdr:row>105</xdr:row>
      <xdr:rowOff>56135</xdr:rowOff>
    </xdr:to>
    <xdr:sp macro="" textlink="">
      <xdr:nvSpPr>
        <xdr:cNvPr id="735" name="楕円 734">
          <a:extLst>
            <a:ext uri="{FF2B5EF4-FFF2-40B4-BE49-F238E27FC236}">
              <a16:creationId xmlns:a16="http://schemas.microsoft.com/office/drawing/2014/main" id="{C159CDC0-F2B8-4596-92AB-2FF18B24910A}"/>
            </a:ext>
          </a:extLst>
        </xdr:cNvPr>
        <xdr:cNvSpPr/>
      </xdr:nvSpPr>
      <xdr:spPr>
        <a:xfrm>
          <a:off x="17547590" y="1796059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5335</xdr:rowOff>
    </xdr:from>
    <xdr:to>
      <xdr:col>107</xdr:col>
      <xdr:colOff>50800</xdr:colOff>
      <xdr:row>105</xdr:row>
      <xdr:rowOff>5335</xdr:rowOff>
    </xdr:to>
    <xdr:cxnSp macro="">
      <xdr:nvCxnSpPr>
        <xdr:cNvPr id="736" name="直線コネクタ 735">
          <a:extLst>
            <a:ext uri="{FF2B5EF4-FFF2-40B4-BE49-F238E27FC236}">
              <a16:creationId xmlns:a16="http://schemas.microsoft.com/office/drawing/2014/main" id="{752EB05C-999A-4DE2-AA78-6EA82CE5C171}"/>
            </a:ext>
          </a:extLst>
        </xdr:cNvPr>
        <xdr:cNvCxnSpPr/>
      </xdr:nvCxnSpPr>
      <xdr:spPr>
        <a:xfrm>
          <a:off x="17602200" y="18009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125985</xdr:rowOff>
    </xdr:from>
    <xdr:to>
      <xdr:col>98</xdr:col>
      <xdr:colOff>38100</xdr:colOff>
      <xdr:row>105</xdr:row>
      <xdr:rowOff>56135</xdr:rowOff>
    </xdr:to>
    <xdr:sp macro="" textlink="">
      <xdr:nvSpPr>
        <xdr:cNvPr id="737" name="楕円 736">
          <a:extLst>
            <a:ext uri="{FF2B5EF4-FFF2-40B4-BE49-F238E27FC236}">
              <a16:creationId xmlns:a16="http://schemas.microsoft.com/office/drawing/2014/main" id="{5347EF06-02A6-487D-B8A3-55F4C6C79E12}"/>
            </a:ext>
          </a:extLst>
        </xdr:cNvPr>
        <xdr:cNvSpPr/>
      </xdr:nvSpPr>
      <xdr:spPr>
        <a:xfrm>
          <a:off x="16761460" y="179605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5335</xdr:rowOff>
    </xdr:from>
    <xdr:to>
      <xdr:col>102</xdr:col>
      <xdr:colOff>114300</xdr:colOff>
      <xdr:row>105</xdr:row>
      <xdr:rowOff>5335</xdr:rowOff>
    </xdr:to>
    <xdr:cxnSp macro="">
      <xdr:nvCxnSpPr>
        <xdr:cNvPr id="738" name="直線コネクタ 737">
          <a:extLst>
            <a:ext uri="{FF2B5EF4-FFF2-40B4-BE49-F238E27FC236}">
              <a16:creationId xmlns:a16="http://schemas.microsoft.com/office/drawing/2014/main" id="{09103A0F-4226-4DA4-BD80-068497B254F4}"/>
            </a:ext>
          </a:extLst>
        </xdr:cNvPr>
        <xdr:cNvCxnSpPr/>
      </xdr:nvCxnSpPr>
      <xdr:spPr>
        <a:xfrm>
          <a:off x="16804640" y="18009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113555</xdr:rowOff>
    </xdr:from>
    <xdr:ext cx="469744" cy="259045"/>
    <xdr:sp macro="" textlink="">
      <xdr:nvSpPr>
        <xdr:cNvPr id="739" name="n_1aveValue【公民館】&#10;一人当たり面積">
          <a:extLst>
            <a:ext uri="{FF2B5EF4-FFF2-40B4-BE49-F238E27FC236}">
              <a16:creationId xmlns:a16="http://schemas.microsoft.com/office/drawing/2014/main" id="{B3F600F9-2F63-4E40-A7D7-21400510099D}"/>
            </a:ext>
          </a:extLst>
        </xdr:cNvPr>
        <xdr:cNvSpPr txBox="1"/>
      </xdr:nvSpPr>
      <xdr:spPr>
        <a:xfrm>
          <a:off x="189821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740" name="n_2aveValue【公民館】&#10;一人当たり面積">
          <a:extLst>
            <a:ext uri="{FF2B5EF4-FFF2-40B4-BE49-F238E27FC236}">
              <a16:creationId xmlns:a16="http://schemas.microsoft.com/office/drawing/2014/main" id="{03CAE5A7-C5CE-489F-B965-CB5910CFA336}"/>
            </a:ext>
          </a:extLst>
        </xdr:cNvPr>
        <xdr:cNvSpPr txBox="1"/>
      </xdr:nvSpPr>
      <xdr:spPr>
        <a:xfrm>
          <a:off x="1818203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741" name="n_3aveValue【公民館】&#10;一人当たり面積">
          <a:extLst>
            <a:ext uri="{FF2B5EF4-FFF2-40B4-BE49-F238E27FC236}">
              <a16:creationId xmlns:a16="http://schemas.microsoft.com/office/drawing/2014/main" id="{F4C9346B-67CD-4D00-9047-836F373F8941}"/>
            </a:ext>
          </a:extLst>
        </xdr:cNvPr>
        <xdr:cNvSpPr txBox="1"/>
      </xdr:nvSpPr>
      <xdr:spPr>
        <a:xfrm>
          <a:off x="17384472"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742" name="n_4aveValue【公民館】&#10;一人当たり面積">
          <a:extLst>
            <a:ext uri="{FF2B5EF4-FFF2-40B4-BE49-F238E27FC236}">
              <a16:creationId xmlns:a16="http://schemas.microsoft.com/office/drawing/2014/main" id="{335FC72F-C73F-4746-958D-6686BEB964DB}"/>
            </a:ext>
          </a:extLst>
        </xdr:cNvPr>
        <xdr:cNvSpPr txBox="1"/>
      </xdr:nvSpPr>
      <xdr:spPr>
        <a:xfrm>
          <a:off x="16588817"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743" name="n_1mainValue【公民館】&#10;一人当たり面積">
          <a:extLst>
            <a:ext uri="{FF2B5EF4-FFF2-40B4-BE49-F238E27FC236}">
              <a16:creationId xmlns:a16="http://schemas.microsoft.com/office/drawing/2014/main" id="{661724D8-2108-44E4-AD8E-0119266AF023}"/>
            </a:ext>
          </a:extLst>
        </xdr:cNvPr>
        <xdr:cNvSpPr txBox="1"/>
      </xdr:nvSpPr>
      <xdr:spPr>
        <a:xfrm>
          <a:off x="18982132"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72662</xdr:rowOff>
    </xdr:from>
    <xdr:ext cx="469744" cy="259045"/>
    <xdr:sp macro="" textlink="">
      <xdr:nvSpPr>
        <xdr:cNvPr id="744" name="n_2mainValue【公民館】&#10;一人当たり面積">
          <a:extLst>
            <a:ext uri="{FF2B5EF4-FFF2-40B4-BE49-F238E27FC236}">
              <a16:creationId xmlns:a16="http://schemas.microsoft.com/office/drawing/2014/main" id="{DD93D20E-2E26-4390-AEE3-74FFC811B7DE}"/>
            </a:ext>
          </a:extLst>
        </xdr:cNvPr>
        <xdr:cNvSpPr txBox="1"/>
      </xdr:nvSpPr>
      <xdr:spPr>
        <a:xfrm>
          <a:off x="18182032" y="1773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72662</xdr:rowOff>
    </xdr:from>
    <xdr:ext cx="469744" cy="259045"/>
    <xdr:sp macro="" textlink="">
      <xdr:nvSpPr>
        <xdr:cNvPr id="745" name="n_3mainValue【公民館】&#10;一人当たり面積">
          <a:extLst>
            <a:ext uri="{FF2B5EF4-FFF2-40B4-BE49-F238E27FC236}">
              <a16:creationId xmlns:a16="http://schemas.microsoft.com/office/drawing/2014/main" id="{40A4FFE6-D504-4116-8E6E-D91CCC50A846}"/>
            </a:ext>
          </a:extLst>
        </xdr:cNvPr>
        <xdr:cNvSpPr txBox="1"/>
      </xdr:nvSpPr>
      <xdr:spPr>
        <a:xfrm>
          <a:off x="17384472" y="1773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72662</xdr:rowOff>
    </xdr:from>
    <xdr:ext cx="469744" cy="259045"/>
    <xdr:sp macro="" textlink="">
      <xdr:nvSpPr>
        <xdr:cNvPr id="746" name="n_4mainValue【公民館】&#10;一人当たり面積">
          <a:extLst>
            <a:ext uri="{FF2B5EF4-FFF2-40B4-BE49-F238E27FC236}">
              <a16:creationId xmlns:a16="http://schemas.microsoft.com/office/drawing/2014/main" id="{EB8F6979-E0C2-4E8B-9757-047C631C4AAF}"/>
            </a:ext>
          </a:extLst>
        </xdr:cNvPr>
        <xdr:cNvSpPr txBox="1"/>
      </xdr:nvSpPr>
      <xdr:spPr>
        <a:xfrm>
          <a:off x="16588817" y="1773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7082952A-1D13-4949-8CB3-B1958BF654E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B3DCF6AA-0FD2-4345-BDF8-6B511E84134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8B4F0552-590D-4C73-8E96-75601FC2E6C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類似団体内平均値と比較して有形固定資産減価償却率が低い施設は、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公民館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であり、この中でも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が低くなっている。</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道路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年度の合併時に決定した新市建設計画に基づき、合併特例債を活用して市内各駅の駅前広場等のインフラ整備を実施してきたことから数値が低くなっており、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児童館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年度に野田市立児童センターを新築したことから数値が低くなっている。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一方、類似団体と比較して有形固定資産減価償却率が高い施設は、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学校施設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公営住宅</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であり、この中でも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が高くなっている。これは、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施設を運営している市立幼稚園、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施設を運営している市立保育所の大部分が昭和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年代後半から昭和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年代に建設された施設であり、耐用年数を超過し老朽化した建物が多いことから数値が高くなっている。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今後は多くの公共施設が大規模改修等の時期を迎えることから、野田市公共施設等総合管理計画に基づき、総合的かつ長期的な視点に立ち、建物等の維持管理に努める。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39F9F0-AAB4-4EF2-B9A3-9848E0E0F80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51B1B2-525C-4A5F-9EA5-98BC5B00074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BB9352-D461-40FE-BBD6-CBC80E579AA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632AB6-6898-4999-B6B1-124390D8C91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千葉県野田市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FE647C-712B-438F-9287-06372DDFD80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14378A-0391-42C1-B367-F335136773B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CDFB4B-8A79-4359-8EBF-94F402C75221}"/>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86233C9-A555-4DD1-BAB9-3DA85159894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CA9D14-7843-49B9-9C59-D500C04736B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7B25AC6-68DA-4E1B-9DE7-9A130E73235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153,815
148,861
103.55
59,652,198
58,022,354
1,052,883
32,611,549
40,313,404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FB0B9A0-7D9A-4D09-BFCC-35EC1755BC4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A94D64-8B0E-4D99-8FE3-93B412898C4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51ED8C-72BE-4095-AE41-83F3B299193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E6639C-E2E9-4CB0-966A-E3B3817CB82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A3777A-14D0-475C-BEF3-F0A963A9B62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B84D798-D72D-4235-9E4E-B859E388DF23}"/>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BB137F-7695-46CF-BB50-C14F0137858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21DDD6B-7161-40CB-A6A9-D3FA0BD7683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BA5E989-A384-42DF-BD6A-FCE357C3AAB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CE5B3EB-85B5-42A9-81BE-14E9535C6AF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DDE35D1-A7FD-4521-8DC3-7543D08F9F1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6ED576-3AD5-4E69-A75D-AE29D7B80B6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CF53BF-09CF-4DA4-9F94-F7A6A28C233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D59F77-7017-47BB-A45E-95ED30AB830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7087F0-74C7-4DF2-A6C7-813A9BF08FE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C74C27A-FD84-44E1-9C8C-EB244C3683E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35A81C-D543-431F-93C2-66E81F00330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A5F2B0D-9848-4463-A8BE-E6E452326A3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CECD94B-AAF0-4032-8F1F-CDF473677A5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48C5862-2768-4D15-82FE-A37864B7E4B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24390C2-06B3-4C4E-B039-E0FF99140D4D}"/>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456892-F660-47B7-9437-95994F683EA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70FFD69-0C29-4B0A-8513-F255C750065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32E105-4F53-4FA9-91DD-D82FB171AF6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1FD488-E2BC-493F-A353-5C2D9A8BCAF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B9152F-6BCB-4D76-9C97-947083135ED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E3B658-C128-4849-A20D-9D21CFD1CFA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F37DD7-EC35-41CE-B98E-AABA601906F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B76526-D7C7-4B8A-BE35-FDA8CD3F847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DCE236D-134C-485A-9E92-51E5B6F68AA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2439DB-4372-4148-AF2D-0A90C6D0646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CE8828E-D5D5-4FEB-906B-BF2A548E137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30AC4F6-E06A-4BDD-A0D0-E3DD27F17E86}"/>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D7C7094-E0E2-4FB1-8A02-3B95DD8E8062}"/>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E654E76-72AF-4919-8316-D300E7783CD0}"/>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290F330-4959-4067-B464-E6CE75756F0B}"/>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D73736F-16DE-450C-A271-2B3810FC915B}"/>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4A42887-A47A-48D7-8758-DFDC21F85816}"/>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6EF4739-4F9A-481F-9320-ECBC7E9E481E}"/>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99CD08E-8BA9-405B-87E1-2A2FCD6EBDAD}"/>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F980CF8-5433-4D31-AF96-0404EA2CE1AD}"/>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708B8F0-66D1-4165-8A99-76D90584B4C3}"/>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5A86FBF-ABF3-47C0-B376-133A537C88E3}"/>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26B129D-EC1E-419D-BFC5-BAF21376F85E}"/>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602F54CD-E924-4254-80FB-7C5CA2D5E476}"/>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43815</xdr:rowOff>
    </xdr:from>
    <xdr:to>
      <xdr:col>24</xdr:col>
      <xdr:colOff>62865</xdr:colOff>
      <xdr:row>40</xdr:row>
      <xdr:rowOff>169545</xdr:rowOff>
    </xdr:to>
    <xdr:cxnSp macro="">
      <xdr:nvCxnSpPr>
        <xdr:cNvPr id="57" name="直線コネクタ 56">
          <a:extLst>
            <a:ext uri="{FF2B5EF4-FFF2-40B4-BE49-F238E27FC236}">
              <a16:creationId xmlns:a16="http://schemas.microsoft.com/office/drawing/2014/main" id="{225D929E-5067-47F1-9EE2-04D16A928FEA}"/>
            </a:ext>
          </a:extLst>
        </xdr:cNvPr>
        <xdr:cNvCxnSpPr/>
      </xdr:nvCxnSpPr>
      <xdr:spPr>
        <a:xfrm flipV="1">
          <a:off x="4173855" y="5875020"/>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1922</xdr:rowOff>
    </xdr:from>
    <xdr:ext cx="405111" cy="259045"/>
    <xdr:sp macro="" textlink="">
      <xdr:nvSpPr>
        <xdr:cNvPr id="58" name="【図書館】&#10;有形固定資産減価償却率最小値テキスト">
          <a:extLst>
            <a:ext uri="{FF2B5EF4-FFF2-40B4-BE49-F238E27FC236}">
              <a16:creationId xmlns:a16="http://schemas.microsoft.com/office/drawing/2014/main" id="{4F3D2BE1-74FD-432B-8C6B-B7E4BA448E4B}"/>
            </a:ext>
          </a:extLst>
        </xdr:cNvPr>
        <xdr:cNvSpPr txBox="1"/>
      </xdr:nvSpPr>
      <xdr:spPr>
        <a:xfrm>
          <a:off x="421259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169545</xdr:rowOff>
    </xdr:from>
    <xdr:to>
      <xdr:col>24</xdr:col>
      <xdr:colOff>152400</xdr:colOff>
      <xdr:row>40</xdr:row>
      <xdr:rowOff>169545</xdr:rowOff>
    </xdr:to>
    <xdr:cxnSp macro="">
      <xdr:nvCxnSpPr>
        <xdr:cNvPr id="59" name="直線コネクタ 58">
          <a:extLst>
            <a:ext uri="{FF2B5EF4-FFF2-40B4-BE49-F238E27FC236}">
              <a16:creationId xmlns:a16="http://schemas.microsoft.com/office/drawing/2014/main" id="{04BB2EF5-738F-48FF-A0F1-D87D9791B96C}"/>
            </a:ext>
          </a:extLst>
        </xdr:cNvPr>
        <xdr:cNvCxnSpPr/>
      </xdr:nvCxnSpPr>
      <xdr:spPr>
        <a:xfrm>
          <a:off x="411226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E45334E9-63EF-47FA-865C-E469152FB1EF}"/>
            </a:ext>
          </a:extLst>
        </xdr:cNvPr>
        <xdr:cNvSpPr txBox="1"/>
      </xdr:nvSpPr>
      <xdr:spPr>
        <a:xfrm>
          <a:off x="421259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43815</xdr:rowOff>
    </xdr:from>
    <xdr:to>
      <xdr:col>24</xdr:col>
      <xdr:colOff>152400</xdr:colOff>
      <xdr:row>34</xdr:row>
      <xdr:rowOff>43815</xdr:rowOff>
    </xdr:to>
    <xdr:cxnSp macro="">
      <xdr:nvCxnSpPr>
        <xdr:cNvPr id="61" name="直線コネクタ 60">
          <a:extLst>
            <a:ext uri="{FF2B5EF4-FFF2-40B4-BE49-F238E27FC236}">
              <a16:creationId xmlns:a16="http://schemas.microsoft.com/office/drawing/2014/main" id="{BC095036-36F2-4566-B0AC-398161B73166}"/>
            </a:ext>
          </a:extLst>
        </xdr:cNvPr>
        <xdr:cNvCxnSpPr/>
      </xdr:nvCxnSpPr>
      <xdr:spPr>
        <a:xfrm>
          <a:off x="4112260" y="5875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124477</xdr:rowOff>
    </xdr:from>
    <xdr:ext cx="405111" cy="259045"/>
    <xdr:sp macro="" textlink="">
      <xdr:nvSpPr>
        <xdr:cNvPr id="62" name="【図書館】&#10;有形固定資産減価償却率平均値テキスト">
          <a:extLst>
            <a:ext uri="{FF2B5EF4-FFF2-40B4-BE49-F238E27FC236}">
              <a16:creationId xmlns:a16="http://schemas.microsoft.com/office/drawing/2014/main" id="{06CBAD2D-0EF6-40C4-BF62-B2487C3A2EF9}"/>
            </a:ext>
          </a:extLst>
        </xdr:cNvPr>
        <xdr:cNvSpPr txBox="1"/>
      </xdr:nvSpPr>
      <xdr:spPr>
        <a:xfrm>
          <a:off x="4212590" y="612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101600</xdr:rowOff>
    </xdr:from>
    <xdr:to>
      <xdr:col>24</xdr:col>
      <xdr:colOff>114300</xdr:colOff>
      <xdr:row>37</xdr:row>
      <xdr:rowOff>31750</xdr:rowOff>
    </xdr:to>
    <xdr:sp macro="" textlink="">
      <xdr:nvSpPr>
        <xdr:cNvPr id="63" name="フローチャート: 判断 62">
          <a:extLst>
            <a:ext uri="{FF2B5EF4-FFF2-40B4-BE49-F238E27FC236}">
              <a16:creationId xmlns:a16="http://schemas.microsoft.com/office/drawing/2014/main" id="{C1FA6A2F-6282-4517-B37D-14CC97326F3E}"/>
            </a:ext>
          </a:extLst>
        </xdr:cNvPr>
        <xdr:cNvSpPr/>
      </xdr:nvSpPr>
      <xdr:spPr>
        <a:xfrm>
          <a:off x="413131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73025</xdr:rowOff>
    </xdr:from>
    <xdr:to>
      <xdr:col>20</xdr:col>
      <xdr:colOff>38100</xdr:colOff>
      <xdr:row>37</xdr:row>
      <xdr:rowOff>3175</xdr:rowOff>
    </xdr:to>
    <xdr:sp macro="" textlink="">
      <xdr:nvSpPr>
        <xdr:cNvPr id="64" name="フローチャート: 判断 63">
          <a:extLst>
            <a:ext uri="{FF2B5EF4-FFF2-40B4-BE49-F238E27FC236}">
              <a16:creationId xmlns:a16="http://schemas.microsoft.com/office/drawing/2014/main" id="{20D216E7-9560-4B01-BF9F-0EAD3B18D82D}"/>
            </a:ext>
          </a:extLst>
        </xdr:cNvPr>
        <xdr:cNvSpPr/>
      </xdr:nvSpPr>
      <xdr:spPr>
        <a:xfrm>
          <a:off x="3388360" y="6245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80645</xdr:rowOff>
    </xdr:from>
    <xdr:to>
      <xdr:col>15</xdr:col>
      <xdr:colOff>101600</xdr:colOff>
      <xdr:row>37</xdr:row>
      <xdr:rowOff>10795</xdr:rowOff>
    </xdr:to>
    <xdr:sp macro="" textlink="">
      <xdr:nvSpPr>
        <xdr:cNvPr id="65" name="フローチャート: 判断 64">
          <a:extLst>
            <a:ext uri="{FF2B5EF4-FFF2-40B4-BE49-F238E27FC236}">
              <a16:creationId xmlns:a16="http://schemas.microsoft.com/office/drawing/2014/main" id="{543147D7-2A02-47E0-8C94-A520B413DFEB}"/>
            </a:ext>
          </a:extLst>
        </xdr:cNvPr>
        <xdr:cNvSpPr/>
      </xdr:nvSpPr>
      <xdr:spPr>
        <a:xfrm>
          <a:off x="2571750" y="62547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6" name="フローチャート: 判断 65">
          <a:extLst>
            <a:ext uri="{FF2B5EF4-FFF2-40B4-BE49-F238E27FC236}">
              <a16:creationId xmlns:a16="http://schemas.microsoft.com/office/drawing/2014/main" id="{F46D0E48-3770-44F8-815C-AF35845C1DB6}"/>
            </a:ext>
          </a:extLst>
        </xdr:cNvPr>
        <xdr:cNvSpPr/>
      </xdr:nvSpPr>
      <xdr:spPr>
        <a:xfrm>
          <a:off x="17741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99695</xdr:rowOff>
    </xdr:from>
    <xdr:to>
      <xdr:col>6</xdr:col>
      <xdr:colOff>38100</xdr:colOff>
      <xdr:row>37</xdr:row>
      <xdr:rowOff>29845</xdr:rowOff>
    </xdr:to>
    <xdr:sp macro="" textlink="">
      <xdr:nvSpPr>
        <xdr:cNvPr id="67" name="フローチャート: 判断 66">
          <a:extLst>
            <a:ext uri="{FF2B5EF4-FFF2-40B4-BE49-F238E27FC236}">
              <a16:creationId xmlns:a16="http://schemas.microsoft.com/office/drawing/2014/main" id="{106C0909-169A-4E38-80B8-2DB0CF615B1E}"/>
            </a:ext>
          </a:extLst>
        </xdr:cNvPr>
        <xdr:cNvSpPr/>
      </xdr:nvSpPr>
      <xdr:spPr>
        <a:xfrm>
          <a:off x="988060" y="62680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AF377BF-9584-46C8-AB3D-90960400B8E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F1BF039-2A93-4B8D-8960-1AA81609F9C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D3C1D1-5A52-48A1-8A42-00C4D6657A5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5BA99ED-0115-4A4E-8897-8CE6ED4AE75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FCC30C5-0F32-466C-98B7-4341FA8E06C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143510</xdr:rowOff>
    </xdr:from>
    <xdr:to>
      <xdr:col>24</xdr:col>
      <xdr:colOff>114300</xdr:colOff>
      <xdr:row>37</xdr:row>
      <xdr:rowOff>73660</xdr:rowOff>
    </xdr:to>
    <xdr:sp macro="" textlink="">
      <xdr:nvSpPr>
        <xdr:cNvPr id="73" name="楕円 72">
          <a:extLst>
            <a:ext uri="{FF2B5EF4-FFF2-40B4-BE49-F238E27FC236}">
              <a16:creationId xmlns:a16="http://schemas.microsoft.com/office/drawing/2014/main" id="{E84B6B22-1EDF-408D-84AD-B637234D9DF7}"/>
            </a:ext>
          </a:extLst>
        </xdr:cNvPr>
        <xdr:cNvSpPr/>
      </xdr:nvSpPr>
      <xdr:spPr>
        <a:xfrm>
          <a:off x="4131310" y="6313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121937</xdr:rowOff>
    </xdr:from>
    <xdr:ext cx="405111" cy="259045"/>
    <xdr:sp macro="" textlink="">
      <xdr:nvSpPr>
        <xdr:cNvPr id="74" name="【図書館】&#10;有形固定資産減価償却率該当値テキスト">
          <a:extLst>
            <a:ext uri="{FF2B5EF4-FFF2-40B4-BE49-F238E27FC236}">
              <a16:creationId xmlns:a16="http://schemas.microsoft.com/office/drawing/2014/main" id="{B2BCC274-9690-4797-82BF-A6FD38C358F0}"/>
            </a:ext>
          </a:extLst>
        </xdr:cNvPr>
        <xdr:cNvSpPr txBox="1"/>
      </xdr:nvSpPr>
      <xdr:spPr>
        <a:xfrm>
          <a:off x="4212590" y="62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101600</xdr:rowOff>
    </xdr:from>
    <xdr:to>
      <xdr:col>20</xdr:col>
      <xdr:colOff>38100</xdr:colOff>
      <xdr:row>37</xdr:row>
      <xdr:rowOff>31750</xdr:rowOff>
    </xdr:to>
    <xdr:sp macro="" textlink="">
      <xdr:nvSpPr>
        <xdr:cNvPr id="75" name="楕円 74">
          <a:extLst>
            <a:ext uri="{FF2B5EF4-FFF2-40B4-BE49-F238E27FC236}">
              <a16:creationId xmlns:a16="http://schemas.microsoft.com/office/drawing/2014/main" id="{5F38F3E6-F3AC-4B32-A817-4DBBF88B8095}"/>
            </a:ext>
          </a:extLst>
        </xdr:cNvPr>
        <xdr:cNvSpPr/>
      </xdr:nvSpPr>
      <xdr:spPr>
        <a:xfrm>
          <a:off x="3388360" y="62699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152400</xdr:rowOff>
    </xdr:from>
    <xdr:to>
      <xdr:col>24</xdr:col>
      <xdr:colOff>63500</xdr:colOff>
      <xdr:row>37</xdr:row>
      <xdr:rowOff>22860</xdr:rowOff>
    </xdr:to>
    <xdr:cxnSp macro="">
      <xdr:nvCxnSpPr>
        <xdr:cNvPr id="76" name="直線コネクタ 75">
          <a:extLst>
            <a:ext uri="{FF2B5EF4-FFF2-40B4-BE49-F238E27FC236}">
              <a16:creationId xmlns:a16="http://schemas.microsoft.com/office/drawing/2014/main" id="{E53FEBA2-BB98-42F4-8396-1615A89E7A14}"/>
            </a:ext>
          </a:extLst>
        </xdr:cNvPr>
        <xdr:cNvCxnSpPr/>
      </xdr:nvCxnSpPr>
      <xdr:spPr>
        <a:xfrm>
          <a:off x="3431540" y="6324600"/>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57785</xdr:rowOff>
    </xdr:from>
    <xdr:to>
      <xdr:col>15</xdr:col>
      <xdr:colOff>101600</xdr:colOff>
      <xdr:row>36</xdr:row>
      <xdr:rowOff>159385</xdr:rowOff>
    </xdr:to>
    <xdr:sp macro="" textlink="">
      <xdr:nvSpPr>
        <xdr:cNvPr id="77" name="楕円 76">
          <a:extLst>
            <a:ext uri="{FF2B5EF4-FFF2-40B4-BE49-F238E27FC236}">
              <a16:creationId xmlns:a16="http://schemas.microsoft.com/office/drawing/2014/main" id="{DD8815DB-8631-4756-9386-58A315BDB5C2}"/>
            </a:ext>
          </a:extLst>
        </xdr:cNvPr>
        <xdr:cNvSpPr/>
      </xdr:nvSpPr>
      <xdr:spPr>
        <a:xfrm>
          <a:off x="2571750" y="62261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108585</xdr:rowOff>
    </xdr:from>
    <xdr:to>
      <xdr:col>19</xdr:col>
      <xdr:colOff>177800</xdr:colOff>
      <xdr:row>36</xdr:row>
      <xdr:rowOff>152400</xdr:rowOff>
    </xdr:to>
    <xdr:cxnSp macro="">
      <xdr:nvCxnSpPr>
        <xdr:cNvPr id="78" name="直線コネクタ 77">
          <a:extLst>
            <a:ext uri="{FF2B5EF4-FFF2-40B4-BE49-F238E27FC236}">
              <a16:creationId xmlns:a16="http://schemas.microsoft.com/office/drawing/2014/main" id="{C2C12601-01FB-41E8-89F8-C4DB741060C5}"/>
            </a:ext>
          </a:extLst>
        </xdr:cNvPr>
        <xdr:cNvCxnSpPr/>
      </xdr:nvCxnSpPr>
      <xdr:spPr>
        <a:xfrm>
          <a:off x="2626360" y="6278880"/>
          <a:ext cx="80518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15875</xdr:rowOff>
    </xdr:from>
    <xdr:to>
      <xdr:col>10</xdr:col>
      <xdr:colOff>165100</xdr:colOff>
      <xdr:row>36</xdr:row>
      <xdr:rowOff>117475</xdr:rowOff>
    </xdr:to>
    <xdr:sp macro="" textlink="">
      <xdr:nvSpPr>
        <xdr:cNvPr id="79" name="楕円 78">
          <a:extLst>
            <a:ext uri="{FF2B5EF4-FFF2-40B4-BE49-F238E27FC236}">
              <a16:creationId xmlns:a16="http://schemas.microsoft.com/office/drawing/2014/main" id="{75B42F80-1D29-437A-B7C0-7DB8DEFAC336}"/>
            </a:ext>
          </a:extLst>
        </xdr:cNvPr>
        <xdr:cNvSpPr/>
      </xdr:nvSpPr>
      <xdr:spPr>
        <a:xfrm>
          <a:off x="1774190" y="61918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66675</xdr:rowOff>
    </xdr:from>
    <xdr:to>
      <xdr:col>15</xdr:col>
      <xdr:colOff>50800</xdr:colOff>
      <xdr:row>36</xdr:row>
      <xdr:rowOff>108585</xdr:rowOff>
    </xdr:to>
    <xdr:cxnSp macro="">
      <xdr:nvCxnSpPr>
        <xdr:cNvPr id="80" name="直線コネクタ 79">
          <a:extLst>
            <a:ext uri="{FF2B5EF4-FFF2-40B4-BE49-F238E27FC236}">
              <a16:creationId xmlns:a16="http://schemas.microsoft.com/office/drawing/2014/main" id="{AABE7E77-6361-4AE6-AD53-7E03D0CD501B}"/>
            </a:ext>
          </a:extLst>
        </xdr:cNvPr>
        <xdr:cNvCxnSpPr/>
      </xdr:nvCxnSpPr>
      <xdr:spPr>
        <a:xfrm>
          <a:off x="1828800" y="623697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143510</xdr:rowOff>
    </xdr:from>
    <xdr:to>
      <xdr:col>6</xdr:col>
      <xdr:colOff>38100</xdr:colOff>
      <xdr:row>36</xdr:row>
      <xdr:rowOff>73660</xdr:rowOff>
    </xdr:to>
    <xdr:sp macro="" textlink="">
      <xdr:nvSpPr>
        <xdr:cNvPr id="81" name="楕円 80">
          <a:extLst>
            <a:ext uri="{FF2B5EF4-FFF2-40B4-BE49-F238E27FC236}">
              <a16:creationId xmlns:a16="http://schemas.microsoft.com/office/drawing/2014/main" id="{50943CDD-F7D4-4851-A4A9-07D16C109093}"/>
            </a:ext>
          </a:extLst>
        </xdr:cNvPr>
        <xdr:cNvSpPr/>
      </xdr:nvSpPr>
      <xdr:spPr>
        <a:xfrm>
          <a:off x="988060" y="61423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22860</xdr:rowOff>
    </xdr:from>
    <xdr:to>
      <xdr:col>10</xdr:col>
      <xdr:colOff>114300</xdr:colOff>
      <xdr:row>36</xdr:row>
      <xdr:rowOff>66675</xdr:rowOff>
    </xdr:to>
    <xdr:cxnSp macro="">
      <xdr:nvCxnSpPr>
        <xdr:cNvPr id="82" name="直線コネクタ 81">
          <a:extLst>
            <a:ext uri="{FF2B5EF4-FFF2-40B4-BE49-F238E27FC236}">
              <a16:creationId xmlns:a16="http://schemas.microsoft.com/office/drawing/2014/main" id="{AAC48511-A7BD-49D6-833B-1AF33100B320}"/>
            </a:ext>
          </a:extLst>
        </xdr:cNvPr>
        <xdr:cNvCxnSpPr/>
      </xdr:nvCxnSpPr>
      <xdr:spPr>
        <a:xfrm>
          <a:off x="1031240" y="619125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19702</xdr:rowOff>
    </xdr:from>
    <xdr:ext cx="405111" cy="259045"/>
    <xdr:sp macro="" textlink="">
      <xdr:nvSpPr>
        <xdr:cNvPr id="83" name="n_1aveValue【図書館】&#10;有形固定資産減価償却率">
          <a:extLst>
            <a:ext uri="{FF2B5EF4-FFF2-40B4-BE49-F238E27FC236}">
              <a16:creationId xmlns:a16="http://schemas.microsoft.com/office/drawing/2014/main" id="{B3415734-E6E2-4CF2-9044-E4FD5369516A}"/>
            </a:ext>
          </a:extLst>
        </xdr:cNvPr>
        <xdr:cNvSpPr txBox="1"/>
      </xdr:nvSpPr>
      <xdr:spPr>
        <a:xfrm>
          <a:off x="32391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1922</xdr:rowOff>
    </xdr:from>
    <xdr:ext cx="405111" cy="259045"/>
    <xdr:sp macro="" textlink="">
      <xdr:nvSpPr>
        <xdr:cNvPr id="84" name="n_2aveValue【図書館】&#10;有形固定資産減価償却率">
          <a:extLst>
            <a:ext uri="{FF2B5EF4-FFF2-40B4-BE49-F238E27FC236}">
              <a16:creationId xmlns:a16="http://schemas.microsoft.com/office/drawing/2014/main" id="{8166AE85-64D5-4998-9CD8-05F8F909B5A7}"/>
            </a:ext>
          </a:extLst>
        </xdr:cNvPr>
        <xdr:cNvSpPr txBox="1"/>
      </xdr:nvSpPr>
      <xdr:spPr>
        <a:xfrm>
          <a:off x="24390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140987</xdr:rowOff>
    </xdr:from>
    <xdr:ext cx="405111" cy="259045"/>
    <xdr:sp macro="" textlink="">
      <xdr:nvSpPr>
        <xdr:cNvPr id="85" name="n_3aveValue【図書館】&#10;有形固定資産減価償却率">
          <a:extLst>
            <a:ext uri="{FF2B5EF4-FFF2-40B4-BE49-F238E27FC236}">
              <a16:creationId xmlns:a16="http://schemas.microsoft.com/office/drawing/2014/main" id="{0FA6477F-2416-4F63-B5F0-24B068C1F531}"/>
            </a:ext>
          </a:extLst>
        </xdr:cNvPr>
        <xdr:cNvSpPr txBox="1"/>
      </xdr:nvSpPr>
      <xdr:spPr>
        <a:xfrm>
          <a:off x="164148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20972</xdr:rowOff>
    </xdr:from>
    <xdr:ext cx="405111" cy="259045"/>
    <xdr:sp macro="" textlink="">
      <xdr:nvSpPr>
        <xdr:cNvPr id="86" name="n_4aveValue【図書館】&#10;有形固定資産減価償却率">
          <a:extLst>
            <a:ext uri="{FF2B5EF4-FFF2-40B4-BE49-F238E27FC236}">
              <a16:creationId xmlns:a16="http://schemas.microsoft.com/office/drawing/2014/main" id="{02C5C7C8-55F6-427F-A0B4-3C8929ACCFCC}"/>
            </a:ext>
          </a:extLst>
        </xdr:cNvPr>
        <xdr:cNvSpPr txBox="1"/>
      </xdr:nvSpPr>
      <xdr:spPr>
        <a:xfrm>
          <a:off x="85535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22877</xdr:rowOff>
    </xdr:from>
    <xdr:ext cx="405111" cy="259045"/>
    <xdr:sp macro="" textlink="">
      <xdr:nvSpPr>
        <xdr:cNvPr id="87" name="n_1mainValue【図書館】&#10;有形固定資産減価償却率">
          <a:extLst>
            <a:ext uri="{FF2B5EF4-FFF2-40B4-BE49-F238E27FC236}">
              <a16:creationId xmlns:a16="http://schemas.microsoft.com/office/drawing/2014/main" id="{24AE4BC1-A738-4DAD-84B2-0001119B5D89}"/>
            </a:ext>
          </a:extLst>
        </xdr:cNvPr>
        <xdr:cNvSpPr txBox="1"/>
      </xdr:nvSpPr>
      <xdr:spPr>
        <a:xfrm>
          <a:off x="32391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4462</xdr:rowOff>
    </xdr:from>
    <xdr:ext cx="405111" cy="259045"/>
    <xdr:sp macro="" textlink="">
      <xdr:nvSpPr>
        <xdr:cNvPr id="88" name="n_2mainValue【図書館】&#10;有形固定資産減価償却率">
          <a:extLst>
            <a:ext uri="{FF2B5EF4-FFF2-40B4-BE49-F238E27FC236}">
              <a16:creationId xmlns:a16="http://schemas.microsoft.com/office/drawing/2014/main" id="{6A772DA6-0F54-4DA7-84D5-04A58C3B03D3}"/>
            </a:ext>
          </a:extLst>
        </xdr:cNvPr>
        <xdr:cNvSpPr txBox="1"/>
      </xdr:nvSpPr>
      <xdr:spPr>
        <a:xfrm>
          <a:off x="24390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134002</xdr:rowOff>
    </xdr:from>
    <xdr:ext cx="405111" cy="259045"/>
    <xdr:sp macro="" textlink="">
      <xdr:nvSpPr>
        <xdr:cNvPr id="89" name="n_3mainValue【図書館】&#10;有形固定資産減価償却率">
          <a:extLst>
            <a:ext uri="{FF2B5EF4-FFF2-40B4-BE49-F238E27FC236}">
              <a16:creationId xmlns:a16="http://schemas.microsoft.com/office/drawing/2014/main" id="{8474C2E8-893D-436D-8C2E-41BF75A4BEF0}"/>
            </a:ext>
          </a:extLst>
        </xdr:cNvPr>
        <xdr:cNvSpPr txBox="1"/>
      </xdr:nvSpPr>
      <xdr:spPr>
        <a:xfrm>
          <a:off x="164148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90187</xdr:rowOff>
    </xdr:from>
    <xdr:ext cx="405111" cy="259045"/>
    <xdr:sp macro="" textlink="">
      <xdr:nvSpPr>
        <xdr:cNvPr id="90" name="n_4mainValue【図書館】&#10;有形固定資産減価償却率">
          <a:extLst>
            <a:ext uri="{FF2B5EF4-FFF2-40B4-BE49-F238E27FC236}">
              <a16:creationId xmlns:a16="http://schemas.microsoft.com/office/drawing/2014/main" id="{82EAE370-A6A2-44D9-A3C8-A4460672F951}"/>
            </a:ext>
          </a:extLst>
        </xdr:cNvPr>
        <xdr:cNvSpPr txBox="1"/>
      </xdr:nvSpPr>
      <xdr:spPr>
        <a:xfrm>
          <a:off x="85535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52C8984-DDB4-4CF9-BCCC-8EEF0C873AC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34B708E-E19E-4AA0-B8A9-9DB27F920DC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5805658-3190-4A3A-9AD0-7C5725F7EB4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1A92D9B-969D-4822-9C95-A1E0DEDA801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8DC7860-85D9-4562-8BB0-51C8EF48FCE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BFE5DCC-7139-4124-9F72-7FB8ECF6D0B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5FD74BE-A432-42B7-A0C5-6693AEBA514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951E5F1-F45A-41C8-B008-B2AFE9DA415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77415B3-EDC9-46E7-893A-83B5CFF55187}"/>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B7A4EAE-47C8-44C1-B354-8FCBF7D42F6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D6832EC-BB3B-40F2-8604-75B0D29A75A5}"/>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F4AB96F-40F0-4E4F-A30D-98C9F9562CF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1E8AAC2-5072-4331-993F-EF506A2BCBFC}"/>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8D78BF6E-B119-4704-80F6-ADE9B2A0ABEF}"/>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B846FE2-4047-4785-9442-831A5254E25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655B88DE-A0A9-4DAE-BF0D-69D8CE54FDA8}"/>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04DCB46-ED71-4C21-AACE-C00C1FDB7636}"/>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2FAD9753-E646-49D4-9612-F5574AF75C9F}"/>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7CA1A52-7604-4958-850E-A9D7CEFCF66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1B487029-01C0-4E28-9299-D4C8277B0FCB}"/>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E80058C-934A-4DE4-9148-FC82FF42252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E3A3C0D0-E7E8-4E8D-8D07-443ED5F74FA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8A15A6C0-3355-4A5C-8271-95333BAAE69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69BCFA4A-4F1B-48F0-8B8A-AC5D3E1AEFB4}"/>
            </a:ext>
          </a:extLst>
        </xdr:cNvPr>
        <xdr:cNvCxnSpPr/>
      </xdr:nvCxnSpPr>
      <xdr:spPr>
        <a:xfrm flipV="1">
          <a:off x="9429115" y="5600700"/>
          <a:ext cx="0" cy="1572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366228C0-C7EB-4C2D-96D2-1F4D0FFC6A45}"/>
            </a:ext>
          </a:extLst>
        </xdr:cNvPr>
        <xdr:cNvSpPr txBox="1"/>
      </xdr:nvSpPr>
      <xdr:spPr>
        <a:xfrm>
          <a:off x="946785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576130A7-1BE9-407B-982F-AD66D3C10A6C}"/>
            </a:ext>
          </a:extLst>
        </xdr:cNvPr>
        <xdr:cNvCxnSpPr/>
      </xdr:nvCxnSpPr>
      <xdr:spPr>
        <a:xfrm>
          <a:off x="9356090" y="717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17" name="【図書館】&#10;一人当たり面積最大値テキスト">
          <a:extLst>
            <a:ext uri="{FF2B5EF4-FFF2-40B4-BE49-F238E27FC236}">
              <a16:creationId xmlns:a16="http://schemas.microsoft.com/office/drawing/2014/main" id="{3AB1CA6D-D386-40D1-865F-1B7938335F55}"/>
            </a:ext>
          </a:extLst>
        </xdr:cNvPr>
        <xdr:cNvSpPr txBox="1"/>
      </xdr:nvSpPr>
      <xdr:spPr>
        <a:xfrm>
          <a:off x="9467850" y="537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8" name="直線コネクタ 117">
          <a:extLst>
            <a:ext uri="{FF2B5EF4-FFF2-40B4-BE49-F238E27FC236}">
              <a16:creationId xmlns:a16="http://schemas.microsoft.com/office/drawing/2014/main" id="{2E53EE25-305E-407C-AB53-CF559FCD43B3}"/>
            </a:ext>
          </a:extLst>
        </xdr:cNvPr>
        <xdr:cNvCxnSpPr/>
      </xdr:nvCxnSpPr>
      <xdr:spPr>
        <a:xfrm>
          <a:off x="9356090" y="5600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760FD185-7590-4F84-89C0-532EE27EE216}"/>
            </a:ext>
          </a:extLst>
        </xdr:cNvPr>
        <xdr:cNvSpPr txBox="1"/>
      </xdr:nvSpPr>
      <xdr:spPr>
        <a:xfrm>
          <a:off x="9467850" y="678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E72A436E-70EA-4E39-85A0-DA3040E51D23}"/>
            </a:ext>
          </a:extLst>
        </xdr:cNvPr>
        <xdr:cNvSpPr/>
      </xdr:nvSpPr>
      <xdr:spPr>
        <a:xfrm>
          <a:off x="9394190" y="68091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4002CA0D-2374-4CFF-BDCA-BF855BE3E97D}"/>
            </a:ext>
          </a:extLst>
        </xdr:cNvPr>
        <xdr:cNvSpPr/>
      </xdr:nvSpPr>
      <xdr:spPr>
        <a:xfrm>
          <a:off x="86321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22" name="フローチャート: 判断 121">
          <a:extLst>
            <a:ext uri="{FF2B5EF4-FFF2-40B4-BE49-F238E27FC236}">
              <a16:creationId xmlns:a16="http://schemas.microsoft.com/office/drawing/2014/main" id="{AEDE6B70-F92D-43ED-AD6B-D50CEB3EF1D1}"/>
            </a:ext>
          </a:extLst>
        </xdr:cNvPr>
        <xdr:cNvSpPr/>
      </xdr:nvSpPr>
      <xdr:spPr>
        <a:xfrm>
          <a:off x="7846060" y="6816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0B730942-19CB-4B6D-8BF3-74B517ADD278}"/>
            </a:ext>
          </a:extLst>
        </xdr:cNvPr>
        <xdr:cNvSpPr/>
      </xdr:nvSpPr>
      <xdr:spPr>
        <a:xfrm>
          <a:off x="7029450" y="68160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0</xdr:rowOff>
    </xdr:from>
    <xdr:to>
      <xdr:col>36</xdr:col>
      <xdr:colOff>165100</xdr:colOff>
      <xdr:row>40</xdr:row>
      <xdr:rowOff>101600</xdr:rowOff>
    </xdr:to>
    <xdr:sp macro="" textlink="">
      <xdr:nvSpPr>
        <xdr:cNvPr id="124" name="フローチャート: 判断 123">
          <a:extLst>
            <a:ext uri="{FF2B5EF4-FFF2-40B4-BE49-F238E27FC236}">
              <a16:creationId xmlns:a16="http://schemas.microsoft.com/office/drawing/2014/main" id="{80755E04-15D3-4B4F-B256-CAEA651EAE16}"/>
            </a:ext>
          </a:extLst>
        </xdr:cNvPr>
        <xdr:cNvSpPr/>
      </xdr:nvSpPr>
      <xdr:spPr>
        <a:xfrm>
          <a:off x="6231890" y="685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C06A21-649F-4A99-9D7B-BB61426EAF6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FC3077-987C-4447-9710-7BECA8AD4E4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67F591-AC81-4207-84F7-68BD5377D8C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10C4BE0-8822-401D-A6A5-05CE27ABD537}"/>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04F5B42-FDCC-44CA-B9C9-5ECA494E441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133350</xdr:rowOff>
    </xdr:from>
    <xdr:to>
      <xdr:col>55</xdr:col>
      <xdr:colOff>50800</xdr:colOff>
      <xdr:row>38</xdr:row>
      <xdr:rowOff>63500</xdr:rowOff>
    </xdr:to>
    <xdr:sp macro="" textlink="">
      <xdr:nvSpPr>
        <xdr:cNvPr id="130" name="楕円 129">
          <a:extLst>
            <a:ext uri="{FF2B5EF4-FFF2-40B4-BE49-F238E27FC236}">
              <a16:creationId xmlns:a16="http://schemas.microsoft.com/office/drawing/2014/main" id="{89AB6812-7248-434A-B79E-F639E66D9330}"/>
            </a:ext>
          </a:extLst>
        </xdr:cNvPr>
        <xdr:cNvSpPr/>
      </xdr:nvSpPr>
      <xdr:spPr>
        <a:xfrm>
          <a:off x="9394190" y="64731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156227</xdr:rowOff>
    </xdr:from>
    <xdr:ext cx="469744" cy="259045"/>
    <xdr:sp macro="" textlink="">
      <xdr:nvSpPr>
        <xdr:cNvPr id="131" name="【図書館】&#10;一人当たり面積該当値テキスト">
          <a:extLst>
            <a:ext uri="{FF2B5EF4-FFF2-40B4-BE49-F238E27FC236}">
              <a16:creationId xmlns:a16="http://schemas.microsoft.com/office/drawing/2014/main" id="{7E178D9A-10D5-4C1C-8FE4-DA5958D73D99}"/>
            </a:ext>
          </a:extLst>
        </xdr:cNvPr>
        <xdr:cNvSpPr txBox="1"/>
      </xdr:nvSpPr>
      <xdr:spPr>
        <a:xfrm>
          <a:off x="9467850" y="633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133350</xdr:rowOff>
    </xdr:from>
    <xdr:to>
      <xdr:col>50</xdr:col>
      <xdr:colOff>165100</xdr:colOff>
      <xdr:row>38</xdr:row>
      <xdr:rowOff>63500</xdr:rowOff>
    </xdr:to>
    <xdr:sp macro="" textlink="">
      <xdr:nvSpPr>
        <xdr:cNvPr id="132" name="楕円 131">
          <a:extLst>
            <a:ext uri="{FF2B5EF4-FFF2-40B4-BE49-F238E27FC236}">
              <a16:creationId xmlns:a16="http://schemas.microsoft.com/office/drawing/2014/main" id="{1E104A55-7809-4E7D-B983-AD98D9C7A436}"/>
            </a:ext>
          </a:extLst>
        </xdr:cNvPr>
        <xdr:cNvSpPr/>
      </xdr:nvSpPr>
      <xdr:spPr>
        <a:xfrm>
          <a:off x="8632190" y="64731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xdr:rowOff>
    </xdr:from>
    <xdr:to>
      <xdr:col>55</xdr:col>
      <xdr:colOff>0</xdr:colOff>
      <xdr:row>38</xdr:row>
      <xdr:rowOff>12700</xdr:rowOff>
    </xdr:to>
    <xdr:cxnSp macro="">
      <xdr:nvCxnSpPr>
        <xdr:cNvPr id="133" name="直線コネクタ 132">
          <a:extLst>
            <a:ext uri="{FF2B5EF4-FFF2-40B4-BE49-F238E27FC236}">
              <a16:creationId xmlns:a16="http://schemas.microsoft.com/office/drawing/2014/main" id="{AE492C90-B579-453D-8AF7-BF616331858B}"/>
            </a:ext>
          </a:extLst>
        </xdr:cNvPr>
        <xdr:cNvCxnSpPr/>
      </xdr:nvCxnSpPr>
      <xdr:spPr>
        <a:xfrm>
          <a:off x="8686800" y="65316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133350</xdr:rowOff>
    </xdr:from>
    <xdr:to>
      <xdr:col>46</xdr:col>
      <xdr:colOff>38100</xdr:colOff>
      <xdr:row>38</xdr:row>
      <xdr:rowOff>63500</xdr:rowOff>
    </xdr:to>
    <xdr:sp macro="" textlink="">
      <xdr:nvSpPr>
        <xdr:cNvPr id="134" name="楕円 133">
          <a:extLst>
            <a:ext uri="{FF2B5EF4-FFF2-40B4-BE49-F238E27FC236}">
              <a16:creationId xmlns:a16="http://schemas.microsoft.com/office/drawing/2014/main" id="{46FBBC55-D88D-4AE0-8299-E56B8DE4BDB6}"/>
            </a:ext>
          </a:extLst>
        </xdr:cNvPr>
        <xdr:cNvSpPr/>
      </xdr:nvSpPr>
      <xdr:spPr>
        <a:xfrm>
          <a:off x="7846060" y="64731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xdr:rowOff>
    </xdr:from>
    <xdr:to>
      <xdr:col>50</xdr:col>
      <xdr:colOff>114300</xdr:colOff>
      <xdr:row>38</xdr:row>
      <xdr:rowOff>12700</xdr:rowOff>
    </xdr:to>
    <xdr:cxnSp macro="">
      <xdr:nvCxnSpPr>
        <xdr:cNvPr id="135" name="直線コネクタ 134">
          <a:extLst>
            <a:ext uri="{FF2B5EF4-FFF2-40B4-BE49-F238E27FC236}">
              <a16:creationId xmlns:a16="http://schemas.microsoft.com/office/drawing/2014/main" id="{19CE28F3-6F96-46BB-8A45-9EC074BBCF53}"/>
            </a:ext>
          </a:extLst>
        </xdr:cNvPr>
        <xdr:cNvCxnSpPr/>
      </xdr:nvCxnSpPr>
      <xdr:spPr>
        <a:xfrm>
          <a:off x="7889240" y="65316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133350</xdr:rowOff>
    </xdr:from>
    <xdr:to>
      <xdr:col>41</xdr:col>
      <xdr:colOff>101600</xdr:colOff>
      <xdr:row>38</xdr:row>
      <xdr:rowOff>63500</xdr:rowOff>
    </xdr:to>
    <xdr:sp macro="" textlink="">
      <xdr:nvSpPr>
        <xdr:cNvPr id="136" name="楕円 135">
          <a:extLst>
            <a:ext uri="{FF2B5EF4-FFF2-40B4-BE49-F238E27FC236}">
              <a16:creationId xmlns:a16="http://schemas.microsoft.com/office/drawing/2014/main" id="{CE3C942F-504F-4B8A-A3B0-BF16937B2C32}"/>
            </a:ext>
          </a:extLst>
        </xdr:cNvPr>
        <xdr:cNvSpPr/>
      </xdr:nvSpPr>
      <xdr:spPr>
        <a:xfrm>
          <a:off x="7029450" y="64731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xdr:rowOff>
    </xdr:from>
    <xdr:to>
      <xdr:col>45</xdr:col>
      <xdr:colOff>177800</xdr:colOff>
      <xdr:row>38</xdr:row>
      <xdr:rowOff>12700</xdr:rowOff>
    </xdr:to>
    <xdr:cxnSp macro="">
      <xdr:nvCxnSpPr>
        <xdr:cNvPr id="137" name="直線コネクタ 136">
          <a:extLst>
            <a:ext uri="{FF2B5EF4-FFF2-40B4-BE49-F238E27FC236}">
              <a16:creationId xmlns:a16="http://schemas.microsoft.com/office/drawing/2014/main" id="{5D62E028-DFDD-4D52-AF40-71F88385494E}"/>
            </a:ext>
          </a:extLst>
        </xdr:cNvPr>
        <xdr:cNvCxnSpPr/>
      </xdr:nvCxnSpPr>
      <xdr:spPr>
        <a:xfrm>
          <a:off x="7084060" y="65316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133350</xdr:rowOff>
    </xdr:from>
    <xdr:to>
      <xdr:col>36</xdr:col>
      <xdr:colOff>165100</xdr:colOff>
      <xdr:row>38</xdr:row>
      <xdr:rowOff>63500</xdr:rowOff>
    </xdr:to>
    <xdr:sp macro="" textlink="">
      <xdr:nvSpPr>
        <xdr:cNvPr id="138" name="楕円 137">
          <a:extLst>
            <a:ext uri="{FF2B5EF4-FFF2-40B4-BE49-F238E27FC236}">
              <a16:creationId xmlns:a16="http://schemas.microsoft.com/office/drawing/2014/main" id="{C6BF199D-8D37-414F-BBC9-1B9350FF0C06}"/>
            </a:ext>
          </a:extLst>
        </xdr:cNvPr>
        <xdr:cNvSpPr/>
      </xdr:nvSpPr>
      <xdr:spPr>
        <a:xfrm>
          <a:off x="6231890" y="64731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xdr:rowOff>
    </xdr:from>
    <xdr:to>
      <xdr:col>41</xdr:col>
      <xdr:colOff>50800</xdr:colOff>
      <xdr:row>38</xdr:row>
      <xdr:rowOff>12700</xdr:rowOff>
    </xdr:to>
    <xdr:cxnSp macro="">
      <xdr:nvCxnSpPr>
        <xdr:cNvPr id="139" name="直線コネクタ 138">
          <a:extLst>
            <a:ext uri="{FF2B5EF4-FFF2-40B4-BE49-F238E27FC236}">
              <a16:creationId xmlns:a16="http://schemas.microsoft.com/office/drawing/2014/main" id="{3DE55074-8A35-44C3-9D8D-6E20B0F00DF4}"/>
            </a:ext>
          </a:extLst>
        </xdr:cNvPr>
        <xdr:cNvCxnSpPr/>
      </xdr:nvCxnSpPr>
      <xdr:spPr>
        <a:xfrm>
          <a:off x="6286500" y="65316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082BE18E-4BFE-4DC6-BFAF-B4953ED34D4D}"/>
            </a:ext>
          </a:extLst>
        </xdr:cNvPr>
        <xdr:cNvSpPr txBox="1"/>
      </xdr:nvSpPr>
      <xdr:spPr>
        <a:xfrm>
          <a:off x="845446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macro="" textlink="">
      <xdr:nvSpPr>
        <xdr:cNvPr id="141" name="n_2aveValue【図書館】&#10;一人当たり面積">
          <a:extLst>
            <a:ext uri="{FF2B5EF4-FFF2-40B4-BE49-F238E27FC236}">
              <a16:creationId xmlns:a16="http://schemas.microsoft.com/office/drawing/2014/main" id="{E2EC3EFE-AFD8-4D55-A395-728E20EAC04C}"/>
            </a:ext>
          </a:extLst>
        </xdr:cNvPr>
        <xdr:cNvSpPr txBox="1"/>
      </xdr:nvSpPr>
      <xdr:spPr>
        <a:xfrm>
          <a:off x="7673417"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6E98269B-A11D-48CB-B48E-C47D87EEE0C8}"/>
            </a:ext>
          </a:extLst>
        </xdr:cNvPr>
        <xdr:cNvSpPr txBox="1"/>
      </xdr:nvSpPr>
      <xdr:spPr>
        <a:xfrm>
          <a:off x="6866332"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3" name="n_4aveValue【図書館】&#10;一人当たり面積">
          <a:extLst>
            <a:ext uri="{FF2B5EF4-FFF2-40B4-BE49-F238E27FC236}">
              <a16:creationId xmlns:a16="http://schemas.microsoft.com/office/drawing/2014/main" id="{32453E9D-A4F6-4690-BB18-5D4E20635F39}"/>
            </a:ext>
          </a:extLst>
        </xdr:cNvPr>
        <xdr:cNvSpPr txBox="1"/>
      </xdr:nvSpPr>
      <xdr:spPr>
        <a:xfrm>
          <a:off x="6068772"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80027</xdr:rowOff>
    </xdr:from>
    <xdr:ext cx="469744" cy="259045"/>
    <xdr:sp macro="" textlink="">
      <xdr:nvSpPr>
        <xdr:cNvPr id="144" name="n_1mainValue【図書館】&#10;一人当たり面積">
          <a:extLst>
            <a:ext uri="{FF2B5EF4-FFF2-40B4-BE49-F238E27FC236}">
              <a16:creationId xmlns:a16="http://schemas.microsoft.com/office/drawing/2014/main" id="{DF4D3F06-4ABE-4EE5-BD39-C061DDDDE54C}"/>
            </a:ext>
          </a:extLst>
        </xdr:cNvPr>
        <xdr:cNvSpPr txBox="1"/>
      </xdr:nvSpPr>
      <xdr:spPr>
        <a:xfrm>
          <a:off x="8454467" y="6254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80027</xdr:rowOff>
    </xdr:from>
    <xdr:ext cx="469744" cy="259045"/>
    <xdr:sp macro="" textlink="">
      <xdr:nvSpPr>
        <xdr:cNvPr id="145" name="n_2mainValue【図書館】&#10;一人当たり面積">
          <a:extLst>
            <a:ext uri="{FF2B5EF4-FFF2-40B4-BE49-F238E27FC236}">
              <a16:creationId xmlns:a16="http://schemas.microsoft.com/office/drawing/2014/main" id="{2D2FDE6A-9DB5-4A9F-AA68-B1408F975FF9}"/>
            </a:ext>
          </a:extLst>
        </xdr:cNvPr>
        <xdr:cNvSpPr txBox="1"/>
      </xdr:nvSpPr>
      <xdr:spPr>
        <a:xfrm>
          <a:off x="7673417" y="6254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80027</xdr:rowOff>
    </xdr:from>
    <xdr:ext cx="469744" cy="259045"/>
    <xdr:sp macro="" textlink="">
      <xdr:nvSpPr>
        <xdr:cNvPr id="146" name="n_3mainValue【図書館】&#10;一人当たり面積">
          <a:extLst>
            <a:ext uri="{FF2B5EF4-FFF2-40B4-BE49-F238E27FC236}">
              <a16:creationId xmlns:a16="http://schemas.microsoft.com/office/drawing/2014/main" id="{56E00B87-57F7-47DA-A9CD-2E847E903E5A}"/>
            </a:ext>
          </a:extLst>
        </xdr:cNvPr>
        <xdr:cNvSpPr txBox="1"/>
      </xdr:nvSpPr>
      <xdr:spPr>
        <a:xfrm>
          <a:off x="6866332" y="6254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80027</xdr:rowOff>
    </xdr:from>
    <xdr:ext cx="469744" cy="259045"/>
    <xdr:sp macro="" textlink="">
      <xdr:nvSpPr>
        <xdr:cNvPr id="147" name="n_4mainValue【図書館】&#10;一人当たり面積">
          <a:extLst>
            <a:ext uri="{FF2B5EF4-FFF2-40B4-BE49-F238E27FC236}">
              <a16:creationId xmlns:a16="http://schemas.microsoft.com/office/drawing/2014/main" id="{D434D396-4096-44FE-BC9E-E3B889C31562}"/>
            </a:ext>
          </a:extLst>
        </xdr:cNvPr>
        <xdr:cNvSpPr txBox="1"/>
      </xdr:nvSpPr>
      <xdr:spPr>
        <a:xfrm>
          <a:off x="6068772" y="6254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6185A25-1408-4D6D-A493-8FD270E087B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DFBAAA9-9DA1-4CA7-BA1D-5DC4396F2BD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051D585-3532-41B1-A27C-18E03364C03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AEBACCE-2F6A-479A-BE05-5C9EAF9D9CB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8AD3FF5-E432-43BB-B1E6-CC58FD8A304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7084DEB-16E3-4DDC-97A7-4EA6607E8F5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6E7283F-68E7-413F-80EC-C49A6324497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624BED3-FB05-49D6-AFD3-EA3489735A8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487188A-335D-46DF-9B59-1F9EA561B81D}"/>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85BCB11-6DE2-4E8D-AF71-9745F1D995E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FA4767B-C404-4627-9051-15695D1BBFF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7B180826-9C44-4398-BB27-17A651D6FC47}"/>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D0E812C5-08AB-46C7-8ED6-1398620C7EC4}"/>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DA71578-434C-44D2-9BC7-4F72A4173849}"/>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38401CF-EF18-483D-84BB-42F62A81AF27}"/>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3897BEC7-BDB7-47E2-B583-CF66AEE1C5A7}"/>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7BA47993-B5AE-4A58-B284-FBF6948A5897}"/>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51E37705-6EE2-45EA-9846-0E8E93ADF2F9}"/>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932BA48-D3F9-47C3-BA94-3BA0581433DA}"/>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740AC79F-7D48-48E9-99D9-B0A028701D9B}"/>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5FFE4415-336D-4838-99F2-A5CD7107AEDA}"/>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F17EDAE-561C-41C7-8D34-2C62AB74DBA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E3F8CC8-54C1-48D7-B12E-A64E83797B0B}"/>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FF820CF0-3186-4840-9B4E-E68BD17E650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148590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FB0C4640-774B-4F2B-AC97-3B607479484D}"/>
            </a:ext>
          </a:extLst>
        </xdr:cNvPr>
        <xdr:cNvCxnSpPr/>
      </xdr:nvCxnSpPr>
      <xdr:spPr>
        <a:xfrm flipV="1">
          <a:off x="4173855" y="95783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BDB569C-4738-415B-97B3-F2BF1D3CEE17}"/>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D713070B-084B-4307-B151-317195BAFCFA}"/>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95267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59DC5559-D04F-4C6F-965B-21943FD2BE17}"/>
            </a:ext>
          </a:extLst>
        </xdr:cNvPr>
        <xdr:cNvSpPr txBox="1"/>
      </xdr:nvSpPr>
      <xdr:spPr>
        <a:xfrm>
          <a:off x="4212590" y="934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148590</xdr:rowOff>
    </xdr:from>
    <xdr:to>
      <xdr:col>24</xdr:col>
      <xdr:colOff>152400</xdr:colOff>
      <xdr:row>55</xdr:row>
      <xdr:rowOff>148590</xdr:rowOff>
    </xdr:to>
    <xdr:cxnSp macro="">
      <xdr:nvCxnSpPr>
        <xdr:cNvPr id="176" name="直線コネクタ 175">
          <a:extLst>
            <a:ext uri="{FF2B5EF4-FFF2-40B4-BE49-F238E27FC236}">
              <a16:creationId xmlns:a16="http://schemas.microsoft.com/office/drawing/2014/main" id="{6DF7170E-5B34-4CA6-804A-1D0908D4552C}"/>
            </a:ext>
          </a:extLst>
        </xdr:cNvPr>
        <xdr:cNvCxnSpPr/>
      </xdr:nvCxnSpPr>
      <xdr:spPr>
        <a:xfrm>
          <a:off x="4112260" y="957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118127</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295A202C-E3CC-4BC9-990A-C9DB57DC052A}"/>
            </a:ext>
          </a:extLst>
        </xdr:cNvPr>
        <xdr:cNvSpPr txBox="1"/>
      </xdr:nvSpPr>
      <xdr:spPr>
        <a:xfrm>
          <a:off x="4212590" y="1023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139700</xdr:rowOff>
    </xdr:from>
    <xdr:to>
      <xdr:col>24</xdr:col>
      <xdr:colOff>114300</xdr:colOff>
      <xdr:row>60</xdr:row>
      <xdr:rowOff>69850</xdr:rowOff>
    </xdr:to>
    <xdr:sp macro="" textlink="">
      <xdr:nvSpPr>
        <xdr:cNvPr id="178" name="フローチャート: 判断 177">
          <a:extLst>
            <a:ext uri="{FF2B5EF4-FFF2-40B4-BE49-F238E27FC236}">
              <a16:creationId xmlns:a16="http://schemas.microsoft.com/office/drawing/2014/main" id="{681F4B3A-6333-4FFB-A323-BABCD64EF3B2}"/>
            </a:ext>
          </a:extLst>
        </xdr:cNvPr>
        <xdr:cNvSpPr/>
      </xdr:nvSpPr>
      <xdr:spPr>
        <a:xfrm>
          <a:off x="413131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79" name="フローチャート: 判断 178">
          <a:extLst>
            <a:ext uri="{FF2B5EF4-FFF2-40B4-BE49-F238E27FC236}">
              <a16:creationId xmlns:a16="http://schemas.microsoft.com/office/drawing/2014/main" id="{7F6D8A01-075B-47D8-A1A3-059D99438879}"/>
            </a:ext>
          </a:extLst>
        </xdr:cNvPr>
        <xdr:cNvSpPr/>
      </xdr:nvSpPr>
      <xdr:spPr>
        <a:xfrm>
          <a:off x="33883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59690</xdr:rowOff>
    </xdr:from>
    <xdr:to>
      <xdr:col>15</xdr:col>
      <xdr:colOff>101600</xdr:colOff>
      <xdr:row>59</xdr:row>
      <xdr:rowOff>161290</xdr:rowOff>
    </xdr:to>
    <xdr:sp macro="" textlink="">
      <xdr:nvSpPr>
        <xdr:cNvPr id="180" name="フローチャート: 判断 179">
          <a:extLst>
            <a:ext uri="{FF2B5EF4-FFF2-40B4-BE49-F238E27FC236}">
              <a16:creationId xmlns:a16="http://schemas.microsoft.com/office/drawing/2014/main" id="{0B9971F4-1E73-4F0F-83F5-72468562DAC1}"/>
            </a:ext>
          </a:extLst>
        </xdr:cNvPr>
        <xdr:cNvSpPr/>
      </xdr:nvSpPr>
      <xdr:spPr>
        <a:xfrm>
          <a:off x="25717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71120</xdr:rowOff>
    </xdr:from>
    <xdr:to>
      <xdr:col>10</xdr:col>
      <xdr:colOff>165100</xdr:colOff>
      <xdr:row>60</xdr:row>
      <xdr:rowOff>1270</xdr:rowOff>
    </xdr:to>
    <xdr:sp macro="" textlink="">
      <xdr:nvSpPr>
        <xdr:cNvPr id="181" name="フローチャート: 判断 180">
          <a:extLst>
            <a:ext uri="{FF2B5EF4-FFF2-40B4-BE49-F238E27FC236}">
              <a16:creationId xmlns:a16="http://schemas.microsoft.com/office/drawing/2014/main" id="{55177622-64BE-4FAB-9943-A652D81BF1B0}"/>
            </a:ext>
          </a:extLst>
        </xdr:cNvPr>
        <xdr:cNvSpPr/>
      </xdr:nvSpPr>
      <xdr:spPr>
        <a:xfrm>
          <a:off x="17741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2" name="フローチャート: 判断 181">
          <a:extLst>
            <a:ext uri="{FF2B5EF4-FFF2-40B4-BE49-F238E27FC236}">
              <a16:creationId xmlns:a16="http://schemas.microsoft.com/office/drawing/2014/main" id="{EDC6CB65-D038-4D38-90DE-C95B851C5E7E}"/>
            </a:ext>
          </a:extLst>
        </xdr:cNvPr>
        <xdr:cNvSpPr/>
      </xdr:nvSpPr>
      <xdr:spPr>
        <a:xfrm>
          <a:off x="988060" y="10232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FB71CF1-5665-4573-BA24-5FE486395CF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DE07F39-2F93-4B1F-A557-3A45D90C4FB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1E71EED-E575-44C0-9BFE-06D3401E7DE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D545DA9-E523-403D-BBEE-635926D55D5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F973CE8-25D8-4822-A64C-5D4E2FD6A64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188" name="楕円 187">
          <a:extLst>
            <a:ext uri="{FF2B5EF4-FFF2-40B4-BE49-F238E27FC236}">
              <a16:creationId xmlns:a16="http://schemas.microsoft.com/office/drawing/2014/main" id="{4E37B53F-205A-46F9-B2A5-D39B7F465197}"/>
            </a:ext>
          </a:extLst>
        </xdr:cNvPr>
        <xdr:cNvSpPr/>
      </xdr:nvSpPr>
      <xdr:spPr>
        <a:xfrm>
          <a:off x="4131310" y="102209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130192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38F086DC-4950-437F-AEDD-578E69400E72}"/>
            </a:ext>
          </a:extLst>
        </xdr:cNvPr>
        <xdr:cNvSpPr txBox="1"/>
      </xdr:nvSpPr>
      <xdr:spPr>
        <a:xfrm>
          <a:off x="4212590"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63500</xdr:rowOff>
    </xdr:from>
    <xdr:to>
      <xdr:col>20</xdr:col>
      <xdr:colOff>38100</xdr:colOff>
      <xdr:row>59</xdr:row>
      <xdr:rowOff>165100</xdr:rowOff>
    </xdr:to>
    <xdr:sp macro="" textlink="">
      <xdr:nvSpPr>
        <xdr:cNvPr id="190" name="楕円 189">
          <a:extLst>
            <a:ext uri="{FF2B5EF4-FFF2-40B4-BE49-F238E27FC236}">
              <a16:creationId xmlns:a16="http://schemas.microsoft.com/office/drawing/2014/main" id="{AAECE2D3-1F86-4339-9779-E089E47F1443}"/>
            </a:ext>
          </a:extLst>
        </xdr:cNvPr>
        <xdr:cNvSpPr/>
      </xdr:nvSpPr>
      <xdr:spPr>
        <a:xfrm>
          <a:off x="3388360" y="101752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114300</xdr:rowOff>
    </xdr:from>
    <xdr:to>
      <xdr:col>24</xdr:col>
      <xdr:colOff>63500</xdr:colOff>
      <xdr:row>59</xdr:row>
      <xdr:rowOff>158115</xdr:rowOff>
    </xdr:to>
    <xdr:cxnSp macro="">
      <xdr:nvCxnSpPr>
        <xdr:cNvPr id="191" name="直線コネクタ 190">
          <a:extLst>
            <a:ext uri="{FF2B5EF4-FFF2-40B4-BE49-F238E27FC236}">
              <a16:creationId xmlns:a16="http://schemas.microsoft.com/office/drawing/2014/main" id="{E0AFA233-0816-45CC-8D1A-133C4295F4D8}"/>
            </a:ext>
          </a:extLst>
        </xdr:cNvPr>
        <xdr:cNvCxnSpPr/>
      </xdr:nvCxnSpPr>
      <xdr:spPr>
        <a:xfrm>
          <a:off x="3431540" y="10229850"/>
          <a:ext cx="7429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17780</xdr:rowOff>
    </xdr:from>
    <xdr:to>
      <xdr:col>15</xdr:col>
      <xdr:colOff>101600</xdr:colOff>
      <xdr:row>59</xdr:row>
      <xdr:rowOff>119380</xdr:rowOff>
    </xdr:to>
    <xdr:sp macro="" textlink="">
      <xdr:nvSpPr>
        <xdr:cNvPr id="192" name="楕円 191">
          <a:extLst>
            <a:ext uri="{FF2B5EF4-FFF2-40B4-BE49-F238E27FC236}">
              <a16:creationId xmlns:a16="http://schemas.microsoft.com/office/drawing/2014/main" id="{B14E8A60-2EFC-476E-9DDB-1153EA08AE10}"/>
            </a:ext>
          </a:extLst>
        </xdr:cNvPr>
        <xdr:cNvSpPr/>
      </xdr:nvSpPr>
      <xdr:spPr>
        <a:xfrm>
          <a:off x="2571750" y="10137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59</xdr:row>
      <xdr:rowOff>114300</xdr:rowOff>
    </xdr:to>
    <xdr:cxnSp macro="">
      <xdr:nvCxnSpPr>
        <xdr:cNvPr id="193" name="直線コネクタ 192">
          <a:extLst>
            <a:ext uri="{FF2B5EF4-FFF2-40B4-BE49-F238E27FC236}">
              <a16:creationId xmlns:a16="http://schemas.microsoft.com/office/drawing/2014/main" id="{578D6109-5762-45CA-ABC3-204FBC88F815}"/>
            </a:ext>
          </a:extLst>
        </xdr:cNvPr>
        <xdr:cNvCxnSpPr/>
      </xdr:nvCxnSpPr>
      <xdr:spPr>
        <a:xfrm>
          <a:off x="2626360" y="10182225"/>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141605</xdr:rowOff>
    </xdr:from>
    <xdr:to>
      <xdr:col>10</xdr:col>
      <xdr:colOff>165100</xdr:colOff>
      <xdr:row>59</xdr:row>
      <xdr:rowOff>71755</xdr:rowOff>
    </xdr:to>
    <xdr:sp macro="" textlink="">
      <xdr:nvSpPr>
        <xdr:cNvPr id="194" name="楕円 193">
          <a:extLst>
            <a:ext uri="{FF2B5EF4-FFF2-40B4-BE49-F238E27FC236}">
              <a16:creationId xmlns:a16="http://schemas.microsoft.com/office/drawing/2014/main" id="{AF30A489-33C8-432E-914F-54DFE3BCA519}"/>
            </a:ext>
          </a:extLst>
        </xdr:cNvPr>
        <xdr:cNvSpPr/>
      </xdr:nvSpPr>
      <xdr:spPr>
        <a:xfrm>
          <a:off x="1774190" y="100838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20955</xdr:rowOff>
    </xdr:from>
    <xdr:to>
      <xdr:col>15</xdr:col>
      <xdr:colOff>50800</xdr:colOff>
      <xdr:row>59</xdr:row>
      <xdr:rowOff>68580</xdr:rowOff>
    </xdr:to>
    <xdr:cxnSp macro="">
      <xdr:nvCxnSpPr>
        <xdr:cNvPr id="195" name="直線コネクタ 194">
          <a:extLst>
            <a:ext uri="{FF2B5EF4-FFF2-40B4-BE49-F238E27FC236}">
              <a16:creationId xmlns:a16="http://schemas.microsoft.com/office/drawing/2014/main" id="{B2CEA98E-1F41-464F-9B61-A68782BECED8}"/>
            </a:ext>
          </a:extLst>
        </xdr:cNvPr>
        <xdr:cNvCxnSpPr/>
      </xdr:nvCxnSpPr>
      <xdr:spPr>
        <a:xfrm>
          <a:off x="1828800" y="1013269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99695</xdr:rowOff>
    </xdr:from>
    <xdr:to>
      <xdr:col>6</xdr:col>
      <xdr:colOff>38100</xdr:colOff>
      <xdr:row>59</xdr:row>
      <xdr:rowOff>29845</xdr:rowOff>
    </xdr:to>
    <xdr:sp macro="" textlink="">
      <xdr:nvSpPr>
        <xdr:cNvPr id="196" name="楕円 195">
          <a:extLst>
            <a:ext uri="{FF2B5EF4-FFF2-40B4-BE49-F238E27FC236}">
              <a16:creationId xmlns:a16="http://schemas.microsoft.com/office/drawing/2014/main" id="{BCAA2649-93B4-4DB7-94C9-3B8232551567}"/>
            </a:ext>
          </a:extLst>
        </xdr:cNvPr>
        <xdr:cNvSpPr/>
      </xdr:nvSpPr>
      <xdr:spPr>
        <a:xfrm>
          <a:off x="988060" y="100399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150495</xdr:rowOff>
    </xdr:from>
    <xdr:to>
      <xdr:col>10</xdr:col>
      <xdr:colOff>114300</xdr:colOff>
      <xdr:row>59</xdr:row>
      <xdr:rowOff>20955</xdr:rowOff>
    </xdr:to>
    <xdr:cxnSp macro="">
      <xdr:nvCxnSpPr>
        <xdr:cNvPr id="197" name="直線コネクタ 196">
          <a:extLst>
            <a:ext uri="{FF2B5EF4-FFF2-40B4-BE49-F238E27FC236}">
              <a16:creationId xmlns:a16="http://schemas.microsoft.com/office/drawing/2014/main" id="{84ABC4D3-0155-4DC9-926D-395972047734}"/>
            </a:ext>
          </a:extLst>
        </xdr:cNvPr>
        <xdr:cNvCxnSpPr/>
      </xdr:nvCxnSpPr>
      <xdr:spPr>
        <a:xfrm>
          <a:off x="1031240" y="1009459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26687</xdr:rowOff>
    </xdr:from>
    <xdr:ext cx="405111" cy="259045"/>
    <xdr:sp macro="" textlink="">
      <xdr:nvSpPr>
        <xdr:cNvPr id="198" name="n_1aveValue【体育館・プール】&#10;有形固定資産減価償却率">
          <a:extLst>
            <a:ext uri="{FF2B5EF4-FFF2-40B4-BE49-F238E27FC236}">
              <a16:creationId xmlns:a16="http://schemas.microsoft.com/office/drawing/2014/main" id="{7B6E518E-ECEF-46DE-997B-68857CB2550C}"/>
            </a:ext>
          </a:extLst>
        </xdr:cNvPr>
        <xdr:cNvSpPr txBox="1"/>
      </xdr:nvSpPr>
      <xdr:spPr>
        <a:xfrm>
          <a:off x="32391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152417</xdr:rowOff>
    </xdr:from>
    <xdr:ext cx="405111" cy="259045"/>
    <xdr:sp macro="" textlink="">
      <xdr:nvSpPr>
        <xdr:cNvPr id="199" name="n_2aveValue【体育館・プール】&#10;有形固定資産減価償却率">
          <a:extLst>
            <a:ext uri="{FF2B5EF4-FFF2-40B4-BE49-F238E27FC236}">
              <a16:creationId xmlns:a16="http://schemas.microsoft.com/office/drawing/2014/main" id="{48BA9CE8-DD7A-4A78-B5E4-80F202A911BA}"/>
            </a:ext>
          </a:extLst>
        </xdr:cNvPr>
        <xdr:cNvSpPr txBox="1"/>
      </xdr:nvSpPr>
      <xdr:spPr>
        <a:xfrm>
          <a:off x="24390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163847</xdr:rowOff>
    </xdr:from>
    <xdr:ext cx="405111" cy="259045"/>
    <xdr:sp macro="" textlink="">
      <xdr:nvSpPr>
        <xdr:cNvPr id="200" name="n_3aveValue【体育館・プール】&#10;有形固定資産減価償却率">
          <a:extLst>
            <a:ext uri="{FF2B5EF4-FFF2-40B4-BE49-F238E27FC236}">
              <a16:creationId xmlns:a16="http://schemas.microsoft.com/office/drawing/2014/main" id="{FDDF92D6-EC07-406B-8985-AA019C5D9FB0}"/>
            </a:ext>
          </a:extLst>
        </xdr:cNvPr>
        <xdr:cNvSpPr txBox="1"/>
      </xdr:nvSpPr>
      <xdr:spPr>
        <a:xfrm>
          <a:off x="164148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38117</xdr:rowOff>
    </xdr:from>
    <xdr:ext cx="405111" cy="259045"/>
    <xdr:sp macro="" textlink="">
      <xdr:nvSpPr>
        <xdr:cNvPr id="201" name="n_4aveValue【体育館・プール】&#10;有形固定資産減価償却率">
          <a:extLst>
            <a:ext uri="{FF2B5EF4-FFF2-40B4-BE49-F238E27FC236}">
              <a16:creationId xmlns:a16="http://schemas.microsoft.com/office/drawing/2014/main" id="{6AABD2AC-CE4E-4FBA-8EEF-1070A9F5FAD7}"/>
            </a:ext>
          </a:extLst>
        </xdr:cNvPr>
        <xdr:cNvSpPr txBox="1"/>
      </xdr:nvSpPr>
      <xdr:spPr>
        <a:xfrm>
          <a:off x="85535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10177</xdr:rowOff>
    </xdr:from>
    <xdr:ext cx="405111" cy="259045"/>
    <xdr:sp macro="" textlink="">
      <xdr:nvSpPr>
        <xdr:cNvPr id="202" name="n_1mainValue【体育館・プール】&#10;有形固定資産減価償却率">
          <a:extLst>
            <a:ext uri="{FF2B5EF4-FFF2-40B4-BE49-F238E27FC236}">
              <a16:creationId xmlns:a16="http://schemas.microsoft.com/office/drawing/2014/main" id="{20A918A0-7023-4B1A-A555-2A43EC08D1A8}"/>
            </a:ext>
          </a:extLst>
        </xdr:cNvPr>
        <xdr:cNvSpPr txBox="1"/>
      </xdr:nvSpPr>
      <xdr:spPr>
        <a:xfrm>
          <a:off x="32391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135907</xdr:rowOff>
    </xdr:from>
    <xdr:ext cx="405111" cy="259045"/>
    <xdr:sp macro="" textlink="">
      <xdr:nvSpPr>
        <xdr:cNvPr id="203" name="n_2mainValue【体育館・プール】&#10;有形固定資産減価償却率">
          <a:extLst>
            <a:ext uri="{FF2B5EF4-FFF2-40B4-BE49-F238E27FC236}">
              <a16:creationId xmlns:a16="http://schemas.microsoft.com/office/drawing/2014/main" id="{6EE2E616-D24B-4D14-B359-626C5D89464F}"/>
            </a:ext>
          </a:extLst>
        </xdr:cNvPr>
        <xdr:cNvSpPr txBox="1"/>
      </xdr:nvSpPr>
      <xdr:spPr>
        <a:xfrm>
          <a:off x="243904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88282</xdr:rowOff>
    </xdr:from>
    <xdr:ext cx="405111" cy="259045"/>
    <xdr:sp macro="" textlink="">
      <xdr:nvSpPr>
        <xdr:cNvPr id="204" name="n_3mainValue【体育館・プール】&#10;有形固定資産減価償却率">
          <a:extLst>
            <a:ext uri="{FF2B5EF4-FFF2-40B4-BE49-F238E27FC236}">
              <a16:creationId xmlns:a16="http://schemas.microsoft.com/office/drawing/2014/main" id="{49765CF9-3E3A-4457-85B6-646C6C259E48}"/>
            </a:ext>
          </a:extLst>
        </xdr:cNvPr>
        <xdr:cNvSpPr txBox="1"/>
      </xdr:nvSpPr>
      <xdr:spPr>
        <a:xfrm>
          <a:off x="164148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46372</xdr:rowOff>
    </xdr:from>
    <xdr:ext cx="405111" cy="259045"/>
    <xdr:sp macro="" textlink="">
      <xdr:nvSpPr>
        <xdr:cNvPr id="205" name="n_4mainValue【体育館・プール】&#10;有形固定資産減価償却率">
          <a:extLst>
            <a:ext uri="{FF2B5EF4-FFF2-40B4-BE49-F238E27FC236}">
              <a16:creationId xmlns:a16="http://schemas.microsoft.com/office/drawing/2014/main" id="{EE75336B-A0F1-41DF-A549-183770257055}"/>
            </a:ext>
          </a:extLst>
        </xdr:cNvPr>
        <xdr:cNvSpPr txBox="1"/>
      </xdr:nvSpPr>
      <xdr:spPr>
        <a:xfrm>
          <a:off x="85535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91F710E-4F5B-47FA-AAB3-92445C98F44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A3959DAB-ABA3-4041-BB86-3B4FBADEFDF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0CC6FD2-1E2F-418F-A26C-CE5E76BE5F7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BBE5E78-181D-40D0-956B-1517AB83CD9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10382F5-E645-4643-B077-20948291067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3C3D3923-0F60-4D6F-9A20-74B39309742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9D9CE7B-5EDA-4C71-82FD-3A90A09CA1D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B5BC563-4155-41B7-AE74-A644CDC348F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59B28C8-0068-4B89-8164-B6873ACFC93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8B23639-0704-466B-94A3-3DDC2F201E7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8306E064-9B7B-4028-859D-FA0EA74286E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a:extLst>
            <a:ext uri="{FF2B5EF4-FFF2-40B4-BE49-F238E27FC236}">
              <a16:creationId xmlns:a16="http://schemas.microsoft.com/office/drawing/2014/main" id="{078CA163-F365-4C3D-AF97-B2A74AC55EC5}"/>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DDB0F50F-6475-4D44-B2D8-89C77C885B0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a:extLst>
            <a:ext uri="{FF2B5EF4-FFF2-40B4-BE49-F238E27FC236}">
              <a16:creationId xmlns:a16="http://schemas.microsoft.com/office/drawing/2014/main" id="{7FD6C7E2-27A7-485A-BFAA-7347367752C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28041328-6815-44B5-9AF9-9D37EEFDFAF2}"/>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a:extLst>
            <a:ext uri="{FF2B5EF4-FFF2-40B4-BE49-F238E27FC236}">
              <a16:creationId xmlns:a16="http://schemas.microsoft.com/office/drawing/2014/main" id="{410CE730-7F42-4181-B9E5-174F51CC46E0}"/>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E1012CF-2343-4D53-8A03-344AD382429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a:extLst>
            <a:ext uri="{FF2B5EF4-FFF2-40B4-BE49-F238E27FC236}">
              <a16:creationId xmlns:a16="http://schemas.microsoft.com/office/drawing/2014/main" id="{60DD0DE1-F13B-4D72-8BC5-0B703BE994C7}"/>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21AAB48-FCC2-4C85-8654-47C3FD76D89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a:extLst>
            <a:ext uri="{FF2B5EF4-FFF2-40B4-BE49-F238E27FC236}">
              <a16:creationId xmlns:a16="http://schemas.microsoft.com/office/drawing/2014/main" id="{0F3E9460-8607-41DC-A3A6-577300634D5E}"/>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21A412AA-32E5-4A9C-A964-09F115FE8F56}"/>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a:extLst>
            <a:ext uri="{FF2B5EF4-FFF2-40B4-BE49-F238E27FC236}">
              <a16:creationId xmlns:a16="http://schemas.microsoft.com/office/drawing/2014/main" id="{9DF88ACA-A970-4494-80D2-BF146D410AC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a:extLst>
            <a:ext uri="{FF2B5EF4-FFF2-40B4-BE49-F238E27FC236}">
              <a16:creationId xmlns:a16="http://schemas.microsoft.com/office/drawing/2014/main" id="{C333227E-6F4F-4E7D-B4C3-89EF782ECDB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38100</xdr:rowOff>
    </xdr:from>
    <xdr:to>
      <xdr:col>54</xdr:col>
      <xdr:colOff>189865</xdr:colOff>
      <xdr:row>63</xdr:row>
      <xdr:rowOff>133350</xdr:rowOff>
    </xdr:to>
    <xdr:cxnSp macro="">
      <xdr:nvCxnSpPr>
        <xdr:cNvPr id="229" name="直線コネクタ 228">
          <a:extLst>
            <a:ext uri="{FF2B5EF4-FFF2-40B4-BE49-F238E27FC236}">
              <a16:creationId xmlns:a16="http://schemas.microsoft.com/office/drawing/2014/main" id="{5C012762-E8EE-47D5-96A4-70B9D117AF6C}"/>
            </a:ext>
          </a:extLst>
        </xdr:cNvPr>
        <xdr:cNvCxnSpPr/>
      </xdr:nvCxnSpPr>
      <xdr:spPr>
        <a:xfrm flipV="1">
          <a:off x="9429115" y="963930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137177</xdr:rowOff>
    </xdr:from>
    <xdr:ext cx="469744" cy="259045"/>
    <xdr:sp macro="" textlink="">
      <xdr:nvSpPr>
        <xdr:cNvPr id="230" name="【体育館・プール】&#10;一人当たり面積最小値テキスト">
          <a:extLst>
            <a:ext uri="{FF2B5EF4-FFF2-40B4-BE49-F238E27FC236}">
              <a16:creationId xmlns:a16="http://schemas.microsoft.com/office/drawing/2014/main" id="{A31B987D-DA6E-481B-9A87-7CA6769A589B}"/>
            </a:ext>
          </a:extLst>
        </xdr:cNvPr>
        <xdr:cNvSpPr txBox="1"/>
      </xdr:nvSpPr>
      <xdr:spPr>
        <a:xfrm>
          <a:off x="946785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133350</xdr:rowOff>
    </xdr:from>
    <xdr:to>
      <xdr:col>55</xdr:col>
      <xdr:colOff>88900</xdr:colOff>
      <xdr:row>63</xdr:row>
      <xdr:rowOff>133350</xdr:rowOff>
    </xdr:to>
    <xdr:cxnSp macro="">
      <xdr:nvCxnSpPr>
        <xdr:cNvPr id="231" name="直線コネクタ 230">
          <a:extLst>
            <a:ext uri="{FF2B5EF4-FFF2-40B4-BE49-F238E27FC236}">
              <a16:creationId xmlns:a16="http://schemas.microsoft.com/office/drawing/2014/main" id="{54392EF4-43FF-44A8-8821-22322BF758C2}"/>
            </a:ext>
          </a:extLst>
        </xdr:cNvPr>
        <xdr:cNvCxnSpPr/>
      </xdr:nvCxnSpPr>
      <xdr:spPr>
        <a:xfrm>
          <a:off x="9356090" y="1093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156227</xdr:rowOff>
    </xdr:from>
    <xdr:ext cx="469744" cy="259045"/>
    <xdr:sp macro="" textlink="">
      <xdr:nvSpPr>
        <xdr:cNvPr id="232" name="【体育館・プール】&#10;一人当たり面積最大値テキスト">
          <a:extLst>
            <a:ext uri="{FF2B5EF4-FFF2-40B4-BE49-F238E27FC236}">
              <a16:creationId xmlns:a16="http://schemas.microsoft.com/office/drawing/2014/main" id="{D776BECE-151F-456D-851A-6325305F6D6D}"/>
            </a:ext>
          </a:extLst>
        </xdr:cNvPr>
        <xdr:cNvSpPr txBox="1"/>
      </xdr:nvSpPr>
      <xdr:spPr>
        <a:xfrm>
          <a:off x="9467850" y="941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38100</xdr:rowOff>
    </xdr:from>
    <xdr:to>
      <xdr:col>55</xdr:col>
      <xdr:colOff>88900</xdr:colOff>
      <xdr:row>56</xdr:row>
      <xdr:rowOff>38100</xdr:rowOff>
    </xdr:to>
    <xdr:cxnSp macro="">
      <xdr:nvCxnSpPr>
        <xdr:cNvPr id="233" name="直線コネクタ 232">
          <a:extLst>
            <a:ext uri="{FF2B5EF4-FFF2-40B4-BE49-F238E27FC236}">
              <a16:creationId xmlns:a16="http://schemas.microsoft.com/office/drawing/2014/main" id="{4EF1B73B-3438-403B-9C60-F22EB25AE381}"/>
            </a:ext>
          </a:extLst>
        </xdr:cNvPr>
        <xdr:cNvCxnSpPr/>
      </xdr:nvCxnSpPr>
      <xdr:spPr>
        <a:xfrm>
          <a:off x="9356090" y="963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44467</xdr:rowOff>
    </xdr:from>
    <xdr:ext cx="469744" cy="259045"/>
    <xdr:sp macro="" textlink="">
      <xdr:nvSpPr>
        <xdr:cNvPr id="234" name="【体育館・プール】&#10;一人当たり面積平均値テキスト">
          <a:extLst>
            <a:ext uri="{FF2B5EF4-FFF2-40B4-BE49-F238E27FC236}">
              <a16:creationId xmlns:a16="http://schemas.microsoft.com/office/drawing/2014/main" id="{D39A62DC-8AD3-4D17-97D4-1D1176288833}"/>
            </a:ext>
          </a:extLst>
        </xdr:cNvPr>
        <xdr:cNvSpPr txBox="1"/>
      </xdr:nvSpPr>
      <xdr:spPr>
        <a:xfrm>
          <a:off x="9467850" y="10504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21590</xdr:rowOff>
    </xdr:from>
    <xdr:to>
      <xdr:col>55</xdr:col>
      <xdr:colOff>50800</xdr:colOff>
      <xdr:row>62</xdr:row>
      <xdr:rowOff>123190</xdr:rowOff>
    </xdr:to>
    <xdr:sp macro="" textlink="">
      <xdr:nvSpPr>
        <xdr:cNvPr id="235" name="フローチャート: 判断 234">
          <a:extLst>
            <a:ext uri="{FF2B5EF4-FFF2-40B4-BE49-F238E27FC236}">
              <a16:creationId xmlns:a16="http://schemas.microsoft.com/office/drawing/2014/main" id="{F1BCE8E7-B66E-4575-864E-4EB73E87F5EB}"/>
            </a:ext>
          </a:extLst>
        </xdr:cNvPr>
        <xdr:cNvSpPr/>
      </xdr:nvSpPr>
      <xdr:spPr>
        <a:xfrm>
          <a:off x="9394190" y="106476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36830</xdr:rowOff>
    </xdr:from>
    <xdr:to>
      <xdr:col>50</xdr:col>
      <xdr:colOff>165100</xdr:colOff>
      <xdr:row>62</xdr:row>
      <xdr:rowOff>138430</xdr:rowOff>
    </xdr:to>
    <xdr:sp macro="" textlink="">
      <xdr:nvSpPr>
        <xdr:cNvPr id="236" name="フローチャート: 判断 235">
          <a:extLst>
            <a:ext uri="{FF2B5EF4-FFF2-40B4-BE49-F238E27FC236}">
              <a16:creationId xmlns:a16="http://schemas.microsoft.com/office/drawing/2014/main" id="{DD9025FC-0805-487C-B268-CA1B91034E14}"/>
            </a:ext>
          </a:extLst>
        </xdr:cNvPr>
        <xdr:cNvSpPr/>
      </xdr:nvSpPr>
      <xdr:spPr>
        <a:xfrm>
          <a:off x="8632190" y="10666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13970</xdr:rowOff>
    </xdr:from>
    <xdr:to>
      <xdr:col>46</xdr:col>
      <xdr:colOff>38100</xdr:colOff>
      <xdr:row>62</xdr:row>
      <xdr:rowOff>115570</xdr:rowOff>
    </xdr:to>
    <xdr:sp macro="" textlink="">
      <xdr:nvSpPr>
        <xdr:cNvPr id="237" name="フローチャート: 判断 236">
          <a:extLst>
            <a:ext uri="{FF2B5EF4-FFF2-40B4-BE49-F238E27FC236}">
              <a16:creationId xmlns:a16="http://schemas.microsoft.com/office/drawing/2014/main" id="{07D07222-ED04-4929-8FA2-0980C27027B0}"/>
            </a:ext>
          </a:extLst>
        </xdr:cNvPr>
        <xdr:cNvSpPr/>
      </xdr:nvSpPr>
      <xdr:spPr>
        <a:xfrm>
          <a:off x="7846060" y="10647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8" name="フローチャート: 判断 237">
          <a:extLst>
            <a:ext uri="{FF2B5EF4-FFF2-40B4-BE49-F238E27FC236}">
              <a16:creationId xmlns:a16="http://schemas.microsoft.com/office/drawing/2014/main" id="{4D63DD5F-AB9A-4E9E-B52D-7BE2A6BFD96A}"/>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39" name="フローチャート: 判断 238">
          <a:extLst>
            <a:ext uri="{FF2B5EF4-FFF2-40B4-BE49-F238E27FC236}">
              <a16:creationId xmlns:a16="http://schemas.microsoft.com/office/drawing/2014/main" id="{446D1351-ACE1-445A-A0E7-7F839A315FFD}"/>
            </a:ext>
          </a:extLst>
        </xdr:cNvPr>
        <xdr:cNvSpPr/>
      </xdr:nvSpPr>
      <xdr:spPr>
        <a:xfrm>
          <a:off x="6231890" y="10685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EF64DDC-1389-4C34-AD11-7E2372B8F6F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E801E3A-A348-4018-A7D9-C1FF5422C00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3779595-A94F-47C1-A605-C4D1CC4944C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DB0719-5A32-4C84-AB70-A62DF27B96F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C49001B-23B1-47D4-874E-B78B7D53A42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45" name="楕円 244">
          <a:extLst>
            <a:ext uri="{FF2B5EF4-FFF2-40B4-BE49-F238E27FC236}">
              <a16:creationId xmlns:a16="http://schemas.microsoft.com/office/drawing/2014/main" id="{A0026C0B-5F32-467F-A223-E64728339FAA}"/>
            </a:ext>
          </a:extLst>
        </xdr:cNvPr>
        <xdr:cNvSpPr/>
      </xdr:nvSpPr>
      <xdr:spPr>
        <a:xfrm>
          <a:off x="9394190" y="1065720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7637</xdr:rowOff>
    </xdr:from>
    <xdr:ext cx="469744" cy="259045"/>
    <xdr:sp macro="" textlink="">
      <xdr:nvSpPr>
        <xdr:cNvPr id="246" name="【体育館・プール】&#10;一人当たり面積該当値テキスト">
          <a:extLst>
            <a:ext uri="{FF2B5EF4-FFF2-40B4-BE49-F238E27FC236}">
              <a16:creationId xmlns:a16="http://schemas.microsoft.com/office/drawing/2014/main" id="{9F21F0E7-33DC-4556-AF45-F097ACA1DAE7}"/>
            </a:ext>
          </a:extLst>
        </xdr:cNvPr>
        <xdr:cNvSpPr txBox="1"/>
      </xdr:nvSpPr>
      <xdr:spPr>
        <a:xfrm>
          <a:off x="9467850"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29210</xdr:rowOff>
    </xdr:from>
    <xdr:to>
      <xdr:col>50</xdr:col>
      <xdr:colOff>165100</xdr:colOff>
      <xdr:row>62</xdr:row>
      <xdr:rowOff>130810</xdr:rowOff>
    </xdr:to>
    <xdr:sp macro="" textlink="">
      <xdr:nvSpPr>
        <xdr:cNvPr id="247" name="楕円 246">
          <a:extLst>
            <a:ext uri="{FF2B5EF4-FFF2-40B4-BE49-F238E27FC236}">
              <a16:creationId xmlns:a16="http://schemas.microsoft.com/office/drawing/2014/main" id="{2C3A75CF-95A3-49A8-8964-8B20D3832F9A}"/>
            </a:ext>
          </a:extLst>
        </xdr:cNvPr>
        <xdr:cNvSpPr/>
      </xdr:nvSpPr>
      <xdr:spPr>
        <a:xfrm>
          <a:off x="8632190" y="106572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80010</xdr:rowOff>
    </xdr:to>
    <xdr:cxnSp macro="">
      <xdr:nvCxnSpPr>
        <xdr:cNvPr id="248" name="直線コネクタ 247">
          <a:extLst>
            <a:ext uri="{FF2B5EF4-FFF2-40B4-BE49-F238E27FC236}">
              <a16:creationId xmlns:a16="http://schemas.microsoft.com/office/drawing/2014/main" id="{3E51AA0E-B173-4F45-A838-DDA467CC4669}"/>
            </a:ext>
          </a:extLst>
        </xdr:cNvPr>
        <xdr:cNvCxnSpPr/>
      </xdr:nvCxnSpPr>
      <xdr:spPr>
        <a:xfrm>
          <a:off x="8686800" y="107118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49" name="楕円 248">
          <a:extLst>
            <a:ext uri="{FF2B5EF4-FFF2-40B4-BE49-F238E27FC236}">
              <a16:creationId xmlns:a16="http://schemas.microsoft.com/office/drawing/2014/main" id="{8116CA5D-3C3D-401B-BBC0-7C7A26D8B618}"/>
            </a:ext>
          </a:extLst>
        </xdr:cNvPr>
        <xdr:cNvSpPr/>
      </xdr:nvSpPr>
      <xdr:spPr>
        <a:xfrm>
          <a:off x="7846060" y="106572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80010</xdr:rowOff>
    </xdr:from>
    <xdr:to>
      <xdr:col>50</xdr:col>
      <xdr:colOff>114300</xdr:colOff>
      <xdr:row>62</xdr:row>
      <xdr:rowOff>80010</xdr:rowOff>
    </xdr:to>
    <xdr:cxnSp macro="">
      <xdr:nvCxnSpPr>
        <xdr:cNvPr id="250" name="直線コネクタ 249">
          <a:extLst>
            <a:ext uri="{FF2B5EF4-FFF2-40B4-BE49-F238E27FC236}">
              <a16:creationId xmlns:a16="http://schemas.microsoft.com/office/drawing/2014/main" id="{EFAE109B-0C05-4022-9C5F-A0EE41D64E0B}"/>
            </a:ext>
          </a:extLst>
        </xdr:cNvPr>
        <xdr:cNvCxnSpPr/>
      </xdr:nvCxnSpPr>
      <xdr:spPr>
        <a:xfrm>
          <a:off x="7889240" y="107118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29210</xdr:rowOff>
    </xdr:from>
    <xdr:to>
      <xdr:col>41</xdr:col>
      <xdr:colOff>101600</xdr:colOff>
      <xdr:row>62</xdr:row>
      <xdr:rowOff>130810</xdr:rowOff>
    </xdr:to>
    <xdr:sp macro="" textlink="">
      <xdr:nvSpPr>
        <xdr:cNvPr id="251" name="楕円 250">
          <a:extLst>
            <a:ext uri="{FF2B5EF4-FFF2-40B4-BE49-F238E27FC236}">
              <a16:creationId xmlns:a16="http://schemas.microsoft.com/office/drawing/2014/main" id="{0593233D-78DC-4F25-8280-B5DE4F15AC5B}"/>
            </a:ext>
          </a:extLst>
        </xdr:cNvPr>
        <xdr:cNvSpPr/>
      </xdr:nvSpPr>
      <xdr:spPr>
        <a:xfrm>
          <a:off x="7029450" y="106572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80010</xdr:rowOff>
    </xdr:to>
    <xdr:cxnSp macro="">
      <xdr:nvCxnSpPr>
        <xdr:cNvPr id="252" name="直線コネクタ 251">
          <a:extLst>
            <a:ext uri="{FF2B5EF4-FFF2-40B4-BE49-F238E27FC236}">
              <a16:creationId xmlns:a16="http://schemas.microsoft.com/office/drawing/2014/main" id="{ED8946F6-59FF-4B67-A82D-C33B239671A0}"/>
            </a:ext>
          </a:extLst>
        </xdr:cNvPr>
        <xdr:cNvCxnSpPr/>
      </xdr:nvCxnSpPr>
      <xdr:spPr>
        <a:xfrm>
          <a:off x="7084060" y="107118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29210</xdr:rowOff>
    </xdr:from>
    <xdr:to>
      <xdr:col>36</xdr:col>
      <xdr:colOff>165100</xdr:colOff>
      <xdr:row>62</xdr:row>
      <xdr:rowOff>130810</xdr:rowOff>
    </xdr:to>
    <xdr:sp macro="" textlink="">
      <xdr:nvSpPr>
        <xdr:cNvPr id="253" name="楕円 252">
          <a:extLst>
            <a:ext uri="{FF2B5EF4-FFF2-40B4-BE49-F238E27FC236}">
              <a16:creationId xmlns:a16="http://schemas.microsoft.com/office/drawing/2014/main" id="{889EC236-65D7-412E-8941-58CC105119B2}"/>
            </a:ext>
          </a:extLst>
        </xdr:cNvPr>
        <xdr:cNvSpPr/>
      </xdr:nvSpPr>
      <xdr:spPr>
        <a:xfrm>
          <a:off x="6231890" y="106572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80010</xdr:rowOff>
    </xdr:from>
    <xdr:to>
      <xdr:col>41</xdr:col>
      <xdr:colOff>50800</xdr:colOff>
      <xdr:row>62</xdr:row>
      <xdr:rowOff>80010</xdr:rowOff>
    </xdr:to>
    <xdr:cxnSp macro="">
      <xdr:nvCxnSpPr>
        <xdr:cNvPr id="254" name="直線コネクタ 253">
          <a:extLst>
            <a:ext uri="{FF2B5EF4-FFF2-40B4-BE49-F238E27FC236}">
              <a16:creationId xmlns:a16="http://schemas.microsoft.com/office/drawing/2014/main" id="{079C9250-17F4-4AC5-A4F8-AB1FE16222C8}"/>
            </a:ext>
          </a:extLst>
        </xdr:cNvPr>
        <xdr:cNvCxnSpPr/>
      </xdr:nvCxnSpPr>
      <xdr:spPr>
        <a:xfrm>
          <a:off x="6286500" y="107118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129557</xdr:rowOff>
    </xdr:from>
    <xdr:ext cx="469744" cy="259045"/>
    <xdr:sp macro="" textlink="">
      <xdr:nvSpPr>
        <xdr:cNvPr id="255" name="n_1aveValue【体育館・プール】&#10;一人当たり面積">
          <a:extLst>
            <a:ext uri="{FF2B5EF4-FFF2-40B4-BE49-F238E27FC236}">
              <a16:creationId xmlns:a16="http://schemas.microsoft.com/office/drawing/2014/main" id="{25A19CAB-ED25-41C9-BED5-54E9F33280A5}"/>
            </a:ext>
          </a:extLst>
        </xdr:cNvPr>
        <xdr:cNvSpPr txBox="1"/>
      </xdr:nvSpPr>
      <xdr:spPr>
        <a:xfrm>
          <a:off x="845446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132097</xdr:rowOff>
    </xdr:from>
    <xdr:ext cx="469744" cy="259045"/>
    <xdr:sp macro="" textlink="">
      <xdr:nvSpPr>
        <xdr:cNvPr id="256" name="n_2aveValue【体育館・プール】&#10;一人当たり面積">
          <a:extLst>
            <a:ext uri="{FF2B5EF4-FFF2-40B4-BE49-F238E27FC236}">
              <a16:creationId xmlns:a16="http://schemas.microsoft.com/office/drawing/2014/main" id="{EF4D9791-1231-4B37-A7EA-994514DF7833}"/>
            </a:ext>
          </a:extLst>
        </xdr:cNvPr>
        <xdr:cNvSpPr txBox="1"/>
      </xdr:nvSpPr>
      <xdr:spPr>
        <a:xfrm>
          <a:off x="767341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7" name="n_3aveValue【体育館・プール】&#10;一人当たり面積">
          <a:extLst>
            <a:ext uri="{FF2B5EF4-FFF2-40B4-BE49-F238E27FC236}">
              <a16:creationId xmlns:a16="http://schemas.microsoft.com/office/drawing/2014/main" id="{6EED4BE8-9CCE-45EF-9EAB-9FD273DCA155}"/>
            </a:ext>
          </a:extLst>
        </xdr:cNvPr>
        <xdr:cNvSpPr txBox="1"/>
      </xdr:nvSpPr>
      <xdr:spPr>
        <a:xfrm>
          <a:off x="6866332"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58" name="n_4aveValue【体育館・プール】&#10;一人当たり面積">
          <a:extLst>
            <a:ext uri="{FF2B5EF4-FFF2-40B4-BE49-F238E27FC236}">
              <a16:creationId xmlns:a16="http://schemas.microsoft.com/office/drawing/2014/main" id="{FBD608BD-6BCB-417B-956F-AF9A6F31415E}"/>
            </a:ext>
          </a:extLst>
        </xdr:cNvPr>
        <xdr:cNvSpPr txBox="1"/>
      </xdr:nvSpPr>
      <xdr:spPr>
        <a:xfrm>
          <a:off x="6068772"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147337</xdr:rowOff>
    </xdr:from>
    <xdr:ext cx="469744" cy="259045"/>
    <xdr:sp macro="" textlink="">
      <xdr:nvSpPr>
        <xdr:cNvPr id="259" name="n_1mainValue【体育館・プール】&#10;一人当たり面積">
          <a:extLst>
            <a:ext uri="{FF2B5EF4-FFF2-40B4-BE49-F238E27FC236}">
              <a16:creationId xmlns:a16="http://schemas.microsoft.com/office/drawing/2014/main" id="{747F1E8B-E1CC-4627-ABA7-0783FA893D91}"/>
            </a:ext>
          </a:extLst>
        </xdr:cNvPr>
        <xdr:cNvSpPr txBox="1"/>
      </xdr:nvSpPr>
      <xdr:spPr>
        <a:xfrm>
          <a:off x="845446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60" name="n_2mainValue【体育館・プール】&#10;一人当たり面積">
          <a:extLst>
            <a:ext uri="{FF2B5EF4-FFF2-40B4-BE49-F238E27FC236}">
              <a16:creationId xmlns:a16="http://schemas.microsoft.com/office/drawing/2014/main" id="{871B01F1-CA1B-423B-A651-4D7337A23EBC}"/>
            </a:ext>
          </a:extLst>
        </xdr:cNvPr>
        <xdr:cNvSpPr txBox="1"/>
      </xdr:nvSpPr>
      <xdr:spPr>
        <a:xfrm>
          <a:off x="7673417"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61" name="n_3mainValue【体育館・プール】&#10;一人当たり面積">
          <a:extLst>
            <a:ext uri="{FF2B5EF4-FFF2-40B4-BE49-F238E27FC236}">
              <a16:creationId xmlns:a16="http://schemas.microsoft.com/office/drawing/2014/main" id="{D627B45A-33D3-4D2D-ACDE-0A7D7874DA98}"/>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147337</xdr:rowOff>
    </xdr:from>
    <xdr:ext cx="469744" cy="259045"/>
    <xdr:sp macro="" textlink="">
      <xdr:nvSpPr>
        <xdr:cNvPr id="262" name="n_4mainValue【体育館・プール】&#10;一人当たり面積">
          <a:extLst>
            <a:ext uri="{FF2B5EF4-FFF2-40B4-BE49-F238E27FC236}">
              <a16:creationId xmlns:a16="http://schemas.microsoft.com/office/drawing/2014/main" id="{0EAD0D4D-BF34-4336-8AF5-4166D5503493}"/>
            </a:ext>
          </a:extLst>
        </xdr:cNvPr>
        <xdr:cNvSpPr txBox="1"/>
      </xdr:nvSpPr>
      <xdr:spPr>
        <a:xfrm>
          <a:off x="606877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8929851-4CE7-4A37-8F30-74263A264C5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76981B1-F706-4727-BBF3-6C69A589E92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6E80A5E-78B0-42D2-A27E-8FA9272A649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8EFA6AF-F59C-433D-8BC1-2D51F5E0A9A5}"/>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8222439A-1D97-41C5-ACBC-D1924066AD7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9480CC0C-BFE9-4B05-943D-E9CDCAEC593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0D51944-AB38-43F4-A9EE-57E2915F0DD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A3546E7-D6BC-46EB-BB7A-214676FE8C8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9BB064EE-E0E0-426D-86B2-B3250A761AC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13D526E6-2EBF-409E-B7E1-DA8291188B2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804A102-6624-40F4-ACBD-CBB39F6524D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B7B46390-C8F4-4102-B4D0-B68845DB03C2}"/>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7FDA49D3-7CB3-4E3B-9565-0566BDA4321A}"/>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31F04559-83B5-48D4-A26D-C89FF2C0017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3A31001D-E128-4D84-BCEA-2C67F1BB1023}"/>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4735797A-CE7C-4D26-B051-753B18F9A7DA}"/>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8EB21711-34EF-462D-90DA-4DABA4B2416B}"/>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51CD9D23-3A50-4D6F-96E1-3254C106BA9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477B8E68-D5DB-4E78-91C4-E2162D9A80D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628A5949-F4EA-4FDC-894F-8A4676EF1EF1}"/>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26A7C000-3AC4-4860-804F-8797F698E8AB}"/>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E0786BC8-ACF9-4FA0-8D09-364E6923468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750E838C-6097-4B55-9931-558F91D98903}"/>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40F6431A-3747-4C78-B45F-9B90BABCC87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91439</xdr:rowOff>
    </xdr:from>
    <xdr:to>
      <xdr:col>24</xdr:col>
      <xdr:colOff>62865</xdr:colOff>
      <xdr:row>85</xdr:row>
      <xdr:rowOff>83820</xdr:rowOff>
    </xdr:to>
    <xdr:cxnSp macro="">
      <xdr:nvCxnSpPr>
        <xdr:cNvPr id="287" name="直線コネクタ 286">
          <a:extLst>
            <a:ext uri="{FF2B5EF4-FFF2-40B4-BE49-F238E27FC236}">
              <a16:creationId xmlns:a16="http://schemas.microsoft.com/office/drawing/2014/main" id="{C603B387-7D6F-48E2-A6A3-81A787C39050}"/>
            </a:ext>
          </a:extLst>
        </xdr:cNvPr>
        <xdr:cNvCxnSpPr/>
      </xdr:nvCxnSpPr>
      <xdr:spPr>
        <a:xfrm flipV="1">
          <a:off x="4173855" y="13296899"/>
          <a:ext cx="0" cy="1362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87647</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8C0C4A3D-4F05-4961-845F-BA65184C98D1}"/>
            </a:ext>
          </a:extLst>
        </xdr:cNvPr>
        <xdr:cNvSpPr txBox="1"/>
      </xdr:nvSpPr>
      <xdr:spPr>
        <a:xfrm>
          <a:off x="4212590"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83820</xdr:rowOff>
    </xdr:from>
    <xdr:to>
      <xdr:col>24</xdr:col>
      <xdr:colOff>152400</xdr:colOff>
      <xdr:row>85</xdr:row>
      <xdr:rowOff>83820</xdr:rowOff>
    </xdr:to>
    <xdr:cxnSp macro="">
      <xdr:nvCxnSpPr>
        <xdr:cNvPr id="289" name="直線コネクタ 288">
          <a:extLst>
            <a:ext uri="{FF2B5EF4-FFF2-40B4-BE49-F238E27FC236}">
              <a16:creationId xmlns:a16="http://schemas.microsoft.com/office/drawing/2014/main" id="{C12AB956-896B-4320-A11B-AF179177D973}"/>
            </a:ext>
          </a:extLst>
        </xdr:cNvPr>
        <xdr:cNvCxnSpPr/>
      </xdr:nvCxnSpPr>
      <xdr:spPr>
        <a:xfrm>
          <a:off x="4112260" y="1465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38116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4D587A56-2FCC-4A37-A4CB-876A51C04F93}"/>
            </a:ext>
          </a:extLst>
        </xdr:cNvPr>
        <xdr:cNvSpPr txBox="1"/>
      </xdr:nvSpPr>
      <xdr:spPr>
        <a:xfrm>
          <a:off x="4212590" y="1306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91439</xdr:rowOff>
    </xdr:from>
    <xdr:to>
      <xdr:col>24</xdr:col>
      <xdr:colOff>152400</xdr:colOff>
      <xdr:row>77</xdr:row>
      <xdr:rowOff>91439</xdr:rowOff>
    </xdr:to>
    <xdr:cxnSp macro="">
      <xdr:nvCxnSpPr>
        <xdr:cNvPr id="291" name="直線コネクタ 290">
          <a:extLst>
            <a:ext uri="{FF2B5EF4-FFF2-40B4-BE49-F238E27FC236}">
              <a16:creationId xmlns:a16="http://schemas.microsoft.com/office/drawing/2014/main" id="{102F6BCF-6303-4A2B-A0FC-E2A3C60CFBA6}"/>
            </a:ext>
          </a:extLst>
        </xdr:cNvPr>
        <xdr:cNvCxnSpPr/>
      </xdr:nvCxnSpPr>
      <xdr:spPr>
        <a:xfrm>
          <a:off x="4112260" y="132968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154957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8FF7BD0-B2ED-4E10-8FAB-B22FEE12FF93}"/>
            </a:ext>
          </a:extLst>
        </xdr:cNvPr>
        <xdr:cNvSpPr txBox="1"/>
      </xdr:nvSpPr>
      <xdr:spPr>
        <a:xfrm>
          <a:off x="4212590" y="13870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293" name="フローチャート: 判断 292">
          <a:extLst>
            <a:ext uri="{FF2B5EF4-FFF2-40B4-BE49-F238E27FC236}">
              <a16:creationId xmlns:a16="http://schemas.microsoft.com/office/drawing/2014/main" id="{D3B490AF-660F-4560-99F5-C6DA875B7A63}"/>
            </a:ext>
          </a:extLst>
        </xdr:cNvPr>
        <xdr:cNvSpPr/>
      </xdr:nvSpPr>
      <xdr:spPr>
        <a:xfrm>
          <a:off x="4131310" y="1402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4" name="フローチャート: 判断 293">
          <a:extLst>
            <a:ext uri="{FF2B5EF4-FFF2-40B4-BE49-F238E27FC236}">
              <a16:creationId xmlns:a16="http://schemas.microsoft.com/office/drawing/2014/main" id="{09B7127D-C080-4B77-85E4-CB5064A4B583}"/>
            </a:ext>
          </a:extLst>
        </xdr:cNvPr>
        <xdr:cNvSpPr/>
      </xdr:nvSpPr>
      <xdr:spPr>
        <a:xfrm>
          <a:off x="3388360" y="140004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5" name="フローチャート: 判断 294">
          <a:extLst>
            <a:ext uri="{FF2B5EF4-FFF2-40B4-BE49-F238E27FC236}">
              <a16:creationId xmlns:a16="http://schemas.microsoft.com/office/drawing/2014/main" id="{60535655-7953-4AEB-8A66-1F5B9A7AF849}"/>
            </a:ext>
          </a:extLst>
        </xdr:cNvPr>
        <xdr:cNvSpPr/>
      </xdr:nvSpPr>
      <xdr:spPr>
        <a:xfrm>
          <a:off x="2571750" y="139890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107314</xdr:rowOff>
    </xdr:from>
    <xdr:to>
      <xdr:col>10</xdr:col>
      <xdr:colOff>165100</xdr:colOff>
      <xdr:row>82</xdr:row>
      <xdr:rowOff>37464</xdr:rowOff>
    </xdr:to>
    <xdr:sp macro="" textlink="">
      <xdr:nvSpPr>
        <xdr:cNvPr id="296" name="フローチャート: 判断 295">
          <a:extLst>
            <a:ext uri="{FF2B5EF4-FFF2-40B4-BE49-F238E27FC236}">
              <a16:creationId xmlns:a16="http://schemas.microsoft.com/office/drawing/2014/main" id="{12D31C1B-38E0-47EB-A922-376612A73DD7}"/>
            </a:ext>
          </a:extLst>
        </xdr:cNvPr>
        <xdr:cNvSpPr/>
      </xdr:nvSpPr>
      <xdr:spPr>
        <a:xfrm>
          <a:off x="1774190" y="139928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74930</xdr:rowOff>
    </xdr:from>
    <xdr:to>
      <xdr:col>6</xdr:col>
      <xdr:colOff>38100</xdr:colOff>
      <xdr:row>82</xdr:row>
      <xdr:rowOff>5080</xdr:rowOff>
    </xdr:to>
    <xdr:sp macro="" textlink="">
      <xdr:nvSpPr>
        <xdr:cNvPr id="297" name="フローチャート: 判断 296">
          <a:extLst>
            <a:ext uri="{FF2B5EF4-FFF2-40B4-BE49-F238E27FC236}">
              <a16:creationId xmlns:a16="http://schemas.microsoft.com/office/drawing/2014/main" id="{E57F87E9-ECE2-4D49-85E1-927811B720FF}"/>
            </a:ext>
          </a:extLst>
        </xdr:cNvPr>
        <xdr:cNvSpPr/>
      </xdr:nvSpPr>
      <xdr:spPr>
        <a:xfrm>
          <a:off x="988060" y="13962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64AA048-0908-42F1-81B1-CAD33080E5B0}"/>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29A48E-03F9-499A-B937-7B383B63B67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7DCD1E8-529B-4B49-822C-3BC56BA80A0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8AEB1D2-1470-4237-B640-F5ADAE58F58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65BC5CE-8EBC-4E01-A458-155FB89CB85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154939</xdr:rowOff>
    </xdr:from>
    <xdr:to>
      <xdr:col>24</xdr:col>
      <xdr:colOff>114300</xdr:colOff>
      <xdr:row>83</xdr:row>
      <xdr:rowOff>85089</xdr:rowOff>
    </xdr:to>
    <xdr:sp macro="" textlink="">
      <xdr:nvSpPr>
        <xdr:cNvPr id="303" name="楕円 302">
          <a:extLst>
            <a:ext uri="{FF2B5EF4-FFF2-40B4-BE49-F238E27FC236}">
              <a16:creationId xmlns:a16="http://schemas.microsoft.com/office/drawing/2014/main" id="{B69DD5AA-2415-4869-901E-BBBFAB7F2364}"/>
            </a:ext>
          </a:extLst>
        </xdr:cNvPr>
        <xdr:cNvSpPr/>
      </xdr:nvSpPr>
      <xdr:spPr>
        <a:xfrm>
          <a:off x="4131310" y="142138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133366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A7219D0-215F-4CCA-8230-A7E3130D765B}"/>
            </a:ext>
          </a:extLst>
        </xdr:cNvPr>
        <xdr:cNvSpPr txBox="1"/>
      </xdr:nvSpPr>
      <xdr:spPr>
        <a:xfrm>
          <a:off x="4212590"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macro="" textlink="">
      <xdr:nvSpPr>
        <xdr:cNvPr id="305" name="楕円 304">
          <a:extLst>
            <a:ext uri="{FF2B5EF4-FFF2-40B4-BE49-F238E27FC236}">
              <a16:creationId xmlns:a16="http://schemas.microsoft.com/office/drawing/2014/main" id="{F2C305F6-E6C9-47CD-9684-094F71353D7D}"/>
            </a:ext>
          </a:extLst>
        </xdr:cNvPr>
        <xdr:cNvSpPr/>
      </xdr:nvSpPr>
      <xdr:spPr>
        <a:xfrm>
          <a:off x="3388360" y="141852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3811</xdr:rowOff>
    </xdr:from>
    <xdr:to>
      <xdr:col>24</xdr:col>
      <xdr:colOff>63500</xdr:colOff>
      <xdr:row>83</xdr:row>
      <xdr:rowOff>34289</xdr:rowOff>
    </xdr:to>
    <xdr:cxnSp macro="">
      <xdr:nvCxnSpPr>
        <xdr:cNvPr id="306" name="直線コネクタ 305">
          <a:extLst>
            <a:ext uri="{FF2B5EF4-FFF2-40B4-BE49-F238E27FC236}">
              <a16:creationId xmlns:a16="http://schemas.microsoft.com/office/drawing/2014/main" id="{5B908562-A423-4C4E-9E34-E58DD7A69B75}"/>
            </a:ext>
          </a:extLst>
        </xdr:cNvPr>
        <xdr:cNvCxnSpPr/>
      </xdr:nvCxnSpPr>
      <xdr:spPr>
        <a:xfrm>
          <a:off x="3431540" y="14236066"/>
          <a:ext cx="74295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124461</xdr:rowOff>
    </xdr:from>
    <xdr:to>
      <xdr:col>15</xdr:col>
      <xdr:colOff>101600</xdr:colOff>
      <xdr:row>83</xdr:row>
      <xdr:rowOff>54611</xdr:rowOff>
    </xdr:to>
    <xdr:sp macro="" textlink="">
      <xdr:nvSpPr>
        <xdr:cNvPr id="307" name="楕円 306">
          <a:extLst>
            <a:ext uri="{FF2B5EF4-FFF2-40B4-BE49-F238E27FC236}">
              <a16:creationId xmlns:a16="http://schemas.microsoft.com/office/drawing/2014/main" id="{53215386-FFC4-4824-8883-E68A702BADEC}"/>
            </a:ext>
          </a:extLst>
        </xdr:cNvPr>
        <xdr:cNvSpPr/>
      </xdr:nvSpPr>
      <xdr:spPr>
        <a:xfrm>
          <a:off x="2571750" y="141852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3811</xdr:rowOff>
    </xdr:from>
    <xdr:to>
      <xdr:col>19</xdr:col>
      <xdr:colOff>177800</xdr:colOff>
      <xdr:row>83</xdr:row>
      <xdr:rowOff>3811</xdr:rowOff>
    </xdr:to>
    <xdr:cxnSp macro="">
      <xdr:nvCxnSpPr>
        <xdr:cNvPr id="308" name="直線コネクタ 307">
          <a:extLst>
            <a:ext uri="{FF2B5EF4-FFF2-40B4-BE49-F238E27FC236}">
              <a16:creationId xmlns:a16="http://schemas.microsoft.com/office/drawing/2014/main" id="{CD185F59-4F24-46B9-BBE3-76D059E18041}"/>
            </a:ext>
          </a:extLst>
        </xdr:cNvPr>
        <xdr:cNvCxnSpPr/>
      </xdr:nvCxnSpPr>
      <xdr:spPr>
        <a:xfrm>
          <a:off x="2626360" y="142360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162561</xdr:rowOff>
    </xdr:from>
    <xdr:to>
      <xdr:col>10</xdr:col>
      <xdr:colOff>165100</xdr:colOff>
      <xdr:row>83</xdr:row>
      <xdr:rowOff>92711</xdr:rowOff>
    </xdr:to>
    <xdr:sp macro="" textlink="">
      <xdr:nvSpPr>
        <xdr:cNvPr id="309" name="楕円 308">
          <a:extLst>
            <a:ext uri="{FF2B5EF4-FFF2-40B4-BE49-F238E27FC236}">
              <a16:creationId xmlns:a16="http://schemas.microsoft.com/office/drawing/2014/main" id="{3DDF2A7F-73ED-404A-A050-986650422EF8}"/>
            </a:ext>
          </a:extLst>
        </xdr:cNvPr>
        <xdr:cNvSpPr/>
      </xdr:nvSpPr>
      <xdr:spPr>
        <a:xfrm>
          <a:off x="1774190" y="142233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3811</xdr:rowOff>
    </xdr:from>
    <xdr:to>
      <xdr:col>15</xdr:col>
      <xdr:colOff>50800</xdr:colOff>
      <xdr:row>83</xdr:row>
      <xdr:rowOff>41911</xdr:rowOff>
    </xdr:to>
    <xdr:cxnSp macro="">
      <xdr:nvCxnSpPr>
        <xdr:cNvPr id="310" name="直線コネクタ 309">
          <a:extLst>
            <a:ext uri="{FF2B5EF4-FFF2-40B4-BE49-F238E27FC236}">
              <a16:creationId xmlns:a16="http://schemas.microsoft.com/office/drawing/2014/main" id="{A7904AA7-8095-4828-B5FE-62527DE14085}"/>
            </a:ext>
          </a:extLst>
        </xdr:cNvPr>
        <xdr:cNvCxnSpPr/>
      </xdr:nvCxnSpPr>
      <xdr:spPr>
        <a:xfrm flipV="1">
          <a:off x="1828800" y="14236066"/>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124461</xdr:rowOff>
    </xdr:from>
    <xdr:to>
      <xdr:col>6</xdr:col>
      <xdr:colOff>38100</xdr:colOff>
      <xdr:row>83</xdr:row>
      <xdr:rowOff>54611</xdr:rowOff>
    </xdr:to>
    <xdr:sp macro="" textlink="">
      <xdr:nvSpPr>
        <xdr:cNvPr id="311" name="楕円 310">
          <a:extLst>
            <a:ext uri="{FF2B5EF4-FFF2-40B4-BE49-F238E27FC236}">
              <a16:creationId xmlns:a16="http://schemas.microsoft.com/office/drawing/2014/main" id="{1E40A365-F508-492A-A5FC-D54FF04023F0}"/>
            </a:ext>
          </a:extLst>
        </xdr:cNvPr>
        <xdr:cNvSpPr/>
      </xdr:nvSpPr>
      <xdr:spPr>
        <a:xfrm>
          <a:off x="988060" y="141852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3811</xdr:rowOff>
    </xdr:from>
    <xdr:to>
      <xdr:col>10</xdr:col>
      <xdr:colOff>114300</xdr:colOff>
      <xdr:row>83</xdr:row>
      <xdr:rowOff>41911</xdr:rowOff>
    </xdr:to>
    <xdr:cxnSp macro="">
      <xdr:nvCxnSpPr>
        <xdr:cNvPr id="312" name="直線コネクタ 311">
          <a:extLst>
            <a:ext uri="{FF2B5EF4-FFF2-40B4-BE49-F238E27FC236}">
              <a16:creationId xmlns:a16="http://schemas.microsoft.com/office/drawing/2014/main" id="{757A2C15-D512-4F60-A84F-E22D580F3A3B}"/>
            </a:ext>
          </a:extLst>
        </xdr:cNvPr>
        <xdr:cNvCxnSpPr/>
      </xdr:nvCxnSpPr>
      <xdr:spPr>
        <a:xfrm>
          <a:off x="1031240" y="14236066"/>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3" name="n_1aveValue【福祉施設】&#10;有形固定資産減価償却率">
          <a:extLst>
            <a:ext uri="{FF2B5EF4-FFF2-40B4-BE49-F238E27FC236}">
              <a16:creationId xmlns:a16="http://schemas.microsoft.com/office/drawing/2014/main" id="{E404EC48-4E3A-4DDD-B567-7E8311C7BC61}"/>
            </a:ext>
          </a:extLst>
        </xdr:cNvPr>
        <xdr:cNvSpPr txBox="1"/>
      </xdr:nvSpPr>
      <xdr:spPr>
        <a:xfrm>
          <a:off x="32391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4" name="n_2aveValue【福祉施設】&#10;有形固定資産減価償却率">
          <a:extLst>
            <a:ext uri="{FF2B5EF4-FFF2-40B4-BE49-F238E27FC236}">
              <a16:creationId xmlns:a16="http://schemas.microsoft.com/office/drawing/2014/main" id="{4D3AFB45-7199-4748-899A-181F1EAB8047}"/>
            </a:ext>
          </a:extLst>
        </xdr:cNvPr>
        <xdr:cNvSpPr txBox="1"/>
      </xdr:nvSpPr>
      <xdr:spPr>
        <a:xfrm>
          <a:off x="243904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53991</xdr:rowOff>
    </xdr:from>
    <xdr:ext cx="405111" cy="259045"/>
    <xdr:sp macro="" textlink="">
      <xdr:nvSpPr>
        <xdr:cNvPr id="315" name="n_3aveValue【福祉施設】&#10;有形固定資産減価償却率">
          <a:extLst>
            <a:ext uri="{FF2B5EF4-FFF2-40B4-BE49-F238E27FC236}">
              <a16:creationId xmlns:a16="http://schemas.microsoft.com/office/drawing/2014/main" id="{BB9BC8D4-0D7A-4CC9-8B9B-1A218221668C}"/>
            </a:ext>
          </a:extLst>
        </xdr:cNvPr>
        <xdr:cNvSpPr txBox="1"/>
      </xdr:nvSpPr>
      <xdr:spPr>
        <a:xfrm>
          <a:off x="164148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21607</xdr:rowOff>
    </xdr:from>
    <xdr:ext cx="405111" cy="259045"/>
    <xdr:sp macro="" textlink="">
      <xdr:nvSpPr>
        <xdr:cNvPr id="316" name="n_4aveValue【福祉施設】&#10;有形固定資産減価償却率">
          <a:extLst>
            <a:ext uri="{FF2B5EF4-FFF2-40B4-BE49-F238E27FC236}">
              <a16:creationId xmlns:a16="http://schemas.microsoft.com/office/drawing/2014/main" id="{6D14178A-D909-491C-9AD9-61B9B56B18D1}"/>
            </a:ext>
          </a:extLst>
        </xdr:cNvPr>
        <xdr:cNvSpPr txBox="1"/>
      </xdr:nvSpPr>
      <xdr:spPr>
        <a:xfrm>
          <a:off x="85535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45738</xdr:rowOff>
    </xdr:from>
    <xdr:ext cx="405111" cy="259045"/>
    <xdr:sp macro="" textlink="">
      <xdr:nvSpPr>
        <xdr:cNvPr id="317" name="n_1mainValue【福祉施設】&#10;有形固定資産減価償却率">
          <a:extLst>
            <a:ext uri="{FF2B5EF4-FFF2-40B4-BE49-F238E27FC236}">
              <a16:creationId xmlns:a16="http://schemas.microsoft.com/office/drawing/2014/main" id="{5447D392-BD27-4C0D-B53C-C729D2826045}"/>
            </a:ext>
          </a:extLst>
        </xdr:cNvPr>
        <xdr:cNvSpPr txBox="1"/>
      </xdr:nvSpPr>
      <xdr:spPr>
        <a:xfrm>
          <a:off x="3239144" y="1427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8" name="n_2mainValue【福祉施設】&#10;有形固定資産減価償却率">
          <a:extLst>
            <a:ext uri="{FF2B5EF4-FFF2-40B4-BE49-F238E27FC236}">
              <a16:creationId xmlns:a16="http://schemas.microsoft.com/office/drawing/2014/main" id="{265F77B7-C4C0-4BF0-BEFD-D8716F23083E}"/>
            </a:ext>
          </a:extLst>
        </xdr:cNvPr>
        <xdr:cNvSpPr txBox="1"/>
      </xdr:nvSpPr>
      <xdr:spPr>
        <a:xfrm>
          <a:off x="2439044" y="1427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83838</xdr:rowOff>
    </xdr:from>
    <xdr:ext cx="405111" cy="259045"/>
    <xdr:sp macro="" textlink="">
      <xdr:nvSpPr>
        <xdr:cNvPr id="319" name="n_3mainValue【福祉施設】&#10;有形固定資産減価償却率">
          <a:extLst>
            <a:ext uri="{FF2B5EF4-FFF2-40B4-BE49-F238E27FC236}">
              <a16:creationId xmlns:a16="http://schemas.microsoft.com/office/drawing/2014/main" id="{5D0E62B1-7192-422D-B8E5-7BBDB803EB1A}"/>
            </a:ext>
          </a:extLst>
        </xdr:cNvPr>
        <xdr:cNvSpPr txBox="1"/>
      </xdr:nvSpPr>
      <xdr:spPr>
        <a:xfrm>
          <a:off x="1641484" y="1431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45738</xdr:rowOff>
    </xdr:from>
    <xdr:ext cx="405111" cy="259045"/>
    <xdr:sp macro="" textlink="">
      <xdr:nvSpPr>
        <xdr:cNvPr id="320" name="n_4mainValue【福祉施設】&#10;有形固定資産減価償却率">
          <a:extLst>
            <a:ext uri="{FF2B5EF4-FFF2-40B4-BE49-F238E27FC236}">
              <a16:creationId xmlns:a16="http://schemas.microsoft.com/office/drawing/2014/main" id="{56901374-C4BC-474B-8743-58D730193789}"/>
            </a:ext>
          </a:extLst>
        </xdr:cNvPr>
        <xdr:cNvSpPr txBox="1"/>
      </xdr:nvSpPr>
      <xdr:spPr>
        <a:xfrm>
          <a:off x="855354" y="1427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06297AC-A9BD-4F52-A731-AA7F4A2D69E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BB5E03A-699B-4D7E-B631-EEDD0541619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981A17E-A408-4D94-81C7-CFDE27368AC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2C6BF35-9088-473D-BBE8-273E7C0A046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59A968E-9FCB-471A-A70D-CCB80F5E293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BCD9049-E784-4857-9FC4-BA04D6BE5CB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9B6BBDF-7476-4776-872C-9C26D3DA7B3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1F21921-B898-497D-ADEB-089DFB0751F8}"/>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C2FF6E9-223F-4355-A535-64481B794A4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4518C78-1F6F-48A9-A5AD-FFCD260E6A5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123AF23B-11BF-40A6-8E3A-71481977B2B0}"/>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9D06E92E-FAB9-411F-9017-A25D3E25FD68}"/>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E49615F4-DDCB-48C7-A81E-E3E34B5B9EE1}"/>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40A749F8-2A45-4CF2-B8DD-FAD0C762894B}"/>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B2630C6B-15E3-479A-9167-D16A1AED3CAA}"/>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6AA80843-C039-4B07-BE46-D1DE080E1B12}"/>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C715D13E-79C2-46DC-915E-2C922FCC8504}"/>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4DEC0CC0-4A46-410F-8E99-C8F86D84345D}"/>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CE1047E0-6B39-4E37-A3A0-6861FF08F387}"/>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4A963509-98EE-476F-9C23-10541AAB2D58}"/>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02E7FD7F-A286-4CEC-8276-8E1D5B0A8318}"/>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924899DB-CD9F-4BA7-9CE8-6E12936C60F7}"/>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932745A6-CA43-41B4-9AB6-FF4F7B4C6E1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0AC01EE1-F654-4551-9500-12FA0D31658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BB6F7F6B-690C-4168-BD39-0C3A4EFBB02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81643</xdr:rowOff>
    </xdr:from>
    <xdr:to>
      <xdr:col>54</xdr:col>
      <xdr:colOff>189865</xdr:colOff>
      <xdr:row>86</xdr:row>
      <xdr:rowOff>125186</xdr:rowOff>
    </xdr:to>
    <xdr:cxnSp macro="">
      <xdr:nvCxnSpPr>
        <xdr:cNvPr id="346" name="直線コネクタ 345">
          <a:extLst>
            <a:ext uri="{FF2B5EF4-FFF2-40B4-BE49-F238E27FC236}">
              <a16:creationId xmlns:a16="http://schemas.microsoft.com/office/drawing/2014/main" id="{04B2B423-1C01-44B6-81F5-C9422C652D2F}"/>
            </a:ext>
          </a:extLst>
        </xdr:cNvPr>
        <xdr:cNvCxnSpPr/>
      </xdr:nvCxnSpPr>
      <xdr:spPr>
        <a:xfrm flipV="1">
          <a:off x="9429115" y="13456648"/>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7" name="【福祉施設】&#10;一人当たり面積最小値テキスト">
          <a:extLst>
            <a:ext uri="{FF2B5EF4-FFF2-40B4-BE49-F238E27FC236}">
              <a16:creationId xmlns:a16="http://schemas.microsoft.com/office/drawing/2014/main" id="{7F3BB71B-E107-459E-975D-48DDA0F94758}"/>
            </a:ext>
          </a:extLst>
        </xdr:cNvPr>
        <xdr:cNvSpPr txBox="1"/>
      </xdr:nvSpPr>
      <xdr:spPr>
        <a:xfrm>
          <a:off x="9467850"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8" name="直線コネクタ 347">
          <a:extLst>
            <a:ext uri="{FF2B5EF4-FFF2-40B4-BE49-F238E27FC236}">
              <a16:creationId xmlns:a16="http://schemas.microsoft.com/office/drawing/2014/main" id="{F47C111A-0B30-4D5D-9458-9C52A790C177}"/>
            </a:ext>
          </a:extLst>
        </xdr:cNvPr>
        <xdr:cNvCxnSpPr/>
      </xdr:nvCxnSpPr>
      <xdr:spPr>
        <a:xfrm>
          <a:off x="9356090" y="148717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28320</xdr:rowOff>
    </xdr:from>
    <xdr:ext cx="469744" cy="259045"/>
    <xdr:sp macro="" textlink="">
      <xdr:nvSpPr>
        <xdr:cNvPr id="349" name="【福祉施設】&#10;一人当たり面積最大値テキスト">
          <a:extLst>
            <a:ext uri="{FF2B5EF4-FFF2-40B4-BE49-F238E27FC236}">
              <a16:creationId xmlns:a16="http://schemas.microsoft.com/office/drawing/2014/main" id="{07E2C975-A797-4ADA-AC9A-5113A786A67B}"/>
            </a:ext>
          </a:extLst>
        </xdr:cNvPr>
        <xdr:cNvSpPr txBox="1"/>
      </xdr:nvSpPr>
      <xdr:spPr>
        <a:xfrm>
          <a:off x="9467850" y="132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81643</xdr:rowOff>
    </xdr:from>
    <xdr:to>
      <xdr:col>55</xdr:col>
      <xdr:colOff>88900</xdr:colOff>
      <xdr:row>78</xdr:row>
      <xdr:rowOff>81643</xdr:rowOff>
    </xdr:to>
    <xdr:cxnSp macro="">
      <xdr:nvCxnSpPr>
        <xdr:cNvPr id="350" name="直線コネクタ 349">
          <a:extLst>
            <a:ext uri="{FF2B5EF4-FFF2-40B4-BE49-F238E27FC236}">
              <a16:creationId xmlns:a16="http://schemas.microsoft.com/office/drawing/2014/main" id="{FD557504-67F5-4BB2-9B4A-824DA0C54E9D}"/>
            </a:ext>
          </a:extLst>
        </xdr:cNvPr>
        <xdr:cNvCxnSpPr/>
      </xdr:nvCxnSpPr>
      <xdr:spPr>
        <a:xfrm>
          <a:off x="9356090" y="13456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88191</xdr:rowOff>
    </xdr:from>
    <xdr:ext cx="469744" cy="259045"/>
    <xdr:sp macro="" textlink="">
      <xdr:nvSpPr>
        <xdr:cNvPr id="351" name="【福祉施設】&#10;一人当たり面積平均値テキスト">
          <a:extLst>
            <a:ext uri="{FF2B5EF4-FFF2-40B4-BE49-F238E27FC236}">
              <a16:creationId xmlns:a16="http://schemas.microsoft.com/office/drawing/2014/main" id="{3210F3E5-3F00-4A15-A79D-2A657E50E4FD}"/>
            </a:ext>
          </a:extLst>
        </xdr:cNvPr>
        <xdr:cNvSpPr txBox="1"/>
      </xdr:nvSpPr>
      <xdr:spPr>
        <a:xfrm>
          <a:off x="9467850" y="14322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109764</xdr:rowOff>
    </xdr:from>
    <xdr:to>
      <xdr:col>55</xdr:col>
      <xdr:colOff>50800</xdr:colOff>
      <xdr:row>84</xdr:row>
      <xdr:rowOff>39914</xdr:rowOff>
    </xdr:to>
    <xdr:sp macro="" textlink="">
      <xdr:nvSpPr>
        <xdr:cNvPr id="352" name="フローチャート: 判断 351">
          <a:extLst>
            <a:ext uri="{FF2B5EF4-FFF2-40B4-BE49-F238E27FC236}">
              <a16:creationId xmlns:a16="http://schemas.microsoft.com/office/drawing/2014/main" id="{5D13CF47-08CF-4817-A083-A5DA9CB18250}"/>
            </a:ext>
          </a:extLst>
        </xdr:cNvPr>
        <xdr:cNvSpPr/>
      </xdr:nvSpPr>
      <xdr:spPr>
        <a:xfrm>
          <a:off x="9394190" y="143382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3" name="フローチャート: 判断 352">
          <a:extLst>
            <a:ext uri="{FF2B5EF4-FFF2-40B4-BE49-F238E27FC236}">
              <a16:creationId xmlns:a16="http://schemas.microsoft.com/office/drawing/2014/main" id="{B047E357-2717-4F3A-946F-483014CD0A21}"/>
            </a:ext>
          </a:extLst>
        </xdr:cNvPr>
        <xdr:cNvSpPr/>
      </xdr:nvSpPr>
      <xdr:spPr>
        <a:xfrm>
          <a:off x="8632190" y="14338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4" name="フローチャート: 判断 353">
          <a:extLst>
            <a:ext uri="{FF2B5EF4-FFF2-40B4-BE49-F238E27FC236}">
              <a16:creationId xmlns:a16="http://schemas.microsoft.com/office/drawing/2014/main" id="{A9638E5D-86D1-4DCB-A265-F25EDA156473}"/>
            </a:ext>
          </a:extLst>
        </xdr:cNvPr>
        <xdr:cNvSpPr/>
      </xdr:nvSpPr>
      <xdr:spPr>
        <a:xfrm>
          <a:off x="7846060" y="1433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153307</xdr:rowOff>
    </xdr:from>
    <xdr:to>
      <xdr:col>41</xdr:col>
      <xdr:colOff>101600</xdr:colOff>
      <xdr:row>84</xdr:row>
      <xdr:rowOff>83457</xdr:rowOff>
    </xdr:to>
    <xdr:sp macro="" textlink="">
      <xdr:nvSpPr>
        <xdr:cNvPr id="355" name="フローチャート: 判断 354">
          <a:extLst>
            <a:ext uri="{FF2B5EF4-FFF2-40B4-BE49-F238E27FC236}">
              <a16:creationId xmlns:a16="http://schemas.microsoft.com/office/drawing/2014/main" id="{F5917E92-AFB9-41F6-A7BC-617C637A87BA}"/>
            </a:ext>
          </a:extLst>
        </xdr:cNvPr>
        <xdr:cNvSpPr/>
      </xdr:nvSpPr>
      <xdr:spPr>
        <a:xfrm>
          <a:off x="7029450" y="143836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6" name="フローチャート: 判断 355">
          <a:extLst>
            <a:ext uri="{FF2B5EF4-FFF2-40B4-BE49-F238E27FC236}">
              <a16:creationId xmlns:a16="http://schemas.microsoft.com/office/drawing/2014/main" id="{638ECA62-0070-4DEE-8394-6E152A01B1D8}"/>
            </a:ext>
          </a:extLst>
        </xdr:cNvPr>
        <xdr:cNvSpPr/>
      </xdr:nvSpPr>
      <xdr:spPr>
        <a:xfrm>
          <a:off x="6231890" y="143836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C6F469C-1404-4D58-AEFE-7859EDB4AF8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C29E61B-FEB0-428C-9EC8-34F5D2D1B25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1F6209A-D708-4216-8FB3-88A677D88FF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35EE93D-253C-40BD-8B52-3F4B6F55440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4CA40EE-B939-4E40-9860-8B3D276E69B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93436</xdr:rowOff>
    </xdr:from>
    <xdr:to>
      <xdr:col>55</xdr:col>
      <xdr:colOff>50800</xdr:colOff>
      <xdr:row>82</xdr:row>
      <xdr:rowOff>23586</xdr:rowOff>
    </xdr:to>
    <xdr:sp macro="" textlink="">
      <xdr:nvSpPr>
        <xdr:cNvPr id="362" name="楕円 361">
          <a:extLst>
            <a:ext uri="{FF2B5EF4-FFF2-40B4-BE49-F238E27FC236}">
              <a16:creationId xmlns:a16="http://schemas.microsoft.com/office/drawing/2014/main" id="{6F85B2EE-6E0B-4AA1-A6C1-9F1BE5612378}"/>
            </a:ext>
          </a:extLst>
        </xdr:cNvPr>
        <xdr:cNvSpPr/>
      </xdr:nvSpPr>
      <xdr:spPr>
        <a:xfrm>
          <a:off x="9394190" y="1398469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116313</xdr:rowOff>
    </xdr:from>
    <xdr:ext cx="469744" cy="259045"/>
    <xdr:sp macro="" textlink="">
      <xdr:nvSpPr>
        <xdr:cNvPr id="363" name="【福祉施設】&#10;一人当たり面積該当値テキスト">
          <a:extLst>
            <a:ext uri="{FF2B5EF4-FFF2-40B4-BE49-F238E27FC236}">
              <a16:creationId xmlns:a16="http://schemas.microsoft.com/office/drawing/2014/main" id="{F2D3CA78-8AB2-4D1A-9444-7EBEA156DDB2}"/>
            </a:ext>
          </a:extLst>
        </xdr:cNvPr>
        <xdr:cNvSpPr txBox="1"/>
      </xdr:nvSpPr>
      <xdr:spPr>
        <a:xfrm>
          <a:off x="9467850"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93436</xdr:rowOff>
    </xdr:from>
    <xdr:to>
      <xdr:col>50</xdr:col>
      <xdr:colOff>165100</xdr:colOff>
      <xdr:row>82</xdr:row>
      <xdr:rowOff>23586</xdr:rowOff>
    </xdr:to>
    <xdr:sp macro="" textlink="">
      <xdr:nvSpPr>
        <xdr:cNvPr id="364" name="楕円 363">
          <a:extLst>
            <a:ext uri="{FF2B5EF4-FFF2-40B4-BE49-F238E27FC236}">
              <a16:creationId xmlns:a16="http://schemas.microsoft.com/office/drawing/2014/main" id="{F98D4179-5E9B-4317-9D6C-4B02BD335C78}"/>
            </a:ext>
          </a:extLst>
        </xdr:cNvPr>
        <xdr:cNvSpPr/>
      </xdr:nvSpPr>
      <xdr:spPr>
        <a:xfrm>
          <a:off x="8632190" y="139846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144236</xdr:rowOff>
    </xdr:from>
    <xdr:to>
      <xdr:col>55</xdr:col>
      <xdr:colOff>0</xdr:colOff>
      <xdr:row>81</xdr:row>
      <xdr:rowOff>144236</xdr:rowOff>
    </xdr:to>
    <xdr:cxnSp macro="">
      <xdr:nvCxnSpPr>
        <xdr:cNvPr id="365" name="直線コネクタ 364">
          <a:extLst>
            <a:ext uri="{FF2B5EF4-FFF2-40B4-BE49-F238E27FC236}">
              <a16:creationId xmlns:a16="http://schemas.microsoft.com/office/drawing/2014/main" id="{7FF1C687-2E9D-4945-98E3-A99264EBF411}"/>
            </a:ext>
          </a:extLst>
        </xdr:cNvPr>
        <xdr:cNvCxnSpPr/>
      </xdr:nvCxnSpPr>
      <xdr:spPr>
        <a:xfrm>
          <a:off x="8686800" y="1402978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66" name="楕円 365">
          <a:extLst>
            <a:ext uri="{FF2B5EF4-FFF2-40B4-BE49-F238E27FC236}">
              <a16:creationId xmlns:a16="http://schemas.microsoft.com/office/drawing/2014/main" id="{F531C063-E5F1-461D-B026-56844DC35D27}"/>
            </a:ext>
          </a:extLst>
        </xdr:cNvPr>
        <xdr:cNvSpPr/>
      </xdr:nvSpPr>
      <xdr:spPr>
        <a:xfrm>
          <a:off x="7846060" y="1404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144236</xdr:rowOff>
    </xdr:from>
    <xdr:to>
      <xdr:col>50</xdr:col>
      <xdr:colOff>114300</xdr:colOff>
      <xdr:row>82</xdr:row>
      <xdr:rowOff>38100</xdr:rowOff>
    </xdr:to>
    <xdr:cxnSp macro="">
      <xdr:nvCxnSpPr>
        <xdr:cNvPr id="367" name="直線コネクタ 366">
          <a:extLst>
            <a:ext uri="{FF2B5EF4-FFF2-40B4-BE49-F238E27FC236}">
              <a16:creationId xmlns:a16="http://schemas.microsoft.com/office/drawing/2014/main" id="{50EB7CA2-5455-42FA-AF1D-4CAA76DC69B8}"/>
            </a:ext>
          </a:extLst>
        </xdr:cNvPr>
        <xdr:cNvCxnSpPr/>
      </xdr:nvCxnSpPr>
      <xdr:spPr>
        <a:xfrm flipV="1">
          <a:off x="7889240" y="14029781"/>
          <a:ext cx="79756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93436</xdr:rowOff>
    </xdr:from>
    <xdr:to>
      <xdr:col>41</xdr:col>
      <xdr:colOff>101600</xdr:colOff>
      <xdr:row>82</xdr:row>
      <xdr:rowOff>23586</xdr:rowOff>
    </xdr:to>
    <xdr:sp macro="" textlink="">
      <xdr:nvSpPr>
        <xdr:cNvPr id="368" name="楕円 367">
          <a:extLst>
            <a:ext uri="{FF2B5EF4-FFF2-40B4-BE49-F238E27FC236}">
              <a16:creationId xmlns:a16="http://schemas.microsoft.com/office/drawing/2014/main" id="{A14E015D-9715-4BDA-9CCF-42A97238280E}"/>
            </a:ext>
          </a:extLst>
        </xdr:cNvPr>
        <xdr:cNvSpPr/>
      </xdr:nvSpPr>
      <xdr:spPr>
        <a:xfrm>
          <a:off x="7029450" y="1398469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144236</xdr:rowOff>
    </xdr:from>
    <xdr:to>
      <xdr:col>45</xdr:col>
      <xdr:colOff>177800</xdr:colOff>
      <xdr:row>82</xdr:row>
      <xdr:rowOff>38100</xdr:rowOff>
    </xdr:to>
    <xdr:cxnSp macro="">
      <xdr:nvCxnSpPr>
        <xdr:cNvPr id="369" name="直線コネクタ 368">
          <a:extLst>
            <a:ext uri="{FF2B5EF4-FFF2-40B4-BE49-F238E27FC236}">
              <a16:creationId xmlns:a16="http://schemas.microsoft.com/office/drawing/2014/main" id="{170D1DB5-9C59-4DC0-B192-A75BE63EBC9C}"/>
            </a:ext>
          </a:extLst>
        </xdr:cNvPr>
        <xdr:cNvCxnSpPr/>
      </xdr:nvCxnSpPr>
      <xdr:spPr>
        <a:xfrm>
          <a:off x="7084060" y="14029781"/>
          <a:ext cx="80518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93436</xdr:rowOff>
    </xdr:from>
    <xdr:to>
      <xdr:col>36</xdr:col>
      <xdr:colOff>165100</xdr:colOff>
      <xdr:row>82</xdr:row>
      <xdr:rowOff>23586</xdr:rowOff>
    </xdr:to>
    <xdr:sp macro="" textlink="">
      <xdr:nvSpPr>
        <xdr:cNvPr id="370" name="楕円 369">
          <a:extLst>
            <a:ext uri="{FF2B5EF4-FFF2-40B4-BE49-F238E27FC236}">
              <a16:creationId xmlns:a16="http://schemas.microsoft.com/office/drawing/2014/main" id="{F11F7508-9A6B-4B41-8FFA-B64CA57853D1}"/>
            </a:ext>
          </a:extLst>
        </xdr:cNvPr>
        <xdr:cNvSpPr/>
      </xdr:nvSpPr>
      <xdr:spPr>
        <a:xfrm>
          <a:off x="6231890" y="139846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144236</xdr:rowOff>
    </xdr:from>
    <xdr:to>
      <xdr:col>41</xdr:col>
      <xdr:colOff>50800</xdr:colOff>
      <xdr:row>81</xdr:row>
      <xdr:rowOff>144236</xdr:rowOff>
    </xdr:to>
    <xdr:cxnSp macro="">
      <xdr:nvCxnSpPr>
        <xdr:cNvPr id="371" name="直線コネクタ 370">
          <a:extLst>
            <a:ext uri="{FF2B5EF4-FFF2-40B4-BE49-F238E27FC236}">
              <a16:creationId xmlns:a16="http://schemas.microsoft.com/office/drawing/2014/main" id="{5C37A3AF-B4C0-447C-AED1-7B2ED4B46AD9}"/>
            </a:ext>
          </a:extLst>
        </xdr:cNvPr>
        <xdr:cNvCxnSpPr/>
      </xdr:nvCxnSpPr>
      <xdr:spPr>
        <a:xfrm>
          <a:off x="6286500" y="1402978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2" name="n_1aveValue【福祉施設】&#10;一人当たり面積">
          <a:extLst>
            <a:ext uri="{FF2B5EF4-FFF2-40B4-BE49-F238E27FC236}">
              <a16:creationId xmlns:a16="http://schemas.microsoft.com/office/drawing/2014/main" id="{80196373-5B4F-4D7B-8955-086FF6DD86AC}"/>
            </a:ext>
          </a:extLst>
        </xdr:cNvPr>
        <xdr:cNvSpPr txBox="1"/>
      </xdr:nvSpPr>
      <xdr:spPr>
        <a:xfrm>
          <a:off x="8454467"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3" name="n_2aveValue【福祉施設】&#10;一人当たり面積">
          <a:extLst>
            <a:ext uri="{FF2B5EF4-FFF2-40B4-BE49-F238E27FC236}">
              <a16:creationId xmlns:a16="http://schemas.microsoft.com/office/drawing/2014/main" id="{9E88B5DF-46E2-4A03-8B92-A00AB4D55719}"/>
            </a:ext>
          </a:extLst>
        </xdr:cNvPr>
        <xdr:cNvSpPr txBox="1"/>
      </xdr:nvSpPr>
      <xdr:spPr>
        <a:xfrm>
          <a:off x="7673417" y="144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74584</xdr:rowOff>
    </xdr:from>
    <xdr:ext cx="469744" cy="259045"/>
    <xdr:sp macro="" textlink="">
      <xdr:nvSpPr>
        <xdr:cNvPr id="374" name="n_3aveValue【福祉施設】&#10;一人当たり面積">
          <a:extLst>
            <a:ext uri="{FF2B5EF4-FFF2-40B4-BE49-F238E27FC236}">
              <a16:creationId xmlns:a16="http://schemas.microsoft.com/office/drawing/2014/main" id="{381991FF-24B5-4374-9272-B27A40DCFB99}"/>
            </a:ext>
          </a:extLst>
        </xdr:cNvPr>
        <xdr:cNvSpPr txBox="1"/>
      </xdr:nvSpPr>
      <xdr:spPr>
        <a:xfrm>
          <a:off x="6866332"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5" name="n_4aveValue【福祉施設】&#10;一人当たり面積">
          <a:extLst>
            <a:ext uri="{FF2B5EF4-FFF2-40B4-BE49-F238E27FC236}">
              <a16:creationId xmlns:a16="http://schemas.microsoft.com/office/drawing/2014/main" id="{68A1C696-6257-4C40-9565-E36CA531E792}"/>
            </a:ext>
          </a:extLst>
        </xdr:cNvPr>
        <xdr:cNvSpPr txBox="1"/>
      </xdr:nvSpPr>
      <xdr:spPr>
        <a:xfrm>
          <a:off x="6068772"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40113</xdr:rowOff>
    </xdr:from>
    <xdr:ext cx="469744" cy="259045"/>
    <xdr:sp macro="" textlink="">
      <xdr:nvSpPr>
        <xdr:cNvPr id="376" name="n_1mainValue【福祉施設】&#10;一人当たり面積">
          <a:extLst>
            <a:ext uri="{FF2B5EF4-FFF2-40B4-BE49-F238E27FC236}">
              <a16:creationId xmlns:a16="http://schemas.microsoft.com/office/drawing/2014/main" id="{ACB68BC9-B679-4377-8873-5EE3B1251D66}"/>
            </a:ext>
          </a:extLst>
        </xdr:cNvPr>
        <xdr:cNvSpPr txBox="1"/>
      </xdr:nvSpPr>
      <xdr:spPr>
        <a:xfrm>
          <a:off x="8454467"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77" name="n_2mainValue【福祉施設】&#10;一人当たり面積">
          <a:extLst>
            <a:ext uri="{FF2B5EF4-FFF2-40B4-BE49-F238E27FC236}">
              <a16:creationId xmlns:a16="http://schemas.microsoft.com/office/drawing/2014/main" id="{D277E6D6-7694-41D4-BAFB-E8F8F3A43458}"/>
            </a:ext>
          </a:extLst>
        </xdr:cNvPr>
        <xdr:cNvSpPr txBox="1"/>
      </xdr:nvSpPr>
      <xdr:spPr>
        <a:xfrm>
          <a:off x="7673417"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40113</xdr:rowOff>
    </xdr:from>
    <xdr:ext cx="469744" cy="259045"/>
    <xdr:sp macro="" textlink="">
      <xdr:nvSpPr>
        <xdr:cNvPr id="378" name="n_3mainValue【福祉施設】&#10;一人当たり面積">
          <a:extLst>
            <a:ext uri="{FF2B5EF4-FFF2-40B4-BE49-F238E27FC236}">
              <a16:creationId xmlns:a16="http://schemas.microsoft.com/office/drawing/2014/main" id="{D8D4A229-E58C-42F0-8160-CE01667952FB}"/>
            </a:ext>
          </a:extLst>
        </xdr:cNvPr>
        <xdr:cNvSpPr txBox="1"/>
      </xdr:nvSpPr>
      <xdr:spPr>
        <a:xfrm>
          <a:off x="6866332"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40113</xdr:rowOff>
    </xdr:from>
    <xdr:ext cx="469744" cy="259045"/>
    <xdr:sp macro="" textlink="">
      <xdr:nvSpPr>
        <xdr:cNvPr id="379" name="n_4mainValue【福祉施設】&#10;一人当たり面積">
          <a:extLst>
            <a:ext uri="{FF2B5EF4-FFF2-40B4-BE49-F238E27FC236}">
              <a16:creationId xmlns:a16="http://schemas.microsoft.com/office/drawing/2014/main" id="{04F933D0-CB66-4D39-B855-FFB2D6E0B45D}"/>
            </a:ext>
          </a:extLst>
        </xdr:cNvPr>
        <xdr:cNvSpPr txBox="1"/>
      </xdr:nvSpPr>
      <xdr:spPr>
        <a:xfrm>
          <a:off x="6068772" y="137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883CF66D-2204-42F7-8BA5-E9674EFFEE4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C2A2F16A-BA5B-4A84-A6CA-B40C1103B4C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50DF7801-1D51-4B6A-ACDE-E3EB781C2DC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35B537F9-A515-45A0-B800-D6235A6084C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04CD9BEF-A78A-4E14-ABE8-6CFAC046E3A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EFFC027D-8309-420E-93F6-3E88B57C3AD2}"/>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D7BD9B3D-3853-417F-9483-3ABF9519A26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F4E73F65-A3D0-42EC-AF35-15C11A45FB2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F5EBC471-27E8-413D-8180-960C7657B78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51E02CFA-B71E-4F54-95D3-77B9CECAA8F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AC5A3469-34F2-4D2B-9EEA-8229DBB29AAE}"/>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7D3228DE-3E4A-4881-B6F6-799CD8614244}"/>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2E5C71AC-EB38-4E38-97C9-99D8059FA872}"/>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AA449392-21FF-4934-ABF9-3B261218BC9E}"/>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6D5FE36F-A71F-4173-A023-66777E83772D}"/>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CB377B5F-F772-430E-8BE4-F08B67C07878}"/>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C8E73C82-C348-4119-8555-C9FC944EFE8D}"/>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E9773AAB-9CD4-4ACD-94E8-609B50A49918}"/>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6F0EEDC3-D430-4DEE-8837-A1E99A867338}"/>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0FDF6ABA-88DA-4E9E-B636-72877036BA66}"/>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C7463E5B-A470-4164-B51C-F65C5957B650}"/>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ED3311B1-06FB-47B1-AC10-27C472960CF2}"/>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2A3BB0C9-82C8-44D5-87F0-AFDED55186FD}"/>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B4F91010-91CE-41D2-879A-3DE0B9576CB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24764</xdr:rowOff>
    </xdr:from>
    <xdr:to>
      <xdr:col>24</xdr:col>
      <xdr:colOff>62865</xdr:colOff>
      <xdr:row>108</xdr:row>
      <xdr:rowOff>91439</xdr:rowOff>
    </xdr:to>
    <xdr:cxnSp macro="">
      <xdr:nvCxnSpPr>
        <xdr:cNvPr id="404" name="直線コネクタ 403">
          <a:extLst>
            <a:ext uri="{FF2B5EF4-FFF2-40B4-BE49-F238E27FC236}">
              <a16:creationId xmlns:a16="http://schemas.microsoft.com/office/drawing/2014/main" id="{E1090D54-D2AA-4924-9A23-962A5D92F4EF}"/>
            </a:ext>
          </a:extLst>
        </xdr:cNvPr>
        <xdr:cNvCxnSpPr/>
      </xdr:nvCxnSpPr>
      <xdr:spPr>
        <a:xfrm flipV="1">
          <a:off x="4173855" y="17337404"/>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95266</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4BC0E261-5FB9-48F0-8461-06559AC3336B}"/>
            </a:ext>
          </a:extLst>
        </xdr:cNvPr>
        <xdr:cNvSpPr txBox="1"/>
      </xdr:nvSpPr>
      <xdr:spPr>
        <a:xfrm>
          <a:off x="4212590" y="186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91439</xdr:rowOff>
    </xdr:from>
    <xdr:to>
      <xdr:col>24</xdr:col>
      <xdr:colOff>152400</xdr:colOff>
      <xdr:row>108</xdr:row>
      <xdr:rowOff>91439</xdr:rowOff>
    </xdr:to>
    <xdr:cxnSp macro="">
      <xdr:nvCxnSpPr>
        <xdr:cNvPr id="406" name="直線コネクタ 405">
          <a:extLst>
            <a:ext uri="{FF2B5EF4-FFF2-40B4-BE49-F238E27FC236}">
              <a16:creationId xmlns:a16="http://schemas.microsoft.com/office/drawing/2014/main" id="{62787CDD-79AB-43AF-A2E9-4130159816A5}"/>
            </a:ext>
          </a:extLst>
        </xdr:cNvPr>
        <xdr:cNvCxnSpPr/>
      </xdr:nvCxnSpPr>
      <xdr:spPr>
        <a:xfrm>
          <a:off x="4112260" y="18611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142891</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EB5D0FFC-2EE9-4E28-AD63-4518017A12A9}"/>
            </a:ext>
          </a:extLst>
        </xdr:cNvPr>
        <xdr:cNvSpPr txBox="1"/>
      </xdr:nvSpPr>
      <xdr:spPr>
        <a:xfrm>
          <a:off x="4212590" y="17114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24764</xdr:rowOff>
    </xdr:from>
    <xdr:to>
      <xdr:col>24</xdr:col>
      <xdr:colOff>152400</xdr:colOff>
      <xdr:row>101</xdr:row>
      <xdr:rowOff>24764</xdr:rowOff>
    </xdr:to>
    <xdr:cxnSp macro="">
      <xdr:nvCxnSpPr>
        <xdr:cNvPr id="408" name="直線コネクタ 407">
          <a:extLst>
            <a:ext uri="{FF2B5EF4-FFF2-40B4-BE49-F238E27FC236}">
              <a16:creationId xmlns:a16="http://schemas.microsoft.com/office/drawing/2014/main" id="{95098013-9502-4EF1-BE13-E4A314BAEA8E}"/>
            </a:ext>
          </a:extLst>
        </xdr:cNvPr>
        <xdr:cNvCxnSpPr/>
      </xdr:nvCxnSpPr>
      <xdr:spPr>
        <a:xfrm>
          <a:off x="4112260" y="17337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124477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3B0701D4-2E75-4595-8611-643079A58CF4}"/>
            </a:ext>
          </a:extLst>
        </xdr:cNvPr>
        <xdr:cNvSpPr txBox="1"/>
      </xdr:nvSpPr>
      <xdr:spPr>
        <a:xfrm>
          <a:off x="4212590" y="1761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101600</xdr:rowOff>
    </xdr:from>
    <xdr:to>
      <xdr:col>24</xdr:col>
      <xdr:colOff>114300</xdr:colOff>
      <xdr:row>104</xdr:row>
      <xdr:rowOff>31750</xdr:rowOff>
    </xdr:to>
    <xdr:sp macro="" textlink="">
      <xdr:nvSpPr>
        <xdr:cNvPr id="410" name="フローチャート: 判断 409">
          <a:extLst>
            <a:ext uri="{FF2B5EF4-FFF2-40B4-BE49-F238E27FC236}">
              <a16:creationId xmlns:a16="http://schemas.microsoft.com/office/drawing/2014/main" id="{43C85C4C-2AB4-43EC-888E-42C8E3AA6FAD}"/>
            </a:ext>
          </a:extLst>
        </xdr:cNvPr>
        <xdr:cNvSpPr/>
      </xdr:nvSpPr>
      <xdr:spPr>
        <a:xfrm>
          <a:off x="4131310" y="1775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67311</xdr:rowOff>
    </xdr:from>
    <xdr:to>
      <xdr:col>20</xdr:col>
      <xdr:colOff>38100</xdr:colOff>
      <xdr:row>103</xdr:row>
      <xdr:rowOff>168911</xdr:rowOff>
    </xdr:to>
    <xdr:sp macro="" textlink="">
      <xdr:nvSpPr>
        <xdr:cNvPr id="411" name="フローチャート: 判断 410">
          <a:extLst>
            <a:ext uri="{FF2B5EF4-FFF2-40B4-BE49-F238E27FC236}">
              <a16:creationId xmlns:a16="http://schemas.microsoft.com/office/drawing/2014/main" id="{4BBCE35C-601F-4969-90DF-DDABF9C7E43D}"/>
            </a:ext>
          </a:extLst>
        </xdr:cNvPr>
        <xdr:cNvSpPr/>
      </xdr:nvSpPr>
      <xdr:spPr>
        <a:xfrm>
          <a:off x="3388360" y="177247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55880</xdr:rowOff>
    </xdr:from>
    <xdr:to>
      <xdr:col>15</xdr:col>
      <xdr:colOff>101600</xdr:colOff>
      <xdr:row>103</xdr:row>
      <xdr:rowOff>157480</xdr:rowOff>
    </xdr:to>
    <xdr:sp macro="" textlink="">
      <xdr:nvSpPr>
        <xdr:cNvPr id="412" name="フローチャート: 判断 411">
          <a:extLst>
            <a:ext uri="{FF2B5EF4-FFF2-40B4-BE49-F238E27FC236}">
              <a16:creationId xmlns:a16="http://schemas.microsoft.com/office/drawing/2014/main" id="{DD71E348-FB35-4D17-BC4B-0EAA3872ED2E}"/>
            </a:ext>
          </a:extLst>
        </xdr:cNvPr>
        <xdr:cNvSpPr/>
      </xdr:nvSpPr>
      <xdr:spPr>
        <a:xfrm>
          <a:off x="2571750" y="177190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413" name="フローチャート: 判断 412">
          <a:extLst>
            <a:ext uri="{FF2B5EF4-FFF2-40B4-BE49-F238E27FC236}">
              <a16:creationId xmlns:a16="http://schemas.microsoft.com/office/drawing/2014/main" id="{7DC6B235-8D1F-4A04-AE6F-44F932EC8254}"/>
            </a:ext>
          </a:extLst>
        </xdr:cNvPr>
        <xdr:cNvSpPr/>
      </xdr:nvSpPr>
      <xdr:spPr>
        <a:xfrm>
          <a:off x="1774190" y="177095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4" name="フローチャート: 判断 413">
          <a:extLst>
            <a:ext uri="{FF2B5EF4-FFF2-40B4-BE49-F238E27FC236}">
              <a16:creationId xmlns:a16="http://schemas.microsoft.com/office/drawing/2014/main" id="{310C212E-4513-444A-906D-0170C4631AFB}"/>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15AE847-DB7F-4C6E-8A24-A7E020E3B016}"/>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15F1901-C2DE-471F-8D08-C1A09D18CAD6}"/>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D32BB56-4E7B-4ACB-85C1-86D1C6045A81}"/>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9823ED8-80C7-478C-BFF5-3CCFE8B327CB}"/>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EBDD757-148A-4ED3-B279-2CE242D71D5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156845</xdr:rowOff>
    </xdr:from>
    <xdr:to>
      <xdr:col>24</xdr:col>
      <xdr:colOff>114300</xdr:colOff>
      <xdr:row>104</xdr:row>
      <xdr:rowOff>86995</xdr:rowOff>
    </xdr:to>
    <xdr:sp macro="" textlink="">
      <xdr:nvSpPr>
        <xdr:cNvPr id="420" name="楕円 419">
          <a:extLst>
            <a:ext uri="{FF2B5EF4-FFF2-40B4-BE49-F238E27FC236}">
              <a16:creationId xmlns:a16="http://schemas.microsoft.com/office/drawing/2014/main" id="{7BAF9AB9-287D-4D73-A9FF-93039BC66AE5}"/>
            </a:ext>
          </a:extLst>
        </xdr:cNvPr>
        <xdr:cNvSpPr/>
      </xdr:nvSpPr>
      <xdr:spPr>
        <a:xfrm>
          <a:off x="4131310" y="17818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135272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D9EC6C4B-9DDD-4A1A-B880-3937FA40CA1A}"/>
            </a:ext>
          </a:extLst>
        </xdr:cNvPr>
        <xdr:cNvSpPr txBox="1"/>
      </xdr:nvSpPr>
      <xdr:spPr>
        <a:xfrm>
          <a:off x="4212590" y="1779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118745</xdr:rowOff>
    </xdr:from>
    <xdr:to>
      <xdr:col>20</xdr:col>
      <xdr:colOff>38100</xdr:colOff>
      <xdr:row>104</xdr:row>
      <xdr:rowOff>48895</xdr:rowOff>
    </xdr:to>
    <xdr:sp macro="" textlink="">
      <xdr:nvSpPr>
        <xdr:cNvPr id="422" name="楕円 421">
          <a:extLst>
            <a:ext uri="{FF2B5EF4-FFF2-40B4-BE49-F238E27FC236}">
              <a16:creationId xmlns:a16="http://schemas.microsoft.com/office/drawing/2014/main" id="{68D090A7-272D-47E7-AFC1-E3B2A1EF6D85}"/>
            </a:ext>
          </a:extLst>
        </xdr:cNvPr>
        <xdr:cNvSpPr/>
      </xdr:nvSpPr>
      <xdr:spPr>
        <a:xfrm>
          <a:off x="3388360" y="17780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169545</xdr:rowOff>
    </xdr:from>
    <xdr:to>
      <xdr:col>24</xdr:col>
      <xdr:colOff>63500</xdr:colOff>
      <xdr:row>104</xdr:row>
      <xdr:rowOff>36195</xdr:rowOff>
    </xdr:to>
    <xdr:cxnSp macro="">
      <xdr:nvCxnSpPr>
        <xdr:cNvPr id="423" name="直線コネクタ 422">
          <a:extLst>
            <a:ext uri="{FF2B5EF4-FFF2-40B4-BE49-F238E27FC236}">
              <a16:creationId xmlns:a16="http://schemas.microsoft.com/office/drawing/2014/main" id="{466DA8C2-7367-462D-B751-B20CBD43E934}"/>
            </a:ext>
          </a:extLst>
        </xdr:cNvPr>
        <xdr:cNvCxnSpPr/>
      </xdr:nvCxnSpPr>
      <xdr:spPr>
        <a:xfrm>
          <a:off x="3431540" y="17832705"/>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80645</xdr:rowOff>
    </xdr:from>
    <xdr:to>
      <xdr:col>15</xdr:col>
      <xdr:colOff>101600</xdr:colOff>
      <xdr:row>104</xdr:row>
      <xdr:rowOff>10795</xdr:rowOff>
    </xdr:to>
    <xdr:sp macro="" textlink="">
      <xdr:nvSpPr>
        <xdr:cNvPr id="424" name="楕円 423">
          <a:extLst>
            <a:ext uri="{FF2B5EF4-FFF2-40B4-BE49-F238E27FC236}">
              <a16:creationId xmlns:a16="http://schemas.microsoft.com/office/drawing/2014/main" id="{F411B98C-992E-473E-A2DB-706FF3CA07C1}"/>
            </a:ext>
          </a:extLst>
        </xdr:cNvPr>
        <xdr:cNvSpPr/>
      </xdr:nvSpPr>
      <xdr:spPr>
        <a:xfrm>
          <a:off x="2571750" y="177419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131445</xdr:rowOff>
    </xdr:from>
    <xdr:to>
      <xdr:col>19</xdr:col>
      <xdr:colOff>177800</xdr:colOff>
      <xdr:row>103</xdr:row>
      <xdr:rowOff>169545</xdr:rowOff>
    </xdr:to>
    <xdr:cxnSp macro="">
      <xdr:nvCxnSpPr>
        <xdr:cNvPr id="425" name="直線コネクタ 424">
          <a:extLst>
            <a:ext uri="{FF2B5EF4-FFF2-40B4-BE49-F238E27FC236}">
              <a16:creationId xmlns:a16="http://schemas.microsoft.com/office/drawing/2014/main" id="{ADC38CA8-BB68-42BF-9AF4-A3E7C8D595DA}"/>
            </a:ext>
          </a:extLst>
        </xdr:cNvPr>
        <xdr:cNvCxnSpPr/>
      </xdr:nvCxnSpPr>
      <xdr:spPr>
        <a:xfrm>
          <a:off x="2626360" y="1779460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46355</xdr:rowOff>
    </xdr:from>
    <xdr:to>
      <xdr:col>10</xdr:col>
      <xdr:colOff>165100</xdr:colOff>
      <xdr:row>103</xdr:row>
      <xdr:rowOff>147955</xdr:rowOff>
    </xdr:to>
    <xdr:sp macro="" textlink="">
      <xdr:nvSpPr>
        <xdr:cNvPr id="426" name="楕円 425">
          <a:extLst>
            <a:ext uri="{FF2B5EF4-FFF2-40B4-BE49-F238E27FC236}">
              <a16:creationId xmlns:a16="http://schemas.microsoft.com/office/drawing/2014/main" id="{6B9F184C-E084-487F-8639-E6EEAB26C8F0}"/>
            </a:ext>
          </a:extLst>
        </xdr:cNvPr>
        <xdr:cNvSpPr/>
      </xdr:nvSpPr>
      <xdr:spPr>
        <a:xfrm>
          <a:off x="1774190" y="177076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97155</xdr:rowOff>
    </xdr:from>
    <xdr:to>
      <xdr:col>15</xdr:col>
      <xdr:colOff>50800</xdr:colOff>
      <xdr:row>103</xdr:row>
      <xdr:rowOff>131445</xdr:rowOff>
    </xdr:to>
    <xdr:cxnSp macro="">
      <xdr:nvCxnSpPr>
        <xdr:cNvPr id="427" name="直線コネクタ 426">
          <a:extLst>
            <a:ext uri="{FF2B5EF4-FFF2-40B4-BE49-F238E27FC236}">
              <a16:creationId xmlns:a16="http://schemas.microsoft.com/office/drawing/2014/main" id="{1CE9F8F5-1ADC-4844-A72C-C8596E257DFB}"/>
            </a:ext>
          </a:extLst>
        </xdr:cNvPr>
        <xdr:cNvCxnSpPr/>
      </xdr:nvCxnSpPr>
      <xdr:spPr>
        <a:xfrm>
          <a:off x="1828800" y="1775269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105411</xdr:rowOff>
    </xdr:from>
    <xdr:to>
      <xdr:col>6</xdr:col>
      <xdr:colOff>38100</xdr:colOff>
      <xdr:row>104</xdr:row>
      <xdr:rowOff>35561</xdr:rowOff>
    </xdr:to>
    <xdr:sp macro="" textlink="">
      <xdr:nvSpPr>
        <xdr:cNvPr id="428" name="楕円 427">
          <a:extLst>
            <a:ext uri="{FF2B5EF4-FFF2-40B4-BE49-F238E27FC236}">
              <a16:creationId xmlns:a16="http://schemas.microsoft.com/office/drawing/2014/main" id="{6DD625D5-007E-455D-96CC-1456E2B1E498}"/>
            </a:ext>
          </a:extLst>
        </xdr:cNvPr>
        <xdr:cNvSpPr/>
      </xdr:nvSpPr>
      <xdr:spPr>
        <a:xfrm>
          <a:off x="988060" y="177628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97155</xdr:rowOff>
    </xdr:from>
    <xdr:to>
      <xdr:col>10</xdr:col>
      <xdr:colOff>114300</xdr:colOff>
      <xdr:row>103</xdr:row>
      <xdr:rowOff>156211</xdr:rowOff>
    </xdr:to>
    <xdr:cxnSp macro="">
      <xdr:nvCxnSpPr>
        <xdr:cNvPr id="429" name="直線コネクタ 428">
          <a:extLst>
            <a:ext uri="{FF2B5EF4-FFF2-40B4-BE49-F238E27FC236}">
              <a16:creationId xmlns:a16="http://schemas.microsoft.com/office/drawing/2014/main" id="{3C1AB875-463E-4597-ABC2-A252E5D88E51}"/>
            </a:ext>
          </a:extLst>
        </xdr:cNvPr>
        <xdr:cNvCxnSpPr/>
      </xdr:nvCxnSpPr>
      <xdr:spPr>
        <a:xfrm flipV="1">
          <a:off x="1031240" y="17752695"/>
          <a:ext cx="79756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13988</xdr:rowOff>
    </xdr:from>
    <xdr:ext cx="405111" cy="259045"/>
    <xdr:sp macro="" textlink="">
      <xdr:nvSpPr>
        <xdr:cNvPr id="430" name="n_1aveValue【市民会館】&#10;有形固定資産減価償却率">
          <a:extLst>
            <a:ext uri="{FF2B5EF4-FFF2-40B4-BE49-F238E27FC236}">
              <a16:creationId xmlns:a16="http://schemas.microsoft.com/office/drawing/2014/main" id="{870E97E4-7090-4E9E-A800-E554CE0AF6DE}"/>
            </a:ext>
          </a:extLst>
        </xdr:cNvPr>
        <xdr:cNvSpPr txBox="1"/>
      </xdr:nvSpPr>
      <xdr:spPr>
        <a:xfrm>
          <a:off x="3239144" y="1750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2557</xdr:rowOff>
    </xdr:from>
    <xdr:ext cx="405111" cy="259045"/>
    <xdr:sp macro="" textlink="">
      <xdr:nvSpPr>
        <xdr:cNvPr id="431" name="n_2aveValue【市民会館】&#10;有形固定資産減価償却率">
          <a:extLst>
            <a:ext uri="{FF2B5EF4-FFF2-40B4-BE49-F238E27FC236}">
              <a16:creationId xmlns:a16="http://schemas.microsoft.com/office/drawing/2014/main" id="{734331F9-829E-4F0D-901D-E7E96792E0F0}"/>
            </a:ext>
          </a:extLst>
        </xdr:cNvPr>
        <xdr:cNvSpPr txBox="1"/>
      </xdr:nvSpPr>
      <xdr:spPr>
        <a:xfrm>
          <a:off x="24390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140988</xdr:rowOff>
    </xdr:from>
    <xdr:ext cx="405111" cy="259045"/>
    <xdr:sp macro="" textlink="">
      <xdr:nvSpPr>
        <xdr:cNvPr id="432" name="n_3aveValue【市民会館】&#10;有形固定資産減価償却率">
          <a:extLst>
            <a:ext uri="{FF2B5EF4-FFF2-40B4-BE49-F238E27FC236}">
              <a16:creationId xmlns:a16="http://schemas.microsoft.com/office/drawing/2014/main" id="{05B0C57C-E184-4DD2-920D-33985EFDFB42}"/>
            </a:ext>
          </a:extLst>
        </xdr:cNvPr>
        <xdr:cNvSpPr txBox="1"/>
      </xdr:nvSpPr>
      <xdr:spPr>
        <a:xfrm>
          <a:off x="1641484" y="1779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3" name="n_4aveValue【市民会館】&#10;有形固定資産減価償却率">
          <a:extLst>
            <a:ext uri="{FF2B5EF4-FFF2-40B4-BE49-F238E27FC236}">
              <a16:creationId xmlns:a16="http://schemas.microsoft.com/office/drawing/2014/main" id="{AF051A07-25EA-4D5F-B326-36EA0EF3A556}"/>
            </a:ext>
          </a:extLst>
        </xdr:cNvPr>
        <xdr:cNvSpPr txBox="1"/>
      </xdr:nvSpPr>
      <xdr:spPr>
        <a:xfrm>
          <a:off x="85535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40022</xdr:rowOff>
    </xdr:from>
    <xdr:ext cx="405111" cy="259045"/>
    <xdr:sp macro="" textlink="">
      <xdr:nvSpPr>
        <xdr:cNvPr id="434" name="n_1mainValue【市民会館】&#10;有形固定資産減価償却率">
          <a:extLst>
            <a:ext uri="{FF2B5EF4-FFF2-40B4-BE49-F238E27FC236}">
              <a16:creationId xmlns:a16="http://schemas.microsoft.com/office/drawing/2014/main" id="{BDD38DA1-20D5-4382-9A1E-F017A32D3F1C}"/>
            </a:ext>
          </a:extLst>
        </xdr:cNvPr>
        <xdr:cNvSpPr txBox="1"/>
      </xdr:nvSpPr>
      <xdr:spPr>
        <a:xfrm>
          <a:off x="3239144"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5" name="n_2mainValue【市民会館】&#10;有形固定資産減価償却率">
          <a:extLst>
            <a:ext uri="{FF2B5EF4-FFF2-40B4-BE49-F238E27FC236}">
              <a16:creationId xmlns:a16="http://schemas.microsoft.com/office/drawing/2014/main" id="{A00986F8-7B45-49DB-AA44-9A95969D0202}"/>
            </a:ext>
          </a:extLst>
        </xdr:cNvPr>
        <xdr:cNvSpPr txBox="1"/>
      </xdr:nvSpPr>
      <xdr:spPr>
        <a:xfrm>
          <a:off x="24390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164482</xdr:rowOff>
    </xdr:from>
    <xdr:ext cx="405111" cy="259045"/>
    <xdr:sp macro="" textlink="">
      <xdr:nvSpPr>
        <xdr:cNvPr id="436" name="n_3mainValue【市民会館】&#10;有形固定資産減価償却率">
          <a:extLst>
            <a:ext uri="{FF2B5EF4-FFF2-40B4-BE49-F238E27FC236}">
              <a16:creationId xmlns:a16="http://schemas.microsoft.com/office/drawing/2014/main" id="{666C5C86-40FA-4679-8C00-8245512534A8}"/>
            </a:ext>
          </a:extLst>
        </xdr:cNvPr>
        <xdr:cNvSpPr txBox="1"/>
      </xdr:nvSpPr>
      <xdr:spPr>
        <a:xfrm>
          <a:off x="164148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26688</xdr:rowOff>
    </xdr:from>
    <xdr:ext cx="405111" cy="259045"/>
    <xdr:sp macro="" textlink="">
      <xdr:nvSpPr>
        <xdr:cNvPr id="437" name="n_4mainValue【市民会館】&#10;有形固定資産減価償却率">
          <a:extLst>
            <a:ext uri="{FF2B5EF4-FFF2-40B4-BE49-F238E27FC236}">
              <a16:creationId xmlns:a16="http://schemas.microsoft.com/office/drawing/2014/main" id="{5C8B9C04-ED6C-4072-8B79-F28274E9B159}"/>
            </a:ext>
          </a:extLst>
        </xdr:cNvPr>
        <xdr:cNvSpPr txBox="1"/>
      </xdr:nvSpPr>
      <xdr:spPr>
        <a:xfrm>
          <a:off x="855354" y="1785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83FAF8EA-C6A0-4201-9E16-48BA3118030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18B1AD27-F420-4464-A069-22BC766506D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7A83487D-4C65-40AC-BA34-56DD1C7CA4A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85378446-41FE-4617-9978-23785E1FA59D}"/>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22FCF814-58A8-499F-8A80-C57308AF0EE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CDA79E56-18CA-489C-9F6D-6FCD8DE1F4A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1FB2F847-F6DE-4899-A1E7-74559CD4C03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941058C3-59DC-47E6-A991-DAF95752F48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DE152358-C49A-4916-9FE1-D016B96B9C7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C5322D57-D0B2-4E34-9280-353E409DBB7C}"/>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22E19E59-219D-4E8C-BE21-5B0349424546}"/>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C84B1C6E-096D-448A-A5B1-FA7F732D278A}"/>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28A033CC-C833-4146-BDF7-BF1258B2299E}"/>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BC16E6BB-C982-4E47-9337-82870C1A6FF4}"/>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8073D4D2-CE0A-4FB9-9DAB-75D52D4D0A47}"/>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60EC0758-9110-42F4-99D6-0479A2672658}"/>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46338667-DD11-496E-90A5-F6F04820E253}"/>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C9914FB0-E8F6-4581-8A3A-307FC5C97AE2}"/>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5C742B6E-5A11-4D66-A982-4A10E0CF6067}"/>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5DE6E7D7-316E-4D00-95D6-C594F55A46B5}"/>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5CF1BCFC-79FF-4EB5-BEE6-F1E8A0782B13}"/>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6DE64CB7-F049-4E56-B06C-32ADA0865DD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B1EAC22D-49A5-4696-AE70-D6ED4741865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99061</xdr:rowOff>
    </xdr:from>
    <xdr:to>
      <xdr:col>54</xdr:col>
      <xdr:colOff>189865</xdr:colOff>
      <xdr:row>108</xdr:row>
      <xdr:rowOff>30480</xdr:rowOff>
    </xdr:to>
    <xdr:cxnSp macro="">
      <xdr:nvCxnSpPr>
        <xdr:cNvPr id="461" name="直線コネクタ 460">
          <a:extLst>
            <a:ext uri="{FF2B5EF4-FFF2-40B4-BE49-F238E27FC236}">
              <a16:creationId xmlns:a16="http://schemas.microsoft.com/office/drawing/2014/main" id="{17104260-C918-4998-A75E-BA6ED5AF6A51}"/>
            </a:ext>
          </a:extLst>
        </xdr:cNvPr>
        <xdr:cNvCxnSpPr/>
      </xdr:nvCxnSpPr>
      <xdr:spPr>
        <a:xfrm flipV="1">
          <a:off x="9429115" y="17240251"/>
          <a:ext cx="0" cy="1304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2" name="【市民会館】&#10;一人当たり面積最小値テキスト">
          <a:extLst>
            <a:ext uri="{FF2B5EF4-FFF2-40B4-BE49-F238E27FC236}">
              <a16:creationId xmlns:a16="http://schemas.microsoft.com/office/drawing/2014/main" id="{21DB3A35-4565-4323-9E08-BF2901568A7A}"/>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3" name="直線コネクタ 462">
          <a:extLst>
            <a:ext uri="{FF2B5EF4-FFF2-40B4-BE49-F238E27FC236}">
              <a16:creationId xmlns:a16="http://schemas.microsoft.com/office/drawing/2014/main" id="{3EB9B2F1-8112-40A8-8197-FA76B9FCEAC0}"/>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45738</xdr:rowOff>
    </xdr:from>
    <xdr:ext cx="469744" cy="259045"/>
    <xdr:sp macro="" textlink="">
      <xdr:nvSpPr>
        <xdr:cNvPr id="464" name="【市民会館】&#10;一人当たり面積最大値テキスト">
          <a:extLst>
            <a:ext uri="{FF2B5EF4-FFF2-40B4-BE49-F238E27FC236}">
              <a16:creationId xmlns:a16="http://schemas.microsoft.com/office/drawing/2014/main" id="{332CF4B6-EFD5-4A19-B943-26A62FA47335}"/>
            </a:ext>
          </a:extLst>
        </xdr:cNvPr>
        <xdr:cNvSpPr txBox="1"/>
      </xdr:nvSpPr>
      <xdr:spPr>
        <a:xfrm>
          <a:off x="9467850" y="1702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99061</xdr:rowOff>
    </xdr:from>
    <xdr:to>
      <xdr:col>55</xdr:col>
      <xdr:colOff>88900</xdr:colOff>
      <xdr:row>100</xdr:row>
      <xdr:rowOff>99061</xdr:rowOff>
    </xdr:to>
    <xdr:cxnSp macro="">
      <xdr:nvCxnSpPr>
        <xdr:cNvPr id="465" name="直線コネクタ 464">
          <a:extLst>
            <a:ext uri="{FF2B5EF4-FFF2-40B4-BE49-F238E27FC236}">
              <a16:creationId xmlns:a16="http://schemas.microsoft.com/office/drawing/2014/main" id="{DE812B17-E9DA-4BA0-848A-93D633F39D57}"/>
            </a:ext>
          </a:extLst>
        </xdr:cNvPr>
        <xdr:cNvCxnSpPr/>
      </xdr:nvCxnSpPr>
      <xdr:spPr>
        <a:xfrm>
          <a:off x="9356090" y="1724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59707</xdr:rowOff>
    </xdr:from>
    <xdr:ext cx="469744" cy="259045"/>
    <xdr:sp macro="" textlink="">
      <xdr:nvSpPr>
        <xdr:cNvPr id="466" name="【市民会館】&#10;一人当たり面積平均値テキスト">
          <a:extLst>
            <a:ext uri="{FF2B5EF4-FFF2-40B4-BE49-F238E27FC236}">
              <a16:creationId xmlns:a16="http://schemas.microsoft.com/office/drawing/2014/main" id="{E42B47BD-25B8-4045-840B-B61286A6854C}"/>
            </a:ext>
          </a:extLst>
        </xdr:cNvPr>
        <xdr:cNvSpPr txBox="1"/>
      </xdr:nvSpPr>
      <xdr:spPr>
        <a:xfrm>
          <a:off x="946785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36830</xdr:rowOff>
    </xdr:from>
    <xdr:to>
      <xdr:col>55</xdr:col>
      <xdr:colOff>50800</xdr:colOff>
      <xdr:row>105</xdr:row>
      <xdr:rowOff>138430</xdr:rowOff>
    </xdr:to>
    <xdr:sp macro="" textlink="">
      <xdr:nvSpPr>
        <xdr:cNvPr id="467" name="フローチャート: 判断 466">
          <a:extLst>
            <a:ext uri="{FF2B5EF4-FFF2-40B4-BE49-F238E27FC236}">
              <a16:creationId xmlns:a16="http://schemas.microsoft.com/office/drawing/2014/main" id="{A54DBBA0-24C1-4AA2-A168-EB7840A948BB}"/>
            </a:ext>
          </a:extLst>
        </xdr:cNvPr>
        <xdr:cNvSpPr/>
      </xdr:nvSpPr>
      <xdr:spPr>
        <a:xfrm>
          <a:off x="9394190" y="1803908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8" name="フローチャート: 判断 467">
          <a:extLst>
            <a:ext uri="{FF2B5EF4-FFF2-40B4-BE49-F238E27FC236}">
              <a16:creationId xmlns:a16="http://schemas.microsoft.com/office/drawing/2014/main" id="{1061D3F6-9F35-44E9-AC76-B0D24E877D7F}"/>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9" name="フローチャート: 判断 468">
          <a:extLst>
            <a:ext uri="{FF2B5EF4-FFF2-40B4-BE49-F238E27FC236}">
              <a16:creationId xmlns:a16="http://schemas.microsoft.com/office/drawing/2014/main" id="{9631DA11-FA39-4906-A187-222B9D75A3EC}"/>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82550</xdr:rowOff>
    </xdr:from>
    <xdr:to>
      <xdr:col>41</xdr:col>
      <xdr:colOff>101600</xdr:colOff>
      <xdr:row>106</xdr:row>
      <xdr:rowOff>12700</xdr:rowOff>
    </xdr:to>
    <xdr:sp macro="" textlink="">
      <xdr:nvSpPr>
        <xdr:cNvPr id="470" name="フローチャート: 判断 469">
          <a:extLst>
            <a:ext uri="{FF2B5EF4-FFF2-40B4-BE49-F238E27FC236}">
              <a16:creationId xmlns:a16="http://schemas.microsoft.com/office/drawing/2014/main" id="{EA5F7364-5C82-473F-B82B-78C673196D77}"/>
            </a:ext>
          </a:extLst>
        </xdr:cNvPr>
        <xdr:cNvSpPr/>
      </xdr:nvSpPr>
      <xdr:spPr>
        <a:xfrm>
          <a:off x="702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105411</xdr:rowOff>
    </xdr:from>
    <xdr:to>
      <xdr:col>36</xdr:col>
      <xdr:colOff>165100</xdr:colOff>
      <xdr:row>106</xdr:row>
      <xdr:rowOff>35561</xdr:rowOff>
    </xdr:to>
    <xdr:sp macro="" textlink="">
      <xdr:nvSpPr>
        <xdr:cNvPr id="471" name="フローチャート: 判断 470">
          <a:extLst>
            <a:ext uri="{FF2B5EF4-FFF2-40B4-BE49-F238E27FC236}">
              <a16:creationId xmlns:a16="http://schemas.microsoft.com/office/drawing/2014/main" id="{973AFA6E-B029-44E4-B76E-74B3ECCF2445}"/>
            </a:ext>
          </a:extLst>
        </xdr:cNvPr>
        <xdr:cNvSpPr/>
      </xdr:nvSpPr>
      <xdr:spPr>
        <a:xfrm>
          <a:off x="6231890" y="1810575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5A794D2-E8C1-4522-B699-A81BCD793CC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BAFDB14-48A3-4FB5-AB7E-CA62C1796189}"/>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E083561-7D9B-4ABD-94D4-F2476BCEB612}"/>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38B2D24-2603-4BF1-8422-28DCAD6EBAB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70BE068-D45E-44EF-95D0-065A5522AF7E}"/>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139700</xdr:rowOff>
    </xdr:from>
    <xdr:to>
      <xdr:col>55</xdr:col>
      <xdr:colOff>50800</xdr:colOff>
      <xdr:row>107</xdr:row>
      <xdr:rowOff>69850</xdr:rowOff>
    </xdr:to>
    <xdr:sp macro="" textlink="">
      <xdr:nvSpPr>
        <xdr:cNvPr id="477" name="楕円 476">
          <a:extLst>
            <a:ext uri="{FF2B5EF4-FFF2-40B4-BE49-F238E27FC236}">
              <a16:creationId xmlns:a16="http://schemas.microsoft.com/office/drawing/2014/main" id="{3717F118-4A55-41DD-972E-6C4D96E58DA4}"/>
            </a:ext>
          </a:extLst>
        </xdr:cNvPr>
        <xdr:cNvSpPr/>
      </xdr:nvSpPr>
      <xdr:spPr>
        <a:xfrm>
          <a:off x="9394190" y="183095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118127</xdr:rowOff>
    </xdr:from>
    <xdr:ext cx="469744" cy="259045"/>
    <xdr:sp macro="" textlink="">
      <xdr:nvSpPr>
        <xdr:cNvPr id="478" name="【市民会館】&#10;一人当たり面積該当値テキスト">
          <a:extLst>
            <a:ext uri="{FF2B5EF4-FFF2-40B4-BE49-F238E27FC236}">
              <a16:creationId xmlns:a16="http://schemas.microsoft.com/office/drawing/2014/main" id="{2E964FA5-8532-4985-8E14-8FF9D8BDE807}"/>
            </a:ext>
          </a:extLst>
        </xdr:cNvPr>
        <xdr:cNvSpPr txBox="1"/>
      </xdr:nvSpPr>
      <xdr:spPr>
        <a:xfrm>
          <a:off x="9467850"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139700</xdr:rowOff>
    </xdr:from>
    <xdr:to>
      <xdr:col>50</xdr:col>
      <xdr:colOff>165100</xdr:colOff>
      <xdr:row>107</xdr:row>
      <xdr:rowOff>69850</xdr:rowOff>
    </xdr:to>
    <xdr:sp macro="" textlink="">
      <xdr:nvSpPr>
        <xdr:cNvPr id="479" name="楕円 478">
          <a:extLst>
            <a:ext uri="{FF2B5EF4-FFF2-40B4-BE49-F238E27FC236}">
              <a16:creationId xmlns:a16="http://schemas.microsoft.com/office/drawing/2014/main" id="{5A59B38A-0B16-4837-8EE1-7A3C532DB641}"/>
            </a:ext>
          </a:extLst>
        </xdr:cNvPr>
        <xdr:cNvSpPr/>
      </xdr:nvSpPr>
      <xdr:spPr>
        <a:xfrm>
          <a:off x="8632190" y="18309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19050</xdr:rowOff>
    </xdr:from>
    <xdr:to>
      <xdr:col>55</xdr:col>
      <xdr:colOff>0</xdr:colOff>
      <xdr:row>107</xdr:row>
      <xdr:rowOff>19050</xdr:rowOff>
    </xdr:to>
    <xdr:cxnSp macro="">
      <xdr:nvCxnSpPr>
        <xdr:cNvPr id="480" name="直線コネクタ 479">
          <a:extLst>
            <a:ext uri="{FF2B5EF4-FFF2-40B4-BE49-F238E27FC236}">
              <a16:creationId xmlns:a16="http://schemas.microsoft.com/office/drawing/2014/main" id="{15A5121D-2D64-4574-BD29-D94FEAA986BC}"/>
            </a:ext>
          </a:extLst>
        </xdr:cNvPr>
        <xdr:cNvCxnSpPr/>
      </xdr:nvCxnSpPr>
      <xdr:spPr>
        <a:xfrm>
          <a:off x="8686800" y="183603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139700</xdr:rowOff>
    </xdr:from>
    <xdr:to>
      <xdr:col>46</xdr:col>
      <xdr:colOff>38100</xdr:colOff>
      <xdr:row>107</xdr:row>
      <xdr:rowOff>69850</xdr:rowOff>
    </xdr:to>
    <xdr:sp macro="" textlink="">
      <xdr:nvSpPr>
        <xdr:cNvPr id="481" name="楕円 480">
          <a:extLst>
            <a:ext uri="{FF2B5EF4-FFF2-40B4-BE49-F238E27FC236}">
              <a16:creationId xmlns:a16="http://schemas.microsoft.com/office/drawing/2014/main" id="{D0CFBCB5-5522-4705-9092-4AE98188935A}"/>
            </a:ext>
          </a:extLst>
        </xdr:cNvPr>
        <xdr:cNvSpPr/>
      </xdr:nvSpPr>
      <xdr:spPr>
        <a:xfrm>
          <a:off x="7846060" y="18309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19050</xdr:rowOff>
    </xdr:from>
    <xdr:to>
      <xdr:col>50</xdr:col>
      <xdr:colOff>114300</xdr:colOff>
      <xdr:row>107</xdr:row>
      <xdr:rowOff>19050</xdr:rowOff>
    </xdr:to>
    <xdr:cxnSp macro="">
      <xdr:nvCxnSpPr>
        <xdr:cNvPr id="482" name="直線コネクタ 481">
          <a:extLst>
            <a:ext uri="{FF2B5EF4-FFF2-40B4-BE49-F238E27FC236}">
              <a16:creationId xmlns:a16="http://schemas.microsoft.com/office/drawing/2014/main" id="{7F5F3747-E584-47F2-9A98-978AB0F233AC}"/>
            </a:ext>
          </a:extLst>
        </xdr:cNvPr>
        <xdr:cNvCxnSpPr/>
      </xdr:nvCxnSpPr>
      <xdr:spPr>
        <a:xfrm>
          <a:off x="7889240" y="183603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147320</xdr:rowOff>
    </xdr:from>
    <xdr:to>
      <xdr:col>41</xdr:col>
      <xdr:colOff>101600</xdr:colOff>
      <xdr:row>107</xdr:row>
      <xdr:rowOff>77470</xdr:rowOff>
    </xdr:to>
    <xdr:sp macro="" textlink="">
      <xdr:nvSpPr>
        <xdr:cNvPr id="483" name="楕円 482">
          <a:extLst>
            <a:ext uri="{FF2B5EF4-FFF2-40B4-BE49-F238E27FC236}">
              <a16:creationId xmlns:a16="http://schemas.microsoft.com/office/drawing/2014/main" id="{038E60E8-016C-4701-9055-2488B2E9AA46}"/>
            </a:ext>
          </a:extLst>
        </xdr:cNvPr>
        <xdr:cNvSpPr/>
      </xdr:nvSpPr>
      <xdr:spPr>
        <a:xfrm>
          <a:off x="7029450" y="18319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26670</xdr:rowOff>
    </xdr:to>
    <xdr:cxnSp macro="">
      <xdr:nvCxnSpPr>
        <xdr:cNvPr id="484" name="直線コネクタ 483">
          <a:extLst>
            <a:ext uri="{FF2B5EF4-FFF2-40B4-BE49-F238E27FC236}">
              <a16:creationId xmlns:a16="http://schemas.microsoft.com/office/drawing/2014/main" id="{6CCFED0C-45C4-41E8-8489-C8D5FFACBF3C}"/>
            </a:ext>
          </a:extLst>
        </xdr:cNvPr>
        <xdr:cNvCxnSpPr/>
      </xdr:nvCxnSpPr>
      <xdr:spPr>
        <a:xfrm flipV="1">
          <a:off x="7084060" y="1836039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147320</xdr:rowOff>
    </xdr:from>
    <xdr:to>
      <xdr:col>36</xdr:col>
      <xdr:colOff>165100</xdr:colOff>
      <xdr:row>107</xdr:row>
      <xdr:rowOff>77470</xdr:rowOff>
    </xdr:to>
    <xdr:sp macro="" textlink="">
      <xdr:nvSpPr>
        <xdr:cNvPr id="485" name="楕円 484">
          <a:extLst>
            <a:ext uri="{FF2B5EF4-FFF2-40B4-BE49-F238E27FC236}">
              <a16:creationId xmlns:a16="http://schemas.microsoft.com/office/drawing/2014/main" id="{4964C0E9-B6A4-49F7-9C15-953A144CEFB2}"/>
            </a:ext>
          </a:extLst>
        </xdr:cNvPr>
        <xdr:cNvSpPr/>
      </xdr:nvSpPr>
      <xdr:spPr>
        <a:xfrm>
          <a:off x="6231890" y="18319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26670</xdr:rowOff>
    </xdr:from>
    <xdr:to>
      <xdr:col>41</xdr:col>
      <xdr:colOff>50800</xdr:colOff>
      <xdr:row>107</xdr:row>
      <xdr:rowOff>26670</xdr:rowOff>
    </xdr:to>
    <xdr:cxnSp macro="">
      <xdr:nvCxnSpPr>
        <xdr:cNvPr id="486" name="直線コネクタ 485">
          <a:extLst>
            <a:ext uri="{FF2B5EF4-FFF2-40B4-BE49-F238E27FC236}">
              <a16:creationId xmlns:a16="http://schemas.microsoft.com/office/drawing/2014/main" id="{2044F895-BA2A-46D4-9E79-4ACE956FFC03}"/>
            </a:ext>
          </a:extLst>
        </xdr:cNvPr>
        <xdr:cNvCxnSpPr/>
      </xdr:nvCxnSpPr>
      <xdr:spPr>
        <a:xfrm>
          <a:off x="6286500" y="183699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7" name="n_1aveValue【市民会館】&#10;一人当たり面積">
          <a:extLst>
            <a:ext uri="{FF2B5EF4-FFF2-40B4-BE49-F238E27FC236}">
              <a16:creationId xmlns:a16="http://schemas.microsoft.com/office/drawing/2014/main" id="{CB0DA01B-BCB3-4F16-8556-93E013FFB07E}"/>
            </a:ext>
          </a:extLst>
        </xdr:cNvPr>
        <xdr:cNvSpPr txBox="1"/>
      </xdr:nvSpPr>
      <xdr:spPr>
        <a:xfrm>
          <a:off x="845446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8" name="n_2aveValue【市民会館】&#10;一人当たり面積">
          <a:extLst>
            <a:ext uri="{FF2B5EF4-FFF2-40B4-BE49-F238E27FC236}">
              <a16:creationId xmlns:a16="http://schemas.microsoft.com/office/drawing/2014/main" id="{99F95F09-6AF7-4818-BCBB-C0A927E54A3F}"/>
            </a:ext>
          </a:extLst>
        </xdr:cNvPr>
        <xdr:cNvSpPr txBox="1"/>
      </xdr:nvSpPr>
      <xdr:spPr>
        <a:xfrm>
          <a:off x="767341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29227</xdr:rowOff>
    </xdr:from>
    <xdr:ext cx="469744" cy="259045"/>
    <xdr:sp macro="" textlink="">
      <xdr:nvSpPr>
        <xdr:cNvPr id="489" name="n_3aveValue【市民会館】&#10;一人当たり面積">
          <a:extLst>
            <a:ext uri="{FF2B5EF4-FFF2-40B4-BE49-F238E27FC236}">
              <a16:creationId xmlns:a16="http://schemas.microsoft.com/office/drawing/2014/main" id="{A596E097-2868-402C-BD5B-8C2062C590E3}"/>
            </a:ext>
          </a:extLst>
        </xdr:cNvPr>
        <xdr:cNvSpPr txBox="1"/>
      </xdr:nvSpPr>
      <xdr:spPr>
        <a:xfrm>
          <a:off x="6866332"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52088</xdr:rowOff>
    </xdr:from>
    <xdr:ext cx="469744" cy="259045"/>
    <xdr:sp macro="" textlink="">
      <xdr:nvSpPr>
        <xdr:cNvPr id="490" name="n_4aveValue【市民会館】&#10;一人当たり面積">
          <a:extLst>
            <a:ext uri="{FF2B5EF4-FFF2-40B4-BE49-F238E27FC236}">
              <a16:creationId xmlns:a16="http://schemas.microsoft.com/office/drawing/2014/main" id="{330243C9-B980-41B8-B903-736E37389383}"/>
            </a:ext>
          </a:extLst>
        </xdr:cNvPr>
        <xdr:cNvSpPr txBox="1"/>
      </xdr:nvSpPr>
      <xdr:spPr>
        <a:xfrm>
          <a:off x="6068772" y="17886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60977</xdr:rowOff>
    </xdr:from>
    <xdr:ext cx="469744" cy="259045"/>
    <xdr:sp macro="" textlink="">
      <xdr:nvSpPr>
        <xdr:cNvPr id="491" name="n_1mainValue【市民会館】&#10;一人当たり面積">
          <a:extLst>
            <a:ext uri="{FF2B5EF4-FFF2-40B4-BE49-F238E27FC236}">
              <a16:creationId xmlns:a16="http://schemas.microsoft.com/office/drawing/2014/main" id="{F596733F-DFCA-488C-8EC2-332682891697}"/>
            </a:ext>
          </a:extLst>
        </xdr:cNvPr>
        <xdr:cNvSpPr txBox="1"/>
      </xdr:nvSpPr>
      <xdr:spPr>
        <a:xfrm>
          <a:off x="8454467"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60977</xdr:rowOff>
    </xdr:from>
    <xdr:ext cx="469744" cy="259045"/>
    <xdr:sp macro="" textlink="">
      <xdr:nvSpPr>
        <xdr:cNvPr id="492" name="n_2mainValue【市民会館】&#10;一人当たり面積">
          <a:extLst>
            <a:ext uri="{FF2B5EF4-FFF2-40B4-BE49-F238E27FC236}">
              <a16:creationId xmlns:a16="http://schemas.microsoft.com/office/drawing/2014/main" id="{637E38D2-208A-4B96-893C-78D9CF69CECE}"/>
            </a:ext>
          </a:extLst>
        </xdr:cNvPr>
        <xdr:cNvSpPr txBox="1"/>
      </xdr:nvSpPr>
      <xdr:spPr>
        <a:xfrm>
          <a:off x="7673417"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68597</xdr:rowOff>
    </xdr:from>
    <xdr:ext cx="469744" cy="259045"/>
    <xdr:sp macro="" textlink="">
      <xdr:nvSpPr>
        <xdr:cNvPr id="493" name="n_3mainValue【市民会館】&#10;一人当たり面積">
          <a:extLst>
            <a:ext uri="{FF2B5EF4-FFF2-40B4-BE49-F238E27FC236}">
              <a16:creationId xmlns:a16="http://schemas.microsoft.com/office/drawing/2014/main" id="{B0885F4E-AB5B-42B7-8175-C0106D666B53}"/>
            </a:ext>
          </a:extLst>
        </xdr:cNvPr>
        <xdr:cNvSpPr txBox="1"/>
      </xdr:nvSpPr>
      <xdr:spPr>
        <a:xfrm>
          <a:off x="6866332" y="1841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68597</xdr:rowOff>
    </xdr:from>
    <xdr:ext cx="469744" cy="259045"/>
    <xdr:sp macro="" textlink="">
      <xdr:nvSpPr>
        <xdr:cNvPr id="494" name="n_4mainValue【市民会館】&#10;一人当たり面積">
          <a:extLst>
            <a:ext uri="{FF2B5EF4-FFF2-40B4-BE49-F238E27FC236}">
              <a16:creationId xmlns:a16="http://schemas.microsoft.com/office/drawing/2014/main" id="{B209C14B-5F00-4FAF-9B1B-EB9EF1CCDC61}"/>
            </a:ext>
          </a:extLst>
        </xdr:cNvPr>
        <xdr:cNvSpPr txBox="1"/>
      </xdr:nvSpPr>
      <xdr:spPr>
        <a:xfrm>
          <a:off x="6068772" y="1841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A58AA939-F91C-4053-B98C-15BCD0D60A1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41D6082C-4DB3-45C4-B416-E52C203D5D1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E728B610-29F3-4378-9F31-37F7DD75379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AD375B8D-3E02-4223-8480-F97445A97D0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541BDCD6-8554-486D-9B5F-C8748EF57E6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6E59520D-D98D-4EF5-864B-21533B93407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078E376A-E1CD-4042-92DE-D4DB700FFBB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B5DE2E6A-6CAA-4711-A3C8-52D975D9A6D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F9D086CD-76CC-41FF-9B4C-CBC4E92E762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1400914D-EB4D-4D7D-8C2D-B932AC55682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1921587C-BD75-4D3E-930A-3E422B0C137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6" name="直線コネクタ 505">
          <a:extLst>
            <a:ext uri="{FF2B5EF4-FFF2-40B4-BE49-F238E27FC236}">
              <a16:creationId xmlns:a16="http://schemas.microsoft.com/office/drawing/2014/main" id="{49D026B9-5CBC-4D6B-8426-132661D5BC6F}"/>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7" name="テキスト ボックス 506">
          <a:extLst>
            <a:ext uri="{FF2B5EF4-FFF2-40B4-BE49-F238E27FC236}">
              <a16:creationId xmlns:a16="http://schemas.microsoft.com/office/drawing/2014/main" id="{33BFA0B5-F26E-4BAF-A174-F4541CB94EF2}"/>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8" name="直線コネクタ 507">
          <a:extLst>
            <a:ext uri="{FF2B5EF4-FFF2-40B4-BE49-F238E27FC236}">
              <a16:creationId xmlns:a16="http://schemas.microsoft.com/office/drawing/2014/main" id="{78DA1DBF-5A6A-4BD6-BB51-990B1AC86A24}"/>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9" name="テキスト ボックス 508">
          <a:extLst>
            <a:ext uri="{FF2B5EF4-FFF2-40B4-BE49-F238E27FC236}">
              <a16:creationId xmlns:a16="http://schemas.microsoft.com/office/drawing/2014/main" id="{B573F997-4C91-4507-A447-F95EB657E11F}"/>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0" name="直線コネクタ 509">
          <a:extLst>
            <a:ext uri="{FF2B5EF4-FFF2-40B4-BE49-F238E27FC236}">
              <a16:creationId xmlns:a16="http://schemas.microsoft.com/office/drawing/2014/main" id="{C4980CFB-B3FB-4697-B9C3-0394061C27A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1" name="テキスト ボックス 510">
          <a:extLst>
            <a:ext uri="{FF2B5EF4-FFF2-40B4-BE49-F238E27FC236}">
              <a16:creationId xmlns:a16="http://schemas.microsoft.com/office/drawing/2014/main" id="{9BC27793-21B3-4681-8D34-931780E045C7}"/>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2" name="直線コネクタ 511">
          <a:extLst>
            <a:ext uri="{FF2B5EF4-FFF2-40B4-BE49-F238E27FC236}">
              <a16:creationId xmlns:a16="http://schemas.microsoft.com/office/drawing/2014/main" id="{9F1306D6-A5F4-4632-BB6A-4527E215AA12}"/>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3" name="テキスト ボックス 512">
          <a:extLst>
            <a:ext uri="{FF2B5EF4-FFF2-40B4-BE49-F238E27FC236}">
              <a16:creationId xmlns:a16="http://schemas.microsoft.com/office/drawing/2014/main" id="{0D14A8EF-F9CF-4751-8182-DFD40D8BA5A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4" name="直線コネクタ 513">
          <a:extLst>
            <a:ext uri="{FF2B5EF4-FFF2-40B4-BE49-F238E27FC236}">
              <a16:creationId xmlns:a16="http://schemas.microsoft.com/office/drawing/2014/main" id="{C0275F3D-7E2A-4E45-82C1-7BF2B11CE6A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5" name="テキスト ボックス 514">
          <a:extLst>
            <a:ext uri="{FF2B5EF4-FFF2-40B4-BE49-F238E27FC236}">
              <a16:creationId xmlns:a16="http://schemas.microsoft.com/office/drawing/2014/main" id="{028C7464-7483-4ABA-853A-03B7878DEFC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BDF93E06-23E0-4674-8A7F-0E3CBC6094A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7" name="テキスト ボックス 516">
          <a:extLst>
            <a:ext uri="{FF2B5EF4-FFF2-40B4-BE49-F238E27FC236}">
              <a16:creationId xmlns:a16="http://schemas.microsoft.com/office/drawing/2014/main" id="{F33D4F52-FC6F-4DD4-8B12-22CDADB7773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CECF41C-5E5B-4715-A0A2-91E91DE06AD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152400</xdr:rowOff>
    </xdr:from>
    <xdr:to>
      <xdr:col>85</xdr:col>
      <xdr:colOff>126364</xdr:colOff>
      <xdr:row>42</xdr:row>
      <xdr:rowOff>17145</xdr:rowOff>
    </xdr:to>
    <xdr:cxnSp macro="">
      <xdr:nvCxnSpPr>
        <xdr:cNvPr id="519" name="直線コネクタ 518">
          <a:extLst>
            <a:ext uri="{FF2B5EF4-FFF2-40B4-BE49-F238E27FC236}">
              <a16:creationId xmlns:a16="http://schemas.microsoft.com/office/drawing/2014/main" id="{BC5D38EF-5217-4C76-BF4E-0722B9722F7F}"/>
            </a:ext>
          </a:extLst>
        </xdr:cNvPr>
        <xdr:cNvCxnSpPr/>
      </xdr:nvCxnSpPr>
      <xdr:spPr>
        <a:xfrm flipV="1">
          <a:off x="14703424" y="581025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20972</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443194C2-53F5-4CC6-87AF-ED782118CD18}"/>
            </a:ext>
          </a:extLst>
        </xdr:cNvPr>
        <xdr:cNvSpPr txBox="1"/>
      </xdr:nvSpPr>
      <xdr:spPr>
        <a:xfrm>
          <a:off x="1474216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17145</xdr:rowOff>
    </xdr:from>
    <xdr:to>
      <xdr:col>86</xdr:col>
      <xdr:colOff>25400</xdr:colOff>
      <xdr:row>42</xdr:row>
      <xdr:rowOff>17145</xdr:rowOff>
    </xdr:to>
    <xdr:cxnSp macro="">
      <xdr:nvCxnSpPr>
        <xdr:cNvPr id="521" name="直線コネクタ 520">
          <a:extLst>
            <a:ext uri="{FF2B5EF4-FFF2-40B4-BE49-F238E27FC236}">
              <a16:creationId xmlns:a16="http://schemas.microsoft.com/office/drawing/2014/main" id="{7F1A975F-4DF5-4E2F-9DE1-D3F6E92A87F6}"/>
            </a:ext>
          </a:extLst>
        </xdr:cNvPr>
        <xdr:cNvCxnSpPr/>
      </xdr:nvCxnSpPr>
      <xdr:spPr>
        <a:xfrm>
          <a:off x="14611350" y="722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99077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0F0A5CE0-8C39-46C7-B804-842D0B064A62}"/>
            </a:ext>
          </a:extLst>
        </xdr:cNvPr>
        <xdr:cNvSpPr txBox="1"/>
      </xdr:nvSpPr>
      <xdr:spPr>
        <a:xfrm>
          <a:off x="1474216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152400</xdr:rowOff>
    </xdr:from>
    <xdr:to>
      <xdr:col>86</xdr:col>
      <xdr:colOff>25400</xdr:colOff>
      <xdr:row>33</xdr:row>
      <xdr:rowOff>152400</xdr:rowOff>
    </xdr:to>
    <xdr:cxnSp macro="">
      <xdr:nvCxnSpPr>
        <xdr:cNvPr id="523" name="直線コネクタ 522">
          <a:extLst>
            <a:ext uri="{FF2B5EF4-FFF2-40B4-BE49-F238E27FC236}">
              <a16:creationId xmlns:a16="http://schemas.microsoft.com/office/drawing/2014/main" id="{C0EB089D-3896-4F2F-B2F1-2DD6343F4864}"/>
            </a:ext>
          </a:extLst>
        </xdr:cNvPr>
        <xdr:cNvCxnSpPr/>
      </xdr:nvCxnSpPr>
      <xdr:spPr>
        <a:xfrm>
          <a:off x="14611350" y="581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27322</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882E1E7-02F3-4AA2-97B8-9082C087AFE0}"/>
            </a:ext>
          </a:extLst>
        </xdr:cNvPr>
        <xdr:cNvSpPr txBox="1"/>
      </xdr:nvSpPr>
      <xdr:spPr>
        <a:xfrm>
          <a:off x="1474216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xdr:rowOff>
    </xdr:from>
    <xdr:to>
      <xdr:col>85</xdr:col>
      <xdr:colOff>177800</xdr:colOff>
      <xdr:row>38</xdr:row>
      <xdr:rowOff>106045</xdr:rowOff>
    </xdr:to>
    <xdr:sp macro="" textlink="">
      <xdr:nvSpPr>
        <xdr:cNvPr id="525" name="フローチャート: 判断 524">
          <a:extLst>
            <a:ext uri="{FF2B5EF4-FFF2-40B4-BE49-F238E27FC236}">
              <a16:creationId xmlns:a16="http://schemas.microsoft.com/office/drawing/2014/main" id="{FE562C66-C246-426A-AF47-FD9792D379A0}"/>
            </a:ext>
          </a:extLst>
        </xdr:cNvPr>
        <xdr:cNvSpPr/>
      </xdr:nvSpPr>
      <xdr:spPr>
        <a:xfrm>
          <a:off x="1464945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26" name="フローチャート: 判断 525">
          <a:extLst>
            <a:ext uri="{FF2B5EF4-FFF2-40B4-BE49-F238E27FC236}">
              <a16:creationId xmlns:a16="http://schemas.microsoft.com/office/drawing/2014/main" id="{8814FD89-A042-48A8-93F2-F64FDC720D99}"/>
            </a:ext>
          </a:extLst>
        </xdr:cNvPr>
        <xdr:cNvSpPr/>
      </xdr:nvSpPr>
      <xdr:spPr>
        <a:xfrm>
          <a:off x="138874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7" name="フローチャート: 判断 526">
          <a:extLst>
            <a:ext uri="{FF2B5EF4-FFF2-40B4-BE49-F238E27FC236}">
              <a16:creationId xmlns:a16="http://schemas.microsoft.com/office/drawing/2014/main" id="{2DF9EA24-50E5-4064-8B49-5C0E8F0D69E5}"/>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33020</xdr:rowOff>
    </xdr:from>
    <xdr:to>
      <xdr:col>72</xdr:col>
      <xdr:colOff>38100</xdr:colOff>
      <xdr:row>38</xdr:row>
      <xdr:rowOff>134620</xdr:rowOff>
    </xdr:to>
    <xdr:sp macro="" textlink="">
      <xdr:nvSpPr>
        <xdr:cNvPr id="528" name="フローチャート: 判断 527">
          <a:extLst>
            <a:ext uri="{FF2B5EF4-FFF2-40B4-BE49-F238E27FC236}">
              <a16:creationId xmlns:a16="http://schemas.microsoft.com/office/drawing/2014/main" id="{006D6B25-CDE2-4A50-9D0C-0482A86BF47F}"/>
            </a:ext>
          </a:extLst>
        </xdr:cNvPr>
        <xdr:cNvSpPr/>
      </xdr:nvSpPr>
      <xdr:spPr>
        <a:xfrm>
          <a:off x="12303760" y="65462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48260</xdr:rowOff>
    </xdr:from>
    <xdr:to>
      <xdr:col>67</xdr:col>
      <xdr:colOff>101600</xdr:colOff>
      <xdr:row>38</xdr:row>
      <xdr:rowOff>149860</xdr:rowOff>
    </xdr:to>
    <xdr:sp macro="" textlink="">
      <xdr:nvSpPr>
        <xdr:cNvPr id="529" name="フローチャート: 判断 528">
          <a:extLst>
            <a:ext uri="{FF2B5EF4-FFF2-40B4-BE49-F238E27FC236}">
              <a16:creationId xmlns:a16="http://schemas.microsoft.com/office/drawing/2014/main" id="{2AB0C06A-1911-46BB-B6A4-C41DD2FF68EB}"/>
            </a:ext>
          </a:extLst>
        </xdr:cNvPr>
        <xdr:cNvSpPr/>
      </xdr:nvSpPr>
      <xdr:spPr>
        <a:xfrm>
          <a:off x="114871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B577E36-8C22-4531-8CA6-3BD02AD0174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7014D23-7386-49E1-A6EB-1E017E368FF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9F80F4E-8239-4FB7-AADD-3FAAC839D88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6FB6257-DCB9-4D4C-AD7B-96C9ECB080A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FE274FA-3EBF-4FBA-888A-F89ED14CAB2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149225</xdr:rowOff>
    </xdr:from>
    <xdr:to>
      <xdr:col>85</xdr:col>
      <xdr:colOff>177800</xdr:colOff>
      <xdr:row>40</xdr:row>
      <xdr:rowOff>79375</xdr:rowOff>
    </xdr:to>
    <xdr:sp macro="" textlink="">
      <xdr:nvSpPr>
        <xdr:cNvPr id="535" name="楕円 534">
          <a:extLst>
            <a:ext uri="{FF2B5EF4-FFF2-40B4-BE49-F238E27FC236}">
              <a16:creationId xmlns:a16="http://schemas.microsoft.com/office/drawing/2014/main" id="{7B43DE76-EC1E-4E58-B4E1-17E9B0B71A63}"/>
            </a:ext>
          </a:extLst>
        </xdr:cNvPr>
        <xdr:cNvSpPr/>
      </xdr:nvSpPr>
      <xdr:spPr>
        <a:xfrm>
          <a:off x="14649450" y="68357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127652</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28CCD502-66FB-4FA2-897E-ACA094C2E1F1}"/>
            </a:ext>
          </a:extLst>
        </xdr:cNvPr>
        <xdr:cNvSpPr txBox="1"/>
      </xdr:nvSpPr>
      <xdr:spPr>
        <a:xfrm>
          <a:off x="147421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126365</xdr:rowOff>
    </xdr:from>
    <xdr:to>
      <xdr:col>81</xdr:col>
      <xdr:colOff>101600</xdr:colOff>
      <xdr:row>40</xdr:row>
      <xdr:rowOff>56515</xdr:rowOff>
    </xdr:to>
    <xdr:sp macro="" textlink="">
      <xdr:nvSpPr>
        <xdr:cNvPr id="537" name="楕円 536">
          <a:extLst>
            <a:ext uri="{FF2B5EF4-FFF2-40B4-BE49-F238E27FC236}">
              <a16:creationId xmlns:a16="http://schemas.microsoft.com/office/drawing/2014/main" id="{2F0B40EB-8640-46E0-8B0C-D5E48E9FBF27}"/>
            </a:ext>
          </a:extLst>
        </xdr:cNvPr>
        <xdr:cNvSpPr/>
      </xdr:nvSpPr>
      <xdr:spPr>
        <a:xfrm>
          <a:off x="13887450" y="6816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5715</xdr:rowOff>
    </xdr:from>
    <xdr:to>
      <xdr:col>85</xdr:col>
      <xdr:colOff>127000</xdr:colOff>
      <xdr:row>40</xdr:row>
      <xdr:rowOff>28575</xdr:rowOff>
    </xdr:to>
    <xdr:cxnSp macro="">
      <xdr:nvCxnSpPr>
        <xdr:cNvPr id="538" name="直線コネクタ 537">
          <a:extLst>
            <a:ext uri="{FF2B5EF4-FFF2-40B4-BE49-F238E27FC236}">
              <a16:creationId xmlns:a16="http://schemas.microsoft.com/office/drawing/2014/main" id="{CB99F77E-EA21-4B2E-862E-8C068D1E1F15}"/>
            </a:ext>
          </a:extLst>
        </xdr:cNvPr>
        <xdr:cNvCxnSpPr/>
      </xdr:nvCxnSpPr>
      <xdr:spPr>
        <a:xfrm>
          <a:off x="13942060" y="686562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95885</xdr:rowOff>
    </xdr:from>
    <xdr:to>
      <xdr:col>76</xdr:col>
      <xdr:colOff>165100</xdr:colOff>
      <xdr:row>40</xdr:row>
      <xdr:rowOff>26035</xdr:rowOff>
    </xdr:to>
    <xdr:sp macro="" textlink="">
      <xdr:nvSpPr>
        <xdr:cNvPr id="539" name="楕円 538">
          <a:extLst>
            <a:ext uri="{FF2B5EF4-FFF2-40B4-BE49-F238E27FC236}">
              <a16:creationId xmlns:a16="http://schemas.microsoft.com/office/drawing/2014/main" id="{257E0315-8A7C-42FA-9D61-DC2CB2F35C0B}"/>
            </a:ext>
          </a:extLst>
        </xdr:cNvPr>
        <xdr:cNvSpPr/>
      </xdr:nvSpPr>
      <xdr:spPr>
        <a:xfrm>
          <a:off x="13089890" y="67786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146685</xdr:rowOff>
    </xdr:from>
    <xdr:to>
      <xdr:col>81</xdr:col>
      <xdr:colOff>50800</xdr:colOff>
      <xdr:row>40</xdr:row>
      <xdr:rowOff>5715</xdr:rowOff>
    </xdr:to>
    <xdr:cxnSp macro="">
      <xdr:nvCxnSpPr>
        <xdr:cNvPr id="540" name="直線コネクタ 539">
          <a:extLst>
            <a:ext uri="{FF2B5EF4-FFF2-40B4-BE49-F238E27FC236}">
              <a16:creationId xmlns:a16="http://schemas.microsoft.com/office/drawing/2014/main" id="{6795AB75-D224-4348-9F53-E3528657AC97}"/>
            </a:ext>
          </a:extLst>
        </xdr:cNvPr>
        <xdr:cNvCxnSpPr/>
      </xdr:nvCxnSpPr>
      <xdr:spPr>
        <a:xfrm>
          <a:off x="13144500" y="68313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158750</xdr:rowOff>
    </xdr:from>
    <xdr:to>
      <xdr:col>72</xdr:col>
      <xdr:colOff>38100</xdr:colOff>
      <xdr:row>40</xdr:row>
      <xdr:rowOff>88900</xdr:rowOff>
    </xdr:to>
    <xdr:sp macro="" textlink="">
      <xdr:nvSpPr>
        <xdr:cNvPr id="541" name="楕円 540">
          <a:extLst>
            <a:ext uri="{FF2B5EF4-FFF2-40B4-BE49-F238E27FC236}">
              <a16:creationId xmlns:a16="http://schemas.microsoft.com/office/drawing/2014/main" id="{7743B4EF-8B8D-4D06-9AD7-DC31D40874B4}"/>
            </a:ext>
          </a:extLst>
        </xdr:cNvPr>
        <xdr:cNvSpPr/>
      </xdr:nvSpPr>
      <xdr:spPr>
        <a:xfrm>
          <a:off x="12303760" y="68472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146685</xdr:rowOff>
    </xdr:from>
    <xdr:to>
      <xdr:col>76</xdr:col>
      <xdr:colOff>114300</xdr:colOff>
      <xdr:row>40</xdr:row>
      <xdr:rowOff>38100</xdr:rowOff>
    </xdr:to>
    <xdr:cxnSp macro="">
      <xdr:nvCxnSpPr>
        <xdr:cNvPr id="542" name="直線コネクタ 541">
          <a:extLst>
            <a:ext uri="{FF2B5EF4-FFF2-40B4-BE49-F238E27FC236}">
              <a16:creationId xmlns:a16="http://schemas.microsoft.com/office/drawing/2014/main" id="{0A62D1F0-F388-4773-908D-B66FEBF06B09}"/>
            </a:ext>
          </a:extLst>
        </xdr:cNvPr>
        <xdr:cNvCxnSpPr/>
      </xdr:nvCxnSpPr>
      <xdr:spPr>
        <a:xfrm flipV="1">
          <a:off x="12346940" y="6831330"/>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105410</xdr:rowOff>
    </xdr:from>
    <xdr:to>
      <xdr:col>67</xdr:col>
      <xdr:colOff>101600</xdr:colOff>
      <xdr:row>40</xdr:row>
      <xdr:rowOff>35560</xdr:rowOff>
    </xdr:to>
    <xdr:sp macro="" textlink="">
      <xdr:nvSpPr>
        <xdr:cNvPr id="543" name="楕円 542">
          <a:extLst>
            <a:ext uri="{FF2B5EF4-FFF2-40B4-BE49-F238E27FC236}">
              <a16:creationId xmlns:a16="http://schemas.microsoft.com/office/drawing/2014/main" id="{69B9B21A-9CCF-4E9F-9F3F-60D885655FF3}"/>
            </a:ext>
          </a:extLst>
        </xdr:cNvPr>
        <xdr:cNvSpPr/>
      </xdr:nvSpPr>
      <xdr:spPr>
        <a:xfrm>
          <a:off x="11487150" y="6790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38100</xdr:rowOff>
    </xdr:to>
    <xdr:cxnSp macro="">
      <xdr:nvCxnSpPr>
        <xdr:cNvPr id="544" name="直線コネクタ 543">
          <a:extLst>
            <a:ext uri="{FF2B5EF4-FFF2-40B4-BE49-F238E27FC236}">
              <a16:creationId xmlns:a16="http://schemas.microsoft.com/office/drawing/2014/main" id="{C3E2E975-E820-4983-B6D4-E0C7624B2ECE}"/>
            </a:ext>
          </a:extLst>
        </xdr:cNvPr>
        <xdr:cNvCxnSpPr/>
      </xdr:nvCxnSpPr>
      <xdr:spPr>
        <a:xfrm>
          <a:off x="11541760" y="6844665"/>
          <a:ext cx="80518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8EAE9C7-719C-45D1-BD59-63EA051988B1}"/>
            </a:ext>
          </a:extLst>
        </xdr:cNvPr>
        <xdr:cNvSpPr txBox="1"/>
      </xdr:nvSpPr>
      <xdr:spPr>
        <a:xfrm>
          <a:off x="1373823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F2982D23-51A9-422F-837D-99EC0901A631}"/>
            </a:ext>
          </a:extLst>
        </xdr:cNvPr>
        <xdr:cNvSpPr txBox="1"/>
      </xdr:nvSpPr>
      <xdr:spPr>
        <a:xfrm>
          <a:off x="1295718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151147</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3E264E9D-BAAB-4A7E-B901-1DB71BAF8A6C}"/>
            </a:ext>
          </a:extLst>
        </xdr:cNvPr>
        <xdr:cNvSpPr txBox="1"/>
      </xdr:nvSpPr>
      <xdr:spPr>
        <a:xfrm>
          <a:off x="1217105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166387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CEE4C6A8-8B47-4AEA-B699-3CCC26F7EC1F}"/>
            </a:ext>
          </a:extLst>
        </xdr:cNvPr>
        <xdr:cNvSpPr txBox="1"/>
      </xdr:nvSpPr>
      <xdr:spPr>
        <a:xfrm>
          <a:off x="113544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47642</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B7B0D87F-C6CF-4842-B91C-9B2BBAED6CFB}"/>
            </a:ext>
          </a:extLst>
        </xdr:cNvPr>
        <xdr:cNvSpPr txBox="1"/>
      </xdr:nvSpPr>
      <xdr:spPr>
        <a:xfrm>
          <a:off x="1373823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17162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96DBD1E8-2C12-4E59-8345-C90276C30A5F}"/>
            </a:ext>
          </a:extLst>
        </xdr:cNvPr>
        <xdr:cNvSpPr txBox="1"/>
      </xdr:nvSpPr>
      <xdr:spPr>
        <a:xfrm>
          <a:off x="12957184" y="687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80027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40335EBB-0E76-4E0D-80A7-C5CF2E168FF7}"/>
            </a:ext>
          </a:extLst>
        </xdr:cNvPr>
        <xdr:cNvSpPr txBox="1"/>
      </xdr:nvSpPr>
      <xdr:spPr>
        <a:xfrm>
          <a:off x="1217105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26687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12720F75-94C1-4AF0-9DF5-63D7562D10FF}"/>
            </a:ext>
          </a:extLst>
        </xdr:cNvPr>
        <xdr:cNvSpPr txBox="1"/>
      </xdr:nvSpPr>
      <xdr:spPr>
        <a:xfrm>
          <a:off x="113544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2BBF552D-C9DC-42DB-8250-ADB601A91A1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A796516-C835-4309-A78E-46EFB643DD3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8C2250D9-056C-4394-B1B4-827E7CF8EA9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D0AF256B-381A-4166-9428-3C940A851D4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C12C2B6F-8869-47AE-B24B-1E128DCAFE97}"/>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AE50FACC-47D6-4219-9F27-D0B281E58C2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6129274-6DAA-406A-8039-12C37A3D8C3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1E454FEE-614E-42A3-ABB8-263907C9021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F3FAF256-670D-42BA-922B-B54529E1AA5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108A1DE-69B7-45F4-A2B9-0AE32EBC101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a:extLst>
            <a:ext uri="{FF2B5EF4-FFF2-40B4-BE49-F238E27FC236}">
              <a16:creationId xmlns:a16="http://schemas.microsoft.com/office/drawing/2014/main" id="{0F98B13B-ADA9-47F9-BFB9-2E2BC6B1633F}"/>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a:extLst>
            <a:ext uri="{FF2B5EF4-FFF2-40B4-BE49-F238E27FC236}">
              <a16:creationId xmlns:a16="http://schemas.microsoft.com/office/drawing/2014/main" id="{D54517C2-7572-42D9-A2F6-C1BD85930A18}"/>
            </a:ext>
          </a:extLst>
        </xdr:cNvPr>
        <xdr:cNvSpPr txBox="1"/>
      </xdr:nvSpPr>
      <xdr:spPr>
        <a:xfrm>
          <a:off x="16252324" y="715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a:extLst>
            <a:ext uri="{FF2B5EF4-FFF2-40B4-BE49-F238E27FC236}">
              <a16:creationId xmlns:a16="http://schemas.microsoft.com/office/drawing/2014/main" id="{F1B22E6D-265E-4138-AC53-64B15205150B}"/>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a:extLst>
            <a:ext uri="{FF2B5EF4-FFF2-40B4-BE49-F238E27FC236}">
              <a16:creationId xmlns:a16="http://schemas.microsoft.com/office/drawing/2014/main" id="{8F18E25B-4950-47C2-88DA-79CB1943E919}"/>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a:extLst>
            <a:ext uri="{FF2B5EF4-FFF2-40B4-BE49-F238E27FC236}">
              <a16:creationId xmlns:a16="http://schemas.microsoft.com/office/drawing/2014/main" id="{8455ABC0-278C-45DC-9556-A43873F466DF}"/>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a:extLst>
            <a:ext uri="{FF2B5EF4-FFF2-40B4-BE49-F238E27FC236}">
              <a16:creationId xmlns:a16="http://schemas.microsoft.com/office/drawing/2014/main" id="{52F08B10-8D2A-4AFD-8347-FA6D344E0753}"/>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a:extLst>
            <a:ext uri="{FF2B5EF4-FFF2-40B4-BE49-F238E27FC236}">
              <a16:creationId xmlns:a16="http://schemas.microsoft.com/office/drawing/2014/main" id="{91C20C38-F671-4A93-A548-32392F8FD833}"/>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a:extLst>
            <a:ext uri="{FF2B5EF4-FFF2-40B4-BE49-F238E27FC236}">
              <a16:creationId xmlns:a16="http://schemas.microsoft.com/office/drawing/2014/main" id="{DC188B2F-7FF4-45DB-B205-CBB1EE682F0A}"/>
            </a:ext>
          </a:extLst>
        </xdr:cNvPr>
        <xdr:cNvSpPr txBox="1"/>
      </xdr:nvSpPr>
      <xdr:spPr>
        <a:xfrm>
          <a:off x="1598505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a:extLst>
            <a:ext uri="{FF2B5EF4-FFF2-40B4-BE49-F238E27FC236}">
              <a16:creationId xmlns:a16="http://schemas.microsoft.com/office/drawing/2014/main" id="{5453DE42-5392-4D54-88D6-72B598AF2498}"/>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a:extLst>
            <a:ext uri="{FF2B5EF4-FFF2-40B4-BE49-F238E27FC236}">
              <a16:creationId xmlns:a16="http://schemas.microsoft.com/office/drawing/2014/main" id="{24BF9A8F-B1C9-48CA-B1F3-1354839FD767}"/>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a:extLst>
            <a:ext uri="{FF2B5EF4-FFF2-40B4-BE49-F238E27FC236}">
              <a16:creationId xmlns:a16="http://schemas.microsoft.com/office/drawing/2014/main" id="{1B09974B-0F74-4B06-A922-89DB0F1B8D7E}"/>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a:extLst>
            <a:ext uri="{FF2B5EF4-FFF2-40B4-BE49-F238E27FC236}">
              <a16:creationId xmlns:a16="http://schemas.microsoft.com/office/drawing/2014/main" id="{0C63EDB9-8A58-444C-8C68-66CDDB99DEA2}"/>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68682E8E-0E71-4EB6-890E-3791C945DFD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F16DCD13-1FB0-446F-8948-9507AD9838F9}"/>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768B7124-BB85-4D3C-9749-E8F3FE7114C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4637</xdr:rowOff>
    </xdr:from>
    <xdr:to>
      <xdr:col>116</xdr:col>
      <xdr:colOff>62864</xdr:colOff>
      <xdr:row>42</xdr:row>
      <xdr:rowOff>35738</xdr:rowOff>
    </xdr:to>
    <xdr:cxnSp macro="">
      <xdr:nvCxnSpPr>
        <xdr:cNvPr id="578" name="直線コネクタ 577">
          <a:extLst>
            <a:ext uri="{FF2B5EF4-FFF2-40B4-BE49-F238E27FC236}">
              <a16:creationId xmlns:a16="http://schemas.microsoft.com/office/drawing/2014/main" id="{AF4308CC-A29F-4B66-8FEC-019DEAA17E86}"/>
            </a:ext>
          </a:extLst>
        </xdr:cNvPr>
        <xdr:cNvCxnSpPr/>
      </xdr:nvCxnSpPr>
      <xdr:spPr>
        <a:xfrm flipV="1">
          <a:off x="19947254" y="5664392"/>
          <a:ext cx="0" cy="1572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39565</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399A5944-1180-48D0-A083-AEB0FF598950}"/>
            </a:ext>
          </a:extLst>
        </xdr:cNvPr>
        <xdr:cNvSpPr txBox="1"/>
      </xdr:nvSpPr>
      <xdr:spPr>
        <a:xfrm>
          <a:off x="19985990" y="724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35738</xdr:rowOff>
    </xdr:from>
    <xdr:to>
      <xdr:col>116</xdr:col>
      <xdr:colOff>152400</xdr:colOff>
      <xdr:row>42</xdr:row>
      <xdr:rowOff>35738</xdr:rowOff>
    </xdr:to>
    <xdr:cxnSp macro="">
      <xdr:nvCxnSpPr>
        <xdr:cNvPr id="580" name="直線コネクタ 579">
          <a:extLst>
            <a:ext uri="{FF2B5EF4-FFF2-40B4-BE49-F238E27FC236}">
              <a16:creationId xmlns:a16="http://schemas.microsoft.com/office/drawing/2014/main" id="{BF3E0AE4-38A0-4D95-A046-D043D9D91F4E}"/>
            </a:ext>
          </a:extLst>
        </xdr:cNvPr>
        <xdr:cNvCxnSpPr/>
      </xdr:nvCxnSpPr>
      <xdr:spPr>
        <a:xfrm>
          <a:off x="19885660" y="723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122764</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4431D07D-77E7-4621-906E-39E7E388DB09}"/>
            </a:ext>
          </a:extLst>
        </xdr:cNvPr>
        <xdr:cNvSpPr txBox="1"/>
      </xdr:nvSpPr>
      <xdr:spPr>
        <a:xfrm>
          <a:off x="19985990" y="5439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4637</xdr:rowOff>
    </xdr:from>
    <xdr:to>
      <xdr:col>116</xdr:col>
      <xdr:colOff>152400</xdr:colOff>
      <xdr:row>33</xdr:row>
      <xdr:rowOff>4637</xdr:rowOff>
    </xdr:to>
    <xdr:cxnSp macro="">
      <xdr:nvCxnSpPr>
        <xdr:cNvPr id="582" name="直線コネクタ 581">
          <a:extLst>
            <a:ext uri="{FF2B5EF4-FFF2-40B4-BE49-F238E27FC236}">
              <a16:creationId xmlns:a16="http://schemas.microsoft.com/office/drawing/2014/main" id="{6CED8D62-03E1-406E-A325-A5C9BF8C258C}"/>
            </a:ext>
          </a:extLst>
        </xdr:cNvPr>
        <xdr:cNvCxnSpPr/>
      </xdr:nvCxnSpPr>
      <xdr:spPr>
        <a:xfrm>
          <a:off x="19885660" y="56643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107996</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13CDB959-FD87-4C29-8FA4-085EA4CDF77A}"/>
            </a:ext>
          </a:extLst>
        </xdr:cNvPr>
        <xdr:cNvSpPr txBox="1"/>
      </xdr:nvSpPr>
      <xdr:spPr>
        <a:xfrm>
          <a:off x="19985990" y="6449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85119</xdr:rowOff>
    </xdr:from>
    <xdr:to>
      <xdr:col>116</xdr:col>
      <xdr:colOff>114300</xdr:colOff>
      <xdr:row>39</xdr:row>
      <xdr:rowOff>15269</xdr:rowOff>
    </xdr:to>
    <xdr:sp macro="" textlink="">
      <xdr:nvSpPr>
        <xdr:cNvPr id="584" name="フローチャート: 判断 583">
          <a:extLst>
            <a:ext uri="{FF2B5EF4-FFF2-40B4-BE49-F238E27FC236}">
              <a16:creationId xmlns:a16="http://schemas.microsoft.com/office/drawing/2014/main" id="{212577ED-FF3B-4C11-9284-2D9D9B3FFC88}"/>
            </a:ext>
          </a:extLst>
        </xdr:cNvPr>
        <xdr:cNvSpPr/>
      </xdr:nvSpPr>
      <xdr:spPr>
        <a:xfrm>
          <a:off x="19904710" y="66021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96538</xdr:rowOff>
    </xdr:from>
    <xdr:to>
      <xdr:col>112</xdr:col>
      <xdr:colOff>38100</xdr:colOff>
      <xdr:row>39</xdr:row>
      <xdr:rowOff>26688</xdr:rowOff>
    </xdr:to>
    <xdr:sp macro="" textlink="">
      <xdr:nvSpPr>
        <xdr:cNvPr id="585" name="フローチャート: 判断 584">
          <a:extLst>
            <a:ext uri="{FF2B5EF4-FFF2-40B4-BE49-F238E27FC236}">
              <a16:creationId xmlns:a16="http://schemas.microsoft.com/office/drawing/2014/main" id="{E1E30D6B-3EAB-4411-8A46-929242B4B37B}"/>
            </a:ext>
          </a:extLst>
        </xdr:cNvPr>
        <xdr:cNvSpPr/>
      </xdr:nvSpPr>
      <xdr:spPr>
        <a:xfrm>
          <a:off x="19161760" y="66078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128956</xdr:rowOff>
    </xdr:from>
    <xdr:to>
      <xdr:col>107</xdr:col>
      <xdr:colOff>101600</xdr:colOff>
      <xdr:row>39</xdr:row>
      <xdr:rowOff>59106</xdr:rowOff>
    </xdr:to>
    <xdr:sp macro="" textlink="">
      <xdr:nvSpPr>
        <xdr:cNvPr id="586" name="フローチャート: 判断 585">
          <a:extLst>
            <a:ext uri="{FF2B5EF4-FFF2-40B4-BE49-F238E27FC236}">
              <a16:creationId xmlns:a16="http://schemas.microsoft.com/office/drawing/2014/main" id="{BBD7D511-5EE2-4E33-8759-A032F579251E}"/>
            </a:ext>
          </a:extLst>
        </xdr:cNvPr>
        <xdr:cNvSpPr/>
      </xdr:nvSpPr>
      <xdr:spPr>
        <a:xfrm>
          <a:off x="18345150" y="66478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156007</xdr:rowOff>
    </xdr:from>
    <xdr:to>
      <xdr:col>102</xdr:col>
      <xdr:colOff>165100</xdr:colOff>
      <xdr:row>39</xdr:row>
      <xdr:rowOff>86157</xdr:rowOff>
    </xdr:to>
    <xdr:sp macro="" textlink="">
      <xdr:nvSpPr>
        <xdr:cNvPr id="587" name="フローチャート: 判断 586">
          <a:extLst>
            <a:ext uri="{FF2B5EF4-FFF2-40B4-BE49-F238E27FC236}">
              <a16:creationId xmlns:a16="http://schemas.microsoft.com/office/drawing/2014/main" id="{442F5B9A-6C2A-482F-B970-6E218BBD6619}"/>
            </a:ext>
          </a:extLst>
        </xdr:cNvPr>
        <xdr:cNvSpPr/>
      </xdr:nvSpPr>
      <xdr:spPr>
        <a:xfrm>
          <a:off x="17547590" y="667110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131699</xdr:rowOff>
    </xdr:from>
    <xdr:to>
      <xdr:col>98</xdr:col>
      <xdr:colOff>38100</xdr:colOff>
      <xdr:row>39</xdr:row>
      <xdr:rowOff>61849</xdr:rowOff>
    </xdr:to>
    <xdr:sp macro="" textlink="">
      <xdr:nvSpPr>
        <xdr:cNvPr id="588" name="フローチャート: 判断 587">
          <a:extLst>
            <a:ext uri="{FF2B5EF4-FFF2-40B4-BE49-F238E27FC236}">
              <a16:creationId xmlns:a16="http://schemas.microsoft.com/office/drawing/2014/main" id="{E4790670-4DB8-4330-86EB-370B8E66B5A3}"/>
            </a:ext>
          </a:extLst>
        </xdr:cNvPr>
        <xdr:cNvSpPr/>
      </xdr:nvSpPr>
      <xdr:spPr>
        <a:xfrm>
          <a:off x="16761460" y="665060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8EDB3B0-7F0A-47CA-BAD4-17BC92F16EC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403BA14-E41A-4586-B075-D7D087C0C88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E6C2831-E22F-4E15-BF09-562897F0BC2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174E01B-E277-4232-B8CC-03ACE55228A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CAA17AC9-2D28-40CC-95AB-6F0E0204157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31072</xdr:rowOff>
    </xdr:from>
    <xdr:to>
      <xdr:col>116</xdr:col>
      <xdr:colOff>114300</xdr:colOff>
      <xdr:row>40</xdr:row>
      <xdr:rowOff>132672</xdr:rowOff>
    </xdr:to>
    <xdr:sp macro="" textlink="">
      <xdr:nvSpPr>
        <xdr:cNvPr id="594" name="楕円 593">
          <a:extLst>
            <a:ext uri="{FF2B5EF4-FFF2-40B4-BE49-F238E27FC236}">
              <a16:creationId xmlns:a16="http://schemas.microsoft.com/office/drawing/2014/main" id="{E5219FEF-5491-4D76-A03D-7C48D88B0F21}"/>
            </a:ext>
          </a:extLst>
        </xdr:cNvPr>
        <xdr:cNvSpPr/>
      </xdr:nvSpPr>
      <xdr:spPr>
        <a:xfrm>
          <a:off x="19904710" y="688716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9499</xdr:rowOff>
    </xdr:from>
    <xdr:ext cx="534377" cy="259045"/>
    <xdr:sp macro="" textlink="">
      <xdr:nvSpPr>
        <xdr:cNvPr id="595" name="【一般廃棄物処理施設】&#10;一人当たり有形固定資産（償却資産）額該当値テキスト">
          <a:extLst>
            <a:ext uri="{FF2B5EF4-FFF2-40B4-BE49-F238E27FC236}">
              <a16:creationId xmlns:a16="http://schemas.microsoft.com/office/drawing/2014/main" id="{06EF4A61-82B0-487E-B72A-4E684C29E2E8}"/>
            </a:ext>
          </a:extLst>
        </xdr:cNvPr>
        <xdr:cNvSpPr txBox="1"/>
      </xdr:nvSpPr>
      <xdr:spPr>
        <a:xfrm>
          <a:off x="19985990" y="68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32062</xdr:rowOff>
    </xdr:from>
    <xdr:to>
      <xdr:col>112</xdr:col>
      <xdr:colOff>38100</xdr:colOff>
      <xdr:row>40</xdr:row>
      <xdr:rowOff>133662</xdr:rowOff>
    </xdr:to>
    <xdr:sp macro="" textlink="">
      <xdr:nvSpPr>
        <xdr:cNvPr id="596" name="楕円 595">
          <a:extLst>
            <a:ext uri="{FF2B5EF4-FFF2-40B4-BE49-F238E27FC236}">
              <a16:creationId xmlns:a16="http://schemas.microsoft.com/office/drawing/2014/main" id="{DB6F6CB1-AA78-4673-A7E4-9DB8C36992BC}"/>
            </a:ext>
          </a:extLst>
        </xdr:cNvPr>
        <xdr:cNvSpPr/>
      </xdr:nvSpPr>
      <xdr:spPr>
        <a:xfrm>
          <a:off x="19161760" y="688815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81872</xdr:rowOff>
    </xdr:from>
    <xdr:to>
      <xdr:col>116</xdr:col>
      <xdr:colOff>63500</xdr:colOff>
      <xdr:row>40</xdr:row>
      <xdr:rowOff>82862</xdr:rowOff>
    </xdr:to>
    <xdr:cxnSp macro="">
      <xdr:nvCxnSpPr>
        <xdr:cNvPr id="597" name="直線コネクタ 596">
          <a:extLst>
            <a:ext uri="{FF2B5EF4-FFF2-40B4-BE49-F238E27FC236}">
              <a16:creationId xmlns:a16="http://schemas.microsoft.com/office/drawing/2014/main" id="{45026322-1974-4E28-B1DF-EA790E8E48FA}"/>
            </a:ext>
          </a:extLst>
        </xdr:cNvPr>
        <xdr:cNvCxnSpPr/>
      </xdr:nvCxnSpPr>
      <xdr:spPr>
        <a:xfrm flipV="1">
          <a:off x="19204940" y="6941777"/>
          <a:ext cx="74295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32400</xdr:rowOff>
    </xdr:from>
    <xdr:to>
      <xdr:col>107</xdr:col>
      <xdr:colOff>101600</xdr:colOff>
      <xdr:row>40</xdr:row>
      <xdr:rowOff>134000</xdr:rowOff>
    </xdr:to>
    <xdr:sp macro="" textlink="">
      <xdr:nvSpPr>
        <xdr:cNvPr id="598" name="楕円 597">
          <a:extLst>
            <a:ext uri="{FF2B5EF4-FFF2-40B4-BE49-F238E27FC236}">
              <a16:creationId xmlns:a16="http://schemas.microsoft.com/office/drawing/2014/main" id="{BD72CBB3-9C56-4B22-8943-D295CE9C2E51}"/>
            </a:ext>
          </a:extLst>
        </xdr:cNvPr>
        <xdr:cNvSpPr/>
      </xdr:nvSpPr>
      <xdr:spPr>
        <a:xfrm>
          <a:off x="18345150" y="68884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82862</xdr:rowOff>
    </xdr:from>
    <xdr:to>
      <xdr:col>111</xdr:col>
      <xdr:colOff>177800</xdr:colOff>
      <xdr:row>40</xdr:row>
      <xdr:rowOff>83200</xdr:rowOff>
    </xdr:to>
    <xdr:cxnSp macro="">
      <xdr:nvCxnSpPr>
        <xdr:cNvPr id="599" name="直線コネクタ 598">
          <a:extLst>
            <a:ext uri="{FF2B5EF4-FFF2-40B4-BE49-F238E27FC236}">
              <a16:creationId xmlns:a16="http://schemas.microsoft.com/office/drawing/2014/main" id="{AA383E91-0780-4B2E-9687-D37CFF2C68D5}"/>
            </a:ext>
          </a:extLst>
        </xdr:cNvPr>
        <xdr:cNvCxnSpPr/>
      </xdr:nvCxnSpPr>
      <xdr:spPr>
        <a:xfrm flipV="1">
          <a:off x="18399760" y="6942767"/>
          <a:ext cx="805180" cy="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44581</xdr:rowOff>
    </xdr:from>
    <xdr:to>
      <xdr:col>102</xdr:col>
      <xdr:colOff>165100</xdr:colOff>
      <xdr:row>39</xdr:row>
      <xdr:rowOff>146181</xdr:rowOff>
    </xdr:to>
    <xdr:sp macro="" textlink="">
      <xdr:nvSpPr>
        <xdr:cNvPr id="600" name="楕円 599">
          <a:extLst>
            <a:ext uri="{FF2B5EF4-FFF2-40B4-BE49-F238E27FC236}">
              <a16:creationId xmlns:a16="http://schemas.microsoft.com/office/drawing/2014/main" id="{4A0A2E4E-E93F-4D0B-8FD6-6026940E50D1}"/>
            </a:ext>
          </a:extLst>
        </xdr:cNvPr>
        <xdr:cNvSpPr/>
      </xdr:nvSpPr>
      <xdr:spPr>
        <a:xfrm>
          <a:off x="17547590" y="67330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95381</xdr:rowOff>
    </xdr:from>
    <xdr:to>
      <xdr:col>107</xdr:col>
      <xdr:colOff>50800</xdr:colOff>
      <xdr:row>40</xdr:row>
      <xdr:rowOff>83200</xdr:rowOff>
    </xdr:to>
    <xdr:cxnSp macro="">
      <xdr:nvCxnSpPr>
        <xdr:cNvPr id="601" name="直線コネクタ 600">
          <a:extLst>
            <a:ext uri="{FF2B5EF4-FFF2-40B4-BE49-F238E27FC236}">
              <a16:creationId xmlns:a16="http://schemas.microsoft.com/office/drawing/2014/main" id="{04A2394A-ADED-442B-8603-B9FBF46A8A62}"/>
            </a:ext>
          </a:extLst>
        </xdr:cNvPr>
        <xdr:cNvCxnSpPr/>
      </xdr:nvCxnSpPr>
      <xdr:spPr>
        <a:xfrm>
          <a:off x="17602200" y="6778121"/>
          <a:ext cx="797560" cy="16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44951</xdr:rowOff>
    </xdr:from>
    <xdr:to>
      <xdr:col>98</xdr:col>
      <xdr:colOff>38100</xdr:colOff>
      <xdr:row>39</xdr:row>
      <xdr:rowOff>146551</xdr:rowOff>
    </xdr:to>
    <xdr:sp macro="" textlink="">
      <xdr:nvSpPr>
        <xdr:cNvPr id="602" name="楕円 601">
          <a:extLst>
            <a:ext uri="{FF2B5EF4-FFF2-40B4-BE49-F238E27FC236}">
              <a16:creationId xmlns:a16="http://schemas.microsoft.com/office/drawing/2014/main" id="{B7F495DF-F1F5-45A3-BEB7-016491029BC7}"/>
            </a:ext>
          </a:extLst>
        </xdr:cNvPr>
        <xdr:cNvSpPr/>
      </xdr:nvSpPr>
      <xdr:spPr>
        <a:xfrm>
          <a:off x="16761460" y="67334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95381</xdr:rowOff>
    </xdr:from>
    <xdr:to>
      <xdr:col>102</xdr:col>
      <xdr:colOff>114300</xdr:colOff>
      <xdr:row>39</xdr:row>
      <xdr:rowOff>95751</xdr:rowOff>
    </xdr:to>
    <xdr:cxnSp macro="">
      <xdr:nvCxnSpPr>
        <xdr:cNvPr id="603" name="直線コネクタ 602">
          <a:extLst>
            <a:ext uri="{FF2B5EF4-FFF2-40B4-BE49-F238E27FC236}">
              <a16:creationId xmlns:a16="http://schemas.microsoft.com/office/drawing/2014/main" id="{6003B489-F0D4-403D-B3C2-F4EE100D65B8}"/>
            </a:ext>
          </a:extLst>
        </xdr:cNvPr>
        <xdr:cNvCxnSpPr/>
      </xdr:nvCxnSpPr>
      <xdr:spPr>
        <a:xfrm flipV="1">
          <a:off x="16804640" y="6778121"/>
          <a:ext cx="79756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43215</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A5077B60-4BD9-4EC2-A402-0BAB5800984F}"/>
            </a:ext>
          </a:extLst>
        </xdr:cNvPr>
        <xdr:cNvSpPr txBox="1"/>
      </xdr:nvSpPr>
      <xdr:spPr>
        <a:xfrm>
          <a:off x="18951721" y="638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75633</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2A395354-75DB-4F0C-8669-31F38CB648F1}"/>
            </a:ext>
          </a:extLst>
        </xdr:cNvPr>
        <xdr:cNvSpPr txBox="1"/>
      </xdr:nvSpPr>
      <xdr:spPr>
        <a:xfrm>
          <a:off x="18170671" y="641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102684</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90745660-90B0-444C-A931-C1546ACCABD2}"/>
            </a:ext>
          </a:extLst>
        </xdr:cNvPr>
        <xdr:cNvSpPr txBox="1"/>
      </xdr:nvSpPr>
      <xdr:spPr>
        <a:xfrm>
          <a:off x="17354061" y="644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78376</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6D4F9579-9429-4B50-AC59-BD130B011029}"/>
            </a:ext>
          </a:extLst>
        </xdr:cNvPr>
        <xdr:cNvSpPr txBox="1"/>
      </xdr:nvSpPr>
      <xdr:spPr>
        <a:xfrm>
          <a:off x="16556501" y="642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124789</xdr:rowOff>
    </xdr:from>
    <xdr:ext cx="534377" cy="259045"/>
    <xdr:sp macro="" textlink="">
      <xdr:nvSpPr>
        <xdr:cNvPr id="608" name="n_1mainValue【一般廃棄物処理施設】&#10;一人当たり有形固定資産（償却資産）額">
          <a:extLst>
            <a:ext uri="{FF2B5EF4-FFF2-40B4-BE49-F238E27FC236}">
              <a16:creationId xmlns:a16="http://schemas.microsoft.com/office/drawing/2014/main" id="{0B6B4936-8CAA-401F-AA7D-F717B0A7B18C}"/>
            </a:ext>
          </a:extLst>
        </xdr:cNvPr>
        <xdr:cNvSpPr txBox="1"/>
      </xdr:nvSpPr>
      <xdr:spPr>
        <a:xfrm>
          <a:off x="18951721" y="698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125127</xdr:rowOff>
    </xdr:from>
    <xdr:ext cx="534377" cy="259045"/>
    <xdr:sp macro="" textlink="">
      <xdr:nvSpPr>
        <xdr:cNvPr id="609" name="n_2mainValue【一般廃棄物処理施設】&#10;一人当たり有形固定資産（償却資産）額">
          <a:extLst>
            <a:ext uri="{FF2B5EF4-FFF2-40B4-BE49-F238E27FC236}">
              <a16:creationId xmlns:a16="http://schemas.microsoft.com/office/drawing/2014/main" id="{638FB3A1-A030-4259-9DAF-AB4423A48428}"/>
            </a:ext>
          </a:extLst>
        </xdr:cNvPr>
        <xdr:cNvSpPr txBox="1"/>
      </xdr:nvSpPr>
      <xdr:spPr>
        <a:xfrm>
          <a:off x="18170671" y="69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137308</xdr:rowOff>
    </xdr:from>
    <xdr:ext cx="534377" cy="259045"/>
    <xdr:sp macro="" textlink="">
      <xdr:nvSpPr>
        <xdr:cNvPr id="610" name="n_3mainValue【一般廃棄物処理施設】&#10;一人当たり有形固定資産（償却資産）額">
          <a:extLst>
            <a:ext uri="{FF2B5EF4-FFF2-40B4-BE49-F238E27FC236}">
              <a16:creationId xmlns:a16="http://schemas.microsoft.com/office/drawing/2014/main" id="{3C053E40-262A-4B66-8B04-97E71F071721}"/>
            </a:ext>
          </a:extLst>
        </xdr:cNvPr>
        <xdr:cNvSpPr txBox="1"/>
      </xdr:nvSpPr>
      <xdr:spPr>
        <a:xfrm>
          <a:off x="17354061" y="682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137678</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F91B7B04-5D26-4AF8-92D1-F848123B2FBC}"/>
            </a:ext>
          </a:extLst>
        </xdr:cNvPr>
        <xdr:cNvSpPr txBox="1"/>
      </xdr:nvSpPr>
      <xdr:spPr>
        <a:xfrm>
          <a:off x="16556501" y="682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A771982B-65F0-4976-954C-2BB0CEB0058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157EFD60-7CCB-4772-88AF-80028334729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AEB0AC2B-C5A1-4921-B011-7C70555C9926}"/>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845D0E8D-B264-40DC-9312-F4F39AA9F4F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251625C4-3AD3-4DCC-BF8F-EA4540F9DB8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C3DE81D0-F13C-4790-A9BF-F55A22BAA2A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BE05C372-0CC7-4BE5-ACD9-075F0332E59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6ACF8B95-7EEB-4763-A271-4746C8C9626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88CFE2D4-C0DE-4D48-B713-7C15356D288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B89C0501-A67F-4CF4-94BA-9A6766744420}"/>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1E60A2C8-554B-408E-B56E-F55B2CA9035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CAF2C33C-E2AF-4152-B82D-A553DF42CC0F}"/>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a:extLst>
            <a:ext uri="{FF2B5EF4-FFF2-40B4-BE49-F238E27FC236}">
              <a16:creationId xmlns:a16="http://schemas.microsoft.com/office/drawing/2014/main" id="{22D7B1D6-1410-4781-981B-6AD1FBD6F188}"/>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76A9A8C5-2491-4AFE-B219-1CC0FBDA54BE}"/>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3E0E4C83-3F74-41CF-9586-F3E03BD4793D}"/>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7C156A84-72F7-4E75-9DBA-6EF4AC453D3B}"/>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5C6AB887-EB74-4721-BC52-D7978FCCA66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616DCD9E-4C81-43D9-916B-06510BEED365}"/>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30A60349-5716-40DA-95D7-8F5234FA443A}"/>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CB595D35-9A28-4748-B782-23524D1C02F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3620E4E5-C66E-4BF5-B5BB-6A22942431E5}"/>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BBE8FFAC-01CD-4A9E-B223-D48A9C18BDFA}"/>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4" name="テキスト ボックス 633">
          <a:extLst>
            <a:ext uri="{FF2B5EF4-FFF2-40B4-BE49-F238E27FC236}">
              <a16:creationId xmlns:a16="http://schemas.microsoft.com/office/drawing/2014/main" id="{45F7C80B-EA1F-40D1-8DD7-B3F721F28306}"/>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F95C5643-DA5A-47D0-84A9-F168B046FAE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6" name="【保健センター・保健所】&#10;有形固定資産減価償却率グラフ枠">
          <a:extLst>
            <a:ext uri="{FF2B5EF4-FFF2-40B4-BE49-F238E27FC236}">
              <a16:creationId xmlns:a16="http://schemas.microsoft.com/office/drawing/2014/main" id="{57AD9DE1-592A-413C-968B-2544F4CF59F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96338</xdr:rowOff>
    </xdr:from>
    <xdr:to>
      <xdr:col>85</xdr:col>
      <xdr:colOff>126364</xdr:colOff>
      <xdr:row>64</xdr:row>
      <xdr:rowOff>35923</xdr:rowOff>
    </xdr:to>
    <xdr:cxnSp macro="">
      <xdr:nvCxnSpPr>
        <xdr:cNvPr id="637" name="直線コネクタ 636">
          <a:extLst>
            <a:ext uri="{FF2B5EF4-FFF2-40B4-BE49-F238E27FC236}">
              <a16:creationId xmlns:a16="http://schemas.microsoft.com/office/drawing/2014/main" id="{D8DC17ED-942F-43D6-BEF7-BB56210F71CF}"/>
            </a:ext>
          </a:extLst>
        </xdr:cNvPr>
        <xdr:cNvCxnSpPr/>
      </xdr:nvCxnSpPr>
      <xdr:spPr>
        <a:xfrm flipV="1">
          <a:off x="14703424" y="9522278"/>
          <a:ext cx="0" cy="1486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39750</xdr:rowOff>
    </xdr:from>
    <xdr:ext cx="405111" cy="259045"/>
    <xdr:sp macro="" textlink="">
      <xdr:nvSpPr>
        <xdr:cNvPr id="638" name="【保健センター・保健所】&#10;有形固定資産減価償却率最小値テキスト">
          <a:extLst>
            <a:ext uri="{FF2B5EF4-FFF2-40B4-BE49-F238E27FC236}">
              <a16:creationId xmlns:a16="http://schemas.microsoft.com/office/drawing/2014/main" id="{944832A5-C8D3-4917-B006-2881AE068BA1}"/>
            </a:ext>
          </a:extLst>
        </xdr:cNvPr>
        <xdr:cNvSpPr txBox="1"/>
      </xdr:nvSpPr>
      <xdr:spPr>
        <a:xfrm>
          <a:off x="1474216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35923</xdr:rowOff>
    </xdr:from>
    <xdr:to>
      <xdr:col>86</xdr:col>
      <xdr:colOff>25400</xdr:colOff>
      <xdr:row>64</xdr:row>
      <xdr:rowOff>35923</xdr:rowOff>
    </xdr:to>
    <xdr:cxnSp macro="">
      <xdr:nvCxnSpPr>
        <xdr:cNvPr id="639" name="直線コネクタ 638">
          <a:extLst>
            <a:ext uri="{FF2B5EF4-FFF2-40B4-BE49-F238E27FC236}">
              <a16:creationId xmlns:a16="http://schemas.microsoft.com/office/drawing/2014/main" id="{B44398C5-1B04-4E2B-9FD9-D838143C4897}"/>
            </a:ext>
          </a:extLst>
        </xdr:cNvPr>
        <xdr:cNvCxnSpPr/>
      </xdr:nvCxnSpPr>
      <xdr:spPr>
        <a:xfrm>
          <a:off x="1461135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43015</xdr:rowOff>
    </xdr:from>
    <xdr:ext cx="340478" cy="259045"/>
    <xdr:sp macro="" textlink="">
      <xdr:nvSpPr>
        <xdr:cNvPr id="640" name="【保健センター・保健所】&#10;有形固定資産減価償却率最大値テキスト">
          <a:extLst>
            <a:ext uri="{FF2B5EF4-FFF2-40B4-BE49-F238E27FC236}">
              <a16:creationId xmlns:a16="http://schemas.microsoft.com/office/drawing/2014/main" id="{E3A13CD5-E349-47BA-925D-A8099FD47D7B}"/>
            </a:ext>
          </a:extLst>
        </xdr:cNvPr>
        <xdr:cNvSpPr txBox="1"/>
      </xdr:nvSpPr>
      <xdr:spPr>
        <a:xfrm>
          <a:off x="1474216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96338</xdr:rowOff>
    </xdr:from>
    <xdr:to>
      <xdr:col>86</xdr:col>
      <xdr:colOff>25400</xdr:colOff>
      <xdr:row>55</xdr:row>
      <xdr:rowOff>96338</xdr:rowOff>
    </xdr:to>
    <xdr:cxnSp macro="">
      <xdr:nvCxnSpPr>
        <xdr:cNvPr id="641" name="直線コネクタ 640">
          <a:extLst>
            <a:ext uri="{FF2B5EF4-FFF2-40B4-BE49-F238E27FC236}">
              <a16:creationId xmlns:a16="http://schemas.microsoft.com/office/drawing/2014/main" id="{EDECE705-74D9-4B9B-8908-124E7B4B2571}"/>
            </a:ext>
          </a:extLst>
        </xdr:cNvPr>
        <xdr:cNvCxnSpPr/>
      </xdr:nvCxnSpPr>
      <xdr:spPr>
        <a:xfrm>
          <a:off x="1461135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84744</xdr:rowOff>
    </xdr:from>
    <xdr:ext cx="405111" cy="259045"/>
    <xdr:sp macro="" textlink="">
      <xdr:nvSpPr>
        <xdr:cNvPr id="642" name="【保健センター・保健所】&#10;有形固定資産減価償却率平均値テキスト">
          <a:extLst>
            <a:ext uri="{FF2B5EF4-FFF2-40B4-BE49-F238E27FC236}">
              <a16:creationId xmlns:a16="http://schemas.microsoft.com/office/drawing/2014/main" id="{1402436E-67CB-4F71-8A5A-626CFF0268EE}"/>
            </a:ext>
          </a:extLst>
        </xdr:cNvPr>
        <xdr:cNvSpPr txBox="1"/>
      </xdr:nvSpPr>
      <xdr:spPr>
        <a:xfrm>
          <a:off x="14742160" y="102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61867</xdr:rowOff>
    </xdr:from>
    <xdr:to>
      <xdr:col>85</xdr:col>
      <xdr:colOff>177800</xdr:colOff>
      <xdr:row>60</xdr:row>
      <xdr:rowOff>163467</xdr:rowOff>
    </xdr:to>
    <xdr:sp macro="" textlink="">
      <xdr:nvSpPr>
        <xdr:cNvPr id="643" name="フローチャート: 判断 642">
          <a:extLst>
            <a:ext uri="{FF2B5EF4-FFF2-40B4-BE49-F238E27FC236}">
              <a16:creationId xmlns:a16="http://schemas.microsoft.com/office/drawing/2014/main" id="{32D68E9C-FBE7-40D1-8D0A-5A6587A6CF06}"/>
            </a:ext>
          </a:extLst>
        </xdr:cNvPr>
        <xdr:cNvSpPr/>
      </xdr:nvSpPr>
      <xdr:spPr>
        <a:xfrm>
          <a:off x="14649450" y="1034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644" name="フローチャート: 判断 643">
          <a:extLst>
            <a:ext uri="{FF2B5EF4-FFF2-40B4-BE49-F238E27FC236}">
              <a16:creationId xmlns:a16="http://schemas.microsoft.com/office/drawing/2014/main" id="{1636604E-2A87-49AD-84F9-7A8C406C661A}"/>
            </a:ext>
          </a:extLst>
        </xdr:cNvPr>
        <xdr:cNvSpPr/>
      </xdr:nvSpPr>
      <xdr:spPr>
        <a:xfrm>
          <a:off x="13887450" y="103260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30843</xdr:rowOff>
    </xdr:from>
    <xdr:to>
      <xdr:col>76</xdr:col>
      <xdr:colOff>165100</xdr:colOff>
      <xdr:row>60</xdr:row>
      <xdr:rowOff>132443</xdr:rowOff>
    </xdr:to>
    <xdr:sp macro="" textlink="">
      <xdr:nvSpPr>
        <xdr:cNvPr id="645" name="フローチャート: 判断 644">
          <a:extLst>
            <a:ext uri="{FF2B5EF4-FFF2-40B4-BE49-F238E27FC236}">
              <a16:creationId xmlns:a16="http://schemas.microsoft.com/office/drawing/2014/main" id="{B0101CAB-8764-4554-ACE3-58CD4AA55BA8}"/>
            </a:ext>
          </a:extLst>
        </xdr:cNvPr>
        <xdr:cNvSpPr/>
      </xdr:nvSpPr>
      <xdr:spPr>
        <a:xfrm>
          <a:off x="13089890" y="103159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646" name="フローチャート: 判断 645">
          <a:extLst>
            <a:ext uri="{FF2B5EF4-FFF2-40B4-BE49-F238E27FC236}">
              <a16:creationId xmlns:a16="http://schemas.microsoft.com/office/drawing/2014/main" id="{E004E2CB-C19E-46D7-9980-AF3574C2CBE1}"/>
            </a:ext>
          </a:extLst>
        </xdr:cNvPr>
        <xdr:cNvSpPr/>
      </xdr:nvSpPr>
      <xdr:spPr>
        <a:xfrm>
          <a:off x="12303760" y="102840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127181</xdr:rowOff>
    </xdr:from>
    <xdr:to>
      <xdr:col>67</xdr:col>
      <xdr:colOff>101600</xdr:colOff>
      <xdr:row>60</xdr:row>
      <xdr:rowOff>57331</xdr:rowOff>
    </xdr:to>
    <xdr:sp macro="" textlink="">
      <xdr:nvSpPr>
        <xdr:cNvPr id="647" name="フローチャート: 判断 646">
          <a:extLst>
            <a:ext uri="{FF2B5EF4-FFF2-40B4-BE49-F238E27FC236}">
              <a16:creationId xmlns:a16="http://schemas.microsoft.com/office/drawing/2014/main" id="{CC67BB02-A12A-44C6-B2DC-5529BF37FB85}"/>
            </a:ext>
          </a:extLst>
        </xdr:cNvPr>
        <xdr:cNvSpPr/>
      </xdr:nvSpPr>
      <xdr:spPr>
        <a:xfrm>
          <a:off x="11487150" y="102465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6BF7965-88DB-48EA-8DA1-A3F017D5C39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E605471-2F9D-4569-A9F2-E0464DC8AC7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F49B54C-F0E8-4D4E-B344-99684CCC473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2358951A-7CF9-4832-9B6D-88D7B559DD1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92EA9A5B-98EF-4C53-AAA5-BA05195C150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89626</xdr:rowOff>
    </xdr:from>
    <xdr:to>
      <xdr:col>85</xdr:col>
      <xdr:colOff>177800</xdr:colOff>
      <xdr:row>62</xdr:row>
      <xdr:rowOff>19776</xdr:rowOff>
    </xdr:to>
    <xdr:sp macro="" textlink="">
      <xdr:nvSpPr>
        <xdr:cNvPr id="653" name="楕円 652">
          <a:extLst>
            <a:ext uri="{FF2B5EF4-FFF2-40B4-BE49-F238E27FC236}">
              <a16:creationId xmlns:a16="http://schemas.microsoft.com/office/drawing/2014/main" id="{31FB89B7-BF45-4567-9520-86DFCE5506C4}"/>
            </a:ext>
          </a:extLst>
        </xdr:cNvPr>
        <xdr:cNvSpPr/>
      </xdr:nvSpPr>
      <xdr:spPr>
        <a:xfrm>
          <a:off x="14649450" y="1055188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68053</xdr:rowOff>
    </xdr:from>
    <xdr:ext cx="405111" cy="259045"/>
    <xdr:sp macro="" textlink="">
      <xdr:nvSpPr>
        <xdr:cNvPr id="654" name="【保健センター・保健所】&#10;有形固定資産減価償却率該当値テキスト">
          <a:extLst>
            <a:ext uri="{FF2B5EF4-FFF2-40B4-BE49-F238E27FC236}">
              <a16:creationId xmlns:a16="http://schemas.microsoft.com/office/drawing/2014/main" id="{0614A644-D530-4D01-87B8-A91A42C305A6}"/>
            </a:ext>
          </a:extLst>
        </xdr:cNvPr>
        <xdr:cNvSpPr txBox="1"/>
      </xdr:nvSpPr>
      <xdr:spPr>
        <a:xfrm>
          <a:off x="14742160" y="1052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58601</xdr:rowOff>
    </xdr:from>
    <xdr:to>
      <xdr:col>81</xdr:col>
      <xdr:colOff>101600</xdr:colOff>
      <xdr:row>61</xdr:row>
      <xdr:rowOff>160201</xdr:rowOff>
    </xdr:to>
    <xdr:sp macro="" textlink="">
      <xdr:nvSpPr>
        <xdr:cNvPr id="655" name="楕円 654">
          <a:extLst>
            <a:ext uri="{FF2B5EF4-FFF2-40B4-BE49-F238E27FC236}">
              <a16:creationId xmlns:a16="http://schemas.microsoft.com/office/drawing/2014/main" id="{2F77737A-36CC-47B1-85C7-B27BEDAE20BD}"/>
            </a:ext>
          </a:extLst>
        </xdr:cNvPr>
        <xdr:cNvSpPr/>
      </xdr:nvSpPr>
      <xdr:spPr>
        <a:xfrm>
          <a:off x="13887450" y="105132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109401</xdr:rowOff>
    </xdr:from>
    <xdr:to>
      <xdr:col>85</xdr:col>
      <xdr:colOff>127000</xdr:colOff>
      <xdr:row>61</xdr:row>
      <xdr:rowOff>140426</xdr:rowOff>
    </xdr:to>
    <xdr:cxnSp macro="">
      <xdr:nvCxnSpPr>
        <xdr:cNvPr id="656" name="直線コネクタ 655">
          <a:extLst>
            <a:ext uri="{FF2B5EF4-FFF2-40B4-BE49-F238E27FC236}">
              <a16:creationId xmlns:a16="http://schemas.microsoft.com/office/drawing/2014/main" id="{966AE641-0459-4A74-8014-666E8F4CE355}"/>
            </a:ext>
          </a:extLst>
        </xdr:cNvPr>
        <xdr:cNvCxnSpPr/>
      </xdr:nvCxnSpPr>
      <xdr:spPr>
        <a:xfrm>
          <a:off x="13942060" y="10565946"/>
          <a:ext cx="76200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25944</xdr:rowOff>
    </xdr:from>
    <xdr:to>
      <xdr:col>76</xdr:col>
      <xdr:colOff>165100</xdr:colOff>
      <xdr:row>61</xdr:row>
      <xdr:rowOff>127544</xdr:rowOff>
    </xdr:to>
    <xdr:sp macro="" textlink="">
      <xdr:nvSpPr>
        <xdr:cNvPr id="657" name="楕円 656">
          <a:extLst>
            <a:ext uri="{FF2B5EF4-FFF2-40B4-BE49-F238E27FC236}">
              <a16:creationId xmlns:a16="http://schemas.microsoft.com/office/drawing/2014/main" id="{510657F9-62AF-46B5-8FC3-52053AA25E71}"/>
            </a:ext>
          </a:extLst>
        </xdr:cNvPr>
        <xdr:cNvSpPr/>
      </xdr:nvSpPr>
      <xdr:spPr>
        <a:xfrm>
          <a:off x="13089890" y="10480584"/>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76744</xdr:rowOff>
    </xdr:from>
    <xdr:to>
      <xdr:col>81</xdr:col>
      <xdr:colOff>50800</xdr:colOff>
      <xdr:row>61</xdr:row>
      <xdr:rowOff>109401</xdr:rowOff>
    </xdr:to>
    <xdr:cxnSp macro="">
      <xdr:nvCxnSpPr>
        <xdr:cNvPr id="658" name="直線コネクタ 657">
          <a:extLst>
            <a:ext uri="{FF2B5EF4-FFF2-40B4-BE49-F238E27FC236}">
              <a16:creationId xmlns:a16="http://schemas.microsoft.com/office/drawing/2014/main" id="{1F1C2C87-810B-4ECC-BFCC-2FC1CAB8D4DE}"/>
            </a:ext>
          </a:extLst>
        </xdr:cNvPr>
        <xdr:cNvCxnSpPr/>
      </xdr:nvCxnSpPr>
      <xdr:spPr>
        <a:xfrm>
          <a:off x="13144500" y="10535194"/>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58601</xdr:rowOff>
    </xdr:from>
    <xdr:to>
      <xdr:col>72</xdr:col>
      <xdr:colOff>38100</xdr:colOff>
      <xdr:row>61</xdr:row>
      <xdr:rowOff>160201</xdr:rowOff>
    </xdr:to>
    <xdr:sp macro="" textlink="">
      <xdr:nvSpPr>
        <xdr:cNvPr id="659" name="楕円 658">
          <a:extLst>
            <a:ext uri="{FF2B5EF4-FFF2-40B4-BE49-F238E27FC236}">
              <a16:creationId xmlns:a16="http://schemas.microsoft.com/office/drawing/2014/main" id="{53FC2EFC-78EB-4C16-ABB2-8801727191E6}"/>
            </a:ext>
          </a:extLst>
        </xdr:cNvPr>
        <xdr:cNvSpPr/>
      </xdr:nvSpPr>
      <xdr:spPr>
        <a:xfrm>
          <a:off x="12303760" y="1051324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76744</xdr:rowOff>
    </xdr:from>
    <xdr:to>
      <xdr:col>76</xdr:col>
      <xdr:colOff>114300</xdr:colOff>
      <xdr:row>61</xdr:row>
      <xdr:rowOff>109401</xdr:rowOff>
    </xdr:to>
    <xdr:cxnSp macro="">
      <xdr:nvCxnSpPr>
        <xdr:cNvPr id="660" name="直線コネクタ 659">
          <a:extLst>
            <a:ext uri="{FF2B5EF4-FFF2-40B4-BE49-F238E27FC236}">
              <a16:creationId xmlns:a16="http://schemas.microsoft.com/office/drawing/2014/main" id="{B6A9F1F9-76D8-475C-B5FD-98BBA53A59FE}"/>
            </a:ext>
          </a:extLst>
        </xdr:cNvPr>
        <xdr:cNvCxnSpPr/>
      </xdr:nvCxnSpPr>
      <xdr:spPr>
        <a:xfrm flipV="1">
          <a:off x="12346940" y="10535194"/>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32476</xdr:rowOff>
    </xdr:from>
    <xdr:to>
      <xdr:col>67</xdr:col>
      <xdr:colOff>101600</xdr:colOff>
      <xdr:row>61</xdr:row>
      <xdr:rowOff>134076</xdr:rowOff>
    </xdr:to>
    <xdr:sp macro="" textlink="">
      <xdr:nvSpPr>
        <xdr:cNvPr id="661" name="楕円 660">
          <a:extLst>
            <a:ext uri="{FF2B5EF4-FFF2-40B4-BE49-F238E27FC236}">
              <a16:creationId xmlns:a16="http://schemas.microsoft.com/office/drawing/2014/main" id="{E3E81ACE-5815-42B2-AC5E-8A62778548D8}"/>
            </a:ext>
          </a:extLst>
        </xdr:cNvPr>
        <xdr:cNvSpPr/>
      </xdr:nvSpPr>
      <xdr:spPr>
        <a:xfrm>
          <a:off x="11487150" y="1048902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83276</xdr:rowOff>
    </xdr:from>
    <xdr:to>
      <xdr:col>71</xdr:col>
      <xdr:colOff>177800</xdr:colOff>
      <xdr:row>61</xdr:row>
      <xdr:rowOff>109401</xdr:rowOff>
    </xdr:to>
    <xdr:cxnSp macro="">
      <xdr:nvCxnSpPr>
        <xdr:cNvPr id="662" name="直線コネクタ 661">
          <a:extLst>
            <a:ext uri="{FF2B5EF4-FFF2-40B4-BE49-F238E27FC236}">
              <a16:creationId xmlns:a16="http://schemas.microsoft.com/office/drawing/2014/main" id="{52450D44-7ADB-40C7-86D3-84B83A20A426}"/>
            </a:ext>
          </a:extLst>
        </xdr:cNvPr>
        <xdr:cNvCxnSpPr/>
      </xdr:nvCxnSpPr>
      <xdr:spPr>
        <a:xfrm>
          <a:off x="11541760" y="10543631"/>
          <a:ext cx="80518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157134</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86414F5E-1867-49CE-8700-C538E165A42E}"/>
            </a:ext>
          </a:extLst>
        </xdr:cNvPr>
        <xdr:cNvSpPr txBox="1"/>
      </xdr:nvSpPr>
      <xdr:spPr>
        <a:xfrm>
          <a:off x="1373823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148970</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B79DA58A-D6D7-4D29-9B19-08415F349A21}"/>
            </a:ext>
          </a:extLst>
        </xdr:cNvPr>
        <xdr:cNvSpPr txBox="1"/>
      </xdr:nvSpPr>
      <xdr:spPr>
        <a:xfrm>
          <a:off x="1295718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111414</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9E7AA09A-C560-4053-AD2A-51F9C6C0D502}"/>
            </a:ext>
          </a:extLst>
        </xdr:cNvPr>
        <xdr:cNvSpPr txBox="1"/>
      </xdr:nvSpPr>
      <xdr:spPr>
        <a:xfrm>
          <a:off x="1217105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73858</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BF192DD4-4F85-45C7-B988-0E3031D34A3D}"/>
            </a:ext>
          </a:extLst>
        </xdr:cNvPr>
        <xdr:cNvSpPr txBox="1"/>
      </xdr:nvSpPr>
      <xdr:spPr>
        <a:xfrm>
          <a:off x="113544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151328</xdr:rowOff>
    </xdr:from>
    <xdr:ext cx="405111" cy="259045"/>
    <xdr:sp macro="" textlink="">
      <xdr:nvSpPr>
        <xdr:cNvPr id="667" name="n_1mainValue【保健センター・保健所】&#10;有形固定資産減価償却率">
          <a:extLst>
            <a:ext uri="{FF2B5EF4-FFF2-40B4-BE49-F238E27FC236}">
              <a16:creationId xmlns:a16="http://schemas.microsoft.com/office/drawing/2014/main" id="{E4A29A03-FB68-48DC-AFCF-2EF0856344F8}"/>
            </a:ext>
          </a:extLst>
        </xdr:cNvPr>
        <xdr:cNvSpPr txBox="1"/>
      </xdr:nvSpPr>
      <xdr:spPr>
        <a:xfrm>
          <a:off x="1373823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118671</xdr:rowOff>
    </xdr:from>
    <xdr:ext cx="405111" cy="259045"/>
    <xdr:sp macro="" textlink="">
      <xdr:nvSpPr>
        <xdr:cNvPr id="668" name="n_2mainValue【保健センター・保健所】&#10;有形固定資産減価償却率">
          <a:extLst>
            <a:ext uri="{FF2B5EF4-FFF2-40B4-BE49-F238E27FC236}">
              <a16:creationId xmlns:a16="http://schemas.microsoft.com/office/drawing/2014/main" id="{73CCCD9F-278C-4A80-A162-856075E2FB50}"/>
            </a:ext>
          </a:extLst>
        </xdr:cNvPr>
        <xdr:cNvSpPr txBox="1"/>
      </xdr:nvSpPr>
      <xdr:spPr>
        <a:xfrm>
          <a:off x="12957184" y="1057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151328</xdr:rowOff>
    </xdr:from>
    <xdr:ext cx="405111" cy="259045"/>
    <xdr:sp macro="" textlink="">
      <xdr:nvSpPr>
        <xdr:cNvPr id="669" name="n_3mainValue【保健センター・保健所】&#10;有形固定資産減価償却率">
          <a:extLst>
            <a:ext uri="{FF2B5EF4-FFF2-40B4-BE49-F238E27FC236}">
              <a16:creationId xmlns:a16="http://schemas.microsoft.com/office/drawing/2014/main" id="{D3A9FDF8-1ACF-461E-91C0-7D55F948D68C}"/>
            </a:ext>
          </a:extLst>
        </xdr:cNvPr>
        <xdr:cNvSpPr txBox="1"/>
      </xdr:nvSpPr>
      <xdr:spPr>
        <a:xfrm>
          <a:off x="1217105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125203</xdr:rowOff>
    </xdr:from>
    <xdr:ext cx="405111" cy="259045"/>
    <xdr:sp macro="" textlink="">
      <xdr:nvSpPr>
        <xdr:cNvPr id="670" name="n_4mainValue【保健センター・保健所】&#10;有形固定資産減価償却率">
          <a:extLst>
            <a:ext uri="{FF2B5EF4-FFF2-40B4-BE49-F238E27FC236}">
              <a16:creationId xmlns:a16="http://schemas.microsoft.com/office/drawing/2014/main" id="{E103A49D-B9A3-4526-B0CF-EB0EFBF5FA5B}"/>
            </a:ext>
          </a:extLst>
        </xdr:cNvPr>
        <xdr:cNvSpPr txBox="1"/>
      </xdr:nvSpPr>
      <xdr:spPr>
        <a:xfrm>
          <a:off x="11354444" y="1058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F4B132B8-7443-43C3-95AB-4D15CA1766F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5B8E0966-2F1A-4BF9-8F2E-7CEF01AF8D9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A01A043A-CA75-48D1-A6BD-F715F998875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1B3201CE-3785-4BF9-A364-7CCEDA9F5BC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DA2A1223-BA85-4E23-8D96-60BAC7F3CF5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7D94FD98-489B-4701-8B52-674FEC67E6B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71DEE221-8E8D-4013-97CD-A2ECBC29B6F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71A74900-62ED-40A5-8502-C20824DB707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4BACC1C8-7797-4450-99FE-D0DD3D5A324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52C4C659-E0A3-4522-BFDC-9E1FA1152F6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1" name="直線コネクタ 680">
          <a:extLst>
            <a:ext uri="{FF2B5EF4-FFF2-40B4-BE49-F238E27FC236}">
              <a16:creationId xmlns:a16="http://schemas.microsoft.com/office/drawing/2014/main" id="{C67EAA07-4BB5-4002-9DB1-FDB9E2E923FE}"/>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2" name="テキスト ボックス 681">
          <a:extLst>
            <a:ext uri="{FF2B5EF4-FFF2-40B4-BE49-F238E27FC236}">
              <a16:creationId xmlns:a16="http://schemas.microsoft.com/office/drawing/2014/main" id="{EB717FCF-4AB4-4D7C-BFCD-613C6FFD5BBD}"/>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3" name="直線コネクタ 682">
          <a:extLst>
            <a:ext uri="{FF2B5EF4-FFF2-40B4-BE49-F238E27FC236}">
              <a16:creationId xmlns:a16="http://schemas.microsoft.com/office/drawing/2014/main" id="{A2C2BDC2-2418-4CAE-A435-BFE908F45F1D}"/>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4" name="テキスト ボックス 683">
          <a:extLst>
            <a:ext uri="{FF2B5EF4-FFF2-40B4-BE49-F238E27FC236}">
              <a16:creationId xmlns:a16="http://schemas.microsoft.com/office/drawing/2014/main" id="{2FA10211-EA45-4D60-A018-D4FA674FC57E}"/>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5" name="直線コネクタ 684">
          <a:extLst>
            <a:ext uri="{FF2B5EF4-FFF2-40B4-BE49-F238E27FC236}">
              <a16:creationId xmlns:a16="http://schemas.microsoft.com/office/drawing/2014/main" id="{0154B28D-70EB-46B7-B66A-F1C7721FF90F}"/>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6" name="テキスト ボックス 685">
          <a:extLst>
            <a:ext uri="{FF2B5EF4-FFF2-40B4-BE49-F238E27FC236}">
              <a16:creationId xmlns:a16="http://schemas.microsoft.com/office/drawing/2014/main" id="{2161A615-A4B0-47D9-AC13-351805FD384C}"/>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7" name="直線コネクタ 686">
          <a:extLst>
            <a:ext uri="{FF2B5EF4-FFF2-40B4-BE49-F238E27FC236}">
              <a16:creationId xmlns:a16="http://schemas.microsoft.com/office/drawing/2014/main" id="{DCA15F1F-C752-4548-8945-EC3ED9066E7B}"/>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8" name="テキスト ボックス 687">
          <a:extLst>
            <a:ext uri="{FF2B5EF4-FFF2-40B4-BE49-F238E27FC236}">
              <a16:creationId xmlns:a16="http://schemas.microsoft.com/office/drawing/2014/main" id="{01C23BEF-2E08-43FF-851F-B1FC30D7F5E1}"/>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9" name="直線コネクタ 688">
          <a:extLst>
            <a:ext uri="{FF2B5EF4-FFF2-40B4-BE49-F238E27FC236}">
              <a16:creationId xmlns:a16="http://schemas.microsoft.com/office/drawing/2014/main" id="{E2639349-28B6-4FC9-839C-A8A5E1BA27D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0" name="テキスト ボックス 689">
          <a:extLst>
            <a:ext uri="{FF2B5EF4-FFF2-40B4-BE49-F238E27FC236}">
              <a16:creationId xmlns:a16="http://schemas.microsoft.com/office/drawing/2014/main" id="{03A8C115-21D8-47ED-B3E3-C737452B31B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1" name="【保健センター・保健所】&#10;一人当たり面積グラフ枠">
          <a:extLst>
            <a:ext uri="{FF2B5EF4-FFF2-40B4-BE49-F238E27FC236}">
              <a16:creationId xmlns:a16="http://schemas.microsoft.com/office/drawing/2014/main" id="{4DD7D150-7C71-443C-A6FF-0922614760F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137160</xdr:rowOff>
    </xdr:from>
    <xdr:to>
      <xdr:col>116</xdr:col>
      <xdr:colOff>62864</xdr:colOff>
      <xdr:row>63</xdr:row>
      <xdr:rowOff>125730</xdr:rowOff>
    </xdr:to>
    <xdr:cxnSp macro="">
      <xdr:nvCxnSpPr>
        <xdr:cNvPr id="692" name="直線コネクタ 691">
          <a:extLst>
            <a:ext uri="{FF2B5EF4-FFF2-40B4-BE49-F238E27FC236}">
              <a16:creationId xmlns:a16="http://schemas.microsoft.com/office/drawing/2014/main" id="{6025C670-8FDD-485E-B719-4A8D417FAF54}"/>
            </a:ext>
          </a:extLst>
        </xdr:cNvPr>
        <xdr:cNvCxnSpPr/>
      </xdr:nvCxnSpPr>
      <xdr:spPr>
        <a:xfrm flipV="1">
          <a:off x="19947254" y="973455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93" name="【保健センター・保健所】&#10;一人当たり面積最小値テキスト">
          <a:extLst>
            <a:ext uri="{FF2B5EF4-FFF2-40B4-BE49-F238E27FC236}">
              <a16:creationId xmlns:a16="http://schemas.microsoft.com/office/drawing/2014/main" id="{ED75F614-E32F-4F3B-953C-538C13F57DC3}"/>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94" name="直線コネクタ 693">
          <a:extLst>
            <a:ext uri="{FF2B5EF4-FFF2-40B4-BE49-F238E27FC236}">
              <a16:creationId xmlns:a16="http://schemas.microsoft.com/office/drawing/2014/main" id="{701D1B42-9301-4CD1-BCBD-11FE59F39ACF}"/>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83837</xdr:rowOff>
    </xdr:from>
    <xdr:ext cx="469744" cy="259045"/>
    <xdr:sp macro="" textlink="">
      <xdr:nvSpPr>
        <xdr:cNvPr id="695" name="【保健センター・保健所】&#10;一人当たり面積最大値テキスト">
          <a:extLst>
            <a:ext uri="{FF2B5EF4-FFF2-40B4-BE49-F238E27FC236}">
              <a16:creationId xmlns:a16="http://schemas.microsoft.com/office/drawing/2014/main" id="{D5A7DD92-1207-41C2-93B0-7754825079CB}"/>
            </a:ext>
          </a:extLst>
        </xdr:cNvPr>
        <xdr:cNvSpPr txBox="1"/>
      </xdr:nvSpPr>
      <xdr:spPr>
        <a:xfrm>
          <a:off x="19985990" y="9515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137160</xdr:rowOff>
    </xdr:from>
    <xdr:to>
      <xdr:col>116</xdr:col>
      <xdr:colOff>152400</xdr:colOff>
      <xdr:row>56</xdr:row>
      <xdr:rowOff>137160</xdr:rowOff>
    </xdr:to>
    <xdr:cxnSp macro="">
      <xdr:nvCxnSpPr>
        <xdr:cNvPr id="696" name="直線コネクタ 695">
          <a:extLst>
            <a:ext uri="{FF2B5EF4-FFF2-40B4-BE49-F238E27FC236}">
              <a16:creationId xmlns:a16="http://schemas.microsoft.com/office/drawing/2014/main" id="{51A95A35-49DA-407B-9092-7C9531560051}"/>
            </a:ext>
          </a:extLst>
        </xdr:cNvPr>
        <xdr:cNvCxnSpPr/>
      </xdr:nvCxnSpPr>
      <xdr:spPr>
        <a:xfrm>
          <a:off x="19885660" y="973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97" name="【保健センター・保健所】&#10;一人当たり面積平均値テキスト">
          <a:extLst>
            <a:ext uri="{FF2B5EF4-FFF2-40B4-BE49-F238E27FC236}">
              <a16:creationId xmlns:a16="http://schemas.microsoft.com/office/drawing/2014/main" id="{FAC1AA2A-A203-4BD6-99F0-EB0F8E8F60E6}"/>
            </a:ext>
          </a:extLst>
        </xdr:cNvPr>
        <xdr:cNvSpPr txBox="1"/>
      </xdr:nvSpPr>
      <xdr:spPr>
        <a:xfrm>
          <a:off x="1998599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8" name="フローチャート: 判断 697">
          <a:extLst>
            <a:ext uri="{FF2B5EF4-FFF2-40B4-BE49-F238E27FC236}">
              <a16:creationId xmlns:a16="http://schemas.microsoft.com/office/drawing/2014/main" id="{2F8EBE67-7412-486D-8988-2C3BAEDF1C81}"/>
            </a:ext>
          </a:extLst>
        </xdr:cNvPr>
        <xdr:cNvSpPr/>
      </xdr:nvSpPr>
      <xdr:spPr>
        <a:xfrm>
          <a:off x="1990471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9" name="フローチャート: 判断 698">
          <a:extLst>
            <a:ext uri="{FF2B5EF4-FFF2-40B4-BE49-F238E27FC236}">
              <a16:creationId xmlns:a16="http://schemas.microsoft.com/office/drawing/2014/main" id="{053ABAC3-05C1-43D2-BC37-113034FF2FD6}"/>
            </a:ext>
          </a:extLst>
        </xdr:cNvPr>
        <xdr:cNvSpPr/>
      </xdr:nvSpPr>
      <xdr:spPr>
        <a:xfrm>
          <a:off x="191617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700" name="フローチャート: 判断 699">
          <a:extLst>
            <a:ext uri="{FF2B5EF4-FFF2-40B4-BE49-F238E27FC236}">
              <a16:creationId xmlns:a16="http://schemas.microsoft.com/office/drawing/2014/main" id="{E451B204-D6F8-4875-9198-36EAD1EB4580}"/>
            </a:ext>
          </a:extLst>
        </xdr:cNvPr>
        <xdr:cNvSpPr/>
      </xdr:nvSpPr>
      <xdr:spPr>
        <a:xfrm>
          <a:off x="1834515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701" name="フローチャート: 判断 700">
          <a:extLst>
            <a:ext uri="{FF2B5EF4-FFF2-40B4-BE49-F238E27FC236}">
              <a16:creationId xmlns:a16="http://schemas.microsoft.com/office/drawing/2014/main" id="{C2F8B38B-0674-4A64-8353-D69AB7FAD18F}"/>
            </a:ext>
          </a:extLst>
        </xdr:cNvPr>
        <xdr:cNvSpPr/>
      </xdr:nvSpPr>
      <xdr:spPr>
        <a:xfrm>
          <a:off x="17547590" y="10552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702" name="フローチャート: 判断 701">
          <a:extLst>
            <a:ext uri="{FF2B5EF4-FFF2-40B4-BE49-F238E27FC236}">
              <a16:creationId xmlns:a16="http://schemas.microsoft.com/office/drawing/2014/main" id="{7A7EFEB3-33DE-428F-BF27-DA7D79177D90}"/>
            </a:ext>
          </a:extLst>
        </xdr:cNvPr>
        <xdr:cNvSpPr/>
      </xdr:nvSpPr>
      <xdr:spPr>
        <a:xfrm>
          <a:off x="167614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F742316-222E-4C69-B92F-19DDA376C758}"/>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B176FF5-B805-4D7A-9FA9-B24690CAE14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5541B55-FDC0-4D4B-B029-3279A84B8EC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6E321F67-79C2-48F3-B58D-5FECE7F9F3E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94CD99B6-AECE-4521-9C5D-631C91EE551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40640</xdr:rowOff>
    </xdr:from>
    <xdr:to>
      <xdr:col>116</xdr:col>
      <xdr:colOff>114300</xdr:colOff>
      <xdr:row>60</xdr:row>
      <xdr:rowOff>142240</xdr:rowOff>
    </xdr:to>
    <xdr:sp macro="" textlink="">
      <xdr:nvSpPr>
        <xdr:cNvPr id="708" name="楕円 707">
          <a:extLst>
            <a:ext uri="{FF2B5EF4-FFF2-40B4-BE49-F238E27FC236}">
              <a16:creationId xmlns:a16="http://schemas.microsoft.com/office/drawing/2014/main" id="{EB03A6CD-CB28-4521-989D-ACD905A9A241}"/>
            </a:ext>
          </a:extLst>
        </xdr:cNvPr>
        <xdr:cNvSpPr/>
      </xdr:nvSpPr>
      <xdr:spPr>
        <a:xfrm>
          <a:off x="19904710" y="1032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63517</xdr:rowOff>
    </xdr:from>
    <xdr:ext cx="469744" cy="259045"/>
    <xdr:sp macro="" textlink="">
      <xdr:nvSpPr>
        <xdr:cNvPr id="709" name="【保健センター・保健所】&#10;一人当たり面積該当値テキスト">
          <a:extLst>
            <a:ext uri="{FF2B5EF4-FFF2-40B4-BE49-F238E27FC236}">
              <a16:creationId xmlns:a16="http://schemas.microsoft.com/office/drawing/2014/main" id="{DD0B74B5-DE6F-4E33-B2C2-525E4593BF60}"/>
            </a:ext>
          </a:extLst>
        </xdr:cNvPr>
        <xdr:cNvSpPr txBox="1"/>
      </xdr:nvSpPr>
      <xdr:spPr>
        <a:xfrm>
          <a:off x="19985990"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40640</xdr:rowOff>
    </xdr:from>
    <xdr:to>
      <xdr:col>112</xdr:col>
      <xdr:colOff>38100</xdr:colOff>
      <xdr:row>60</xdr:row>
      <xdr:rowOff>142240</xdr:rowOff>
    </xdr:to>
    <xdr:sp macro="" textlink="">
      <xdr:nvSpPr>
        <xdr:cNvPr id="710" name="楕円 709">
          <a:extLst>
            <a:ext uri="{FF2B5EF4-FFF2-40B4-BE49-F238E27FC236}">
              <a16:creationId xmlns:a16="http://schemas.microsoft.com/office/drawing/2014/main" id="{C6795C9B-C295-4FA2-BD49-F5F534457CF9}"/>
            </a:ext>
          </a:extLst>
        </xdr:cNvPr>
        <xdr:cNvSpPr/>
      </xdr:nvSpPr>
      <xdr:spPr>
        <a:xfrm>
          <a:off x="19161760" y="103276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91440</xdr:rowOff>
    </xdr:from>
    <xdr:to>
      <xdr:col>116</xdr:col>
      <xdr:colOff>63500</xdr:colOff>
      <xdr:row>60</xdr:row>
      <xdr:rowOff>91440</xdr:rowOff>
    </xdr:to>
    <xdr:cxnSp macro="">
      <xdr:nvCxnSpPr>
        <xdr:cNvPr id="711" name="直線コネクタ 710">
          <a:extLst>
            <a:ext uri="{FF2B5EF4-FFF2-40B4-BE49-F238E27FC236}">
              <a16:creationId xmlns:a16="http://schemas.microsoft.com/office/drawing/2014/main" id="{CD3FC636-C1B5-4BB8-9D26-AC4B59F49B56}"/>
            </a:ext>
          </a:extLst>
        </xdr:cNvPr>
        <xdr:cNvCxnSpPr/>
      </xdr:nvCxnSpPr>
      <xdr:spPr>
        <a:xfrm>
          <a:off x="19204940" y="10382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40640</xdr:rowOff>
    </xdr:from>
    <xdr:to>
      <xdr:col>107</xdr:col>
      <xdr:colOff>101600</xdr:colOff>
      <xdr:row>60</xdr:row>
      <xdr:rowOff>142240</xdr:rowOff>
    </xdr:to>
    <xdr:sp macro="" textlink="">
      <xdr:nvSpPr>
        <xdr:cNvPr id="712" name="楕円 711">
          <a:extLst>
            <a:ext uri="{FF2B5EF4-FFF2-40B4-BE49-F238E27FC236}">
              <a16:creationId xmlns:a16="http://schemas.microsoft.com/office/drawing/2014/main" id="{3B4290DC-BEB6-4097-B74F-0D969517F1FA}"/>
            </a:ext>
          </a:extLst>
        </xdr:cNvPr>
        <xdr:cNvSpPr/>
      </xdr:nvSpPr>
      <xdr:spPr>
        <a:xfrm>
          <a:off x="18345150" y="10327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91440</xdr:rowOff>
    </xdr:from>
    <xdr:to>
      <xdr:col>111</xdr:col>
      <xdr:colOff>177800</xdr:colOff>
      <xdr:row>60</xdr:row>
      <xdr:rowOff>91440</xdr:rowOff>
    </xdr:to>
    <xdr:cxnSp macro="">
      <xdr:nvCxnSpPr>
        <xdr:cNvPr id="713" name="直線コネクタ 712">
          <a:extLst>
            <a:ext uri="{FF2B5EF4-FFF2-40B4-BE49-F238E27FC236}">
              <a16:creationId xmlns:a16="http://schemas.microsoft.com/office/drawing/2014/main" id="{64F8FEA5-3A12-4FEB-BB62-2E161928BE5B}"/>
            </a:ext>
          </a:extLst>
        </xdr:cNvPr>
        <xdr:cNvCxnSpPr/>
      </xdr:nvCxnSpPr>
      <xdr:spPr>
        <a:xfrm>
          <a:off x="18399760" y="103822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40640</xdr:rowOff>
    </xdr:from>
    <xdr:to>
      <xdr:col>102</xdr:col>
      <xdr:colOff>165100</xdr:colOff>
      <xdr:row>60</xdr:row>
      <xdr:rowOff>142240</xdr:rowOff>
    </xdr:to>
    <xdr:sp macro="" textlink="">
      <xdr:nvSpPr>
        <xdr:cNvPr id="714" name="楕円 713">
          <a:extLst>
            <a:ext uri="{FF2B5EF4-FFF2-40B4-BE49-F238E27FC236}">
              <a16:creationId xmlns:a16="http://schemas.microsoft.com/office/drawing/2014/main" id="{8CE42356-B05B-48BD-B06B-C0C376119065}"/>
            </a:ext>
          </a:extLst>
        </xdr:cNvPr>
        <xdr:cNvSpPr/>
      </xdr:nvSpPr>
      <xdr:spPr>
        <a:xfrm>
          <a:off x="17547590" y="103276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91440</xdr:rowOff>
    </xdr:from>
    <xdr:to>
      <xdr:col>107</xdr:col>
      <xdr:colOff>50800</xdr:colOff>
      <xdr:row>60</xdr:row>
      <xdr:rowOff>91440</xdr:rowOff>
    </xdr:to>
    <xdr:cxnSp macro="">
      <xdr:nvCxnSpPr>
        <xdr:cNvPr id="715" name="直線コネクタ 714">
          <a:extLst>
            <a:ext uri="{FF2B5EF4-FFF2-40B4-BE49-F238E27FC236}">
              <a16:creationId xmlns:a16="http://schemas.microsoft.com/office/drawing/2014/main" id="{6CFF4A2C-127D-4728-93B7-2C47AD444C2B}"/>
            </a:ext>
          </a:extLst>
        </xdr:cNvPr>
        <xdr:cNvCxnSpPr/>
      </xdr:nvCxnSpPr>
      <xdr:spPr>
        <a:xfrm>
          <a:off x="17602200" y="10382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40640</xdr:rowOff>
    </xdr:from>
    <xdr:to>
      <xdr:col>98</xdr:col>
      <xdr:colOff>38100</xdr:colOff>
      <xdr:row>60</xdr:row>
      <xdr:rowOff>142240</xdr:rowOff>
    </xdr:to>
    <xdr:sp macro="" textlink="">
      <xdr:nvSpPr>
        <xdr:cNvPr id="716" name="楕円 715">
          <a:extLst>
            <a:ext uri="{FF2B5EF4-FFF2-40B4-BE49-F238E27FC236}">
              <a16:creationId xmlns:a16="http://schemas.microsoft.com/office/drawing/2014/main" id="{C57EC981-02CA-4834-8E66-34207715F9D1}"/>
            </a:ext>
          </a:extLst>
        </xdr:cNvPr>
        <xdr:cNvSpPr/>
      </xdr:nvSpPr>
      <xdr:spPr>
        <a:xfrm>
          <a:off x="16761460" y="103276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91440</xdr:rowOff>
    </xdr:from>
    <xdr:to>
      <xdr:col>102</xdr:col>
      <xdr:colOff>114300</xdr:colOff>
      <xdr:row>60</xdr:row>
      <xdr:rowOff>91440</xdr:rowOff>
    </xdr:to>
    <xdr:cxnSp macro="">
      <xdr:nvCxnSpPr>
        <xdr:cNvPr id="717" name="直線コネクタ 716">
          <a:extLst>
            <a:ext uri="{FF2B5EF4-FFF2-40B4-BE49-F238E27FC236}">
              <a16:creationId xmlns:a16="http://schemas.microsoft.com/office/drawing/2014/main" id="{CDB0FDDE-45C7-42E8-9EBC-239BBF1AC676}"/>
            </a:ext>
          </a:extLst>
        </xdr:cNvPr>
        <xdr:cNvCxnSpPr/>
      </xdr:nvCxnSpPr>
      <xdr:spPr>
        <a:xfrm>
          <a:off x="16804640" y="10382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8" name="n_1aveValue【保健センター・保健所】&#10;一人当たり面積">
          <a:extLst>
            <a:ext uri="{FF2B5EF4-FFF2-40B4-BE49-F238E27FC236}">
              <a16:creationId xmlns:a16="http://schemas.microsoft.com/office/drawing/2014/main" id="{30549F87-19A9-4550-8DFF-AA1338CC9B6D}"/>
            </a:ext>
          </a:extLst>
        </xdr:cNvPr>
        <xdr:cNvSpPr txBox="1"/>
      </xdr:nvSpPr>
      <xdr:spPr>
        <a:xfrm>
          <a:off x="189821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9" name="n_2aveValue【保健センター・保健所】&#10;一人当たり面積">
          <a:extLst>
            <a:ext uri="{FF2B5EF4-FFF2-40B4-BE49-F238E27FC236}">
              <a16:creationId xmlns:a16="http://schemas.microsoft.com/office/drawing/2014/main" id="{F68F8B3A-F38C-4DC4-A8F5-3652C1A47006}"/>
            </a:ext>
          </a:extLst>
        </xdr:cNvPr>
        <xdr:cNvSpPr txBox="1"/>
      </xdr:nvSpPr>
      <xdr:spPr>
        <a:xfrm>
          <a:off x="181820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20" name="n_3aveValue【保健センター・保健所】&#10;一人当たり面積">
          <a:extLst>
            <a:ext uri="{FF2B5EF4-FFF2-40B4-BE49-F238E27FC236}">
              <a16:creationId xmlns:a16="http://schemas.microsoft.com/office/drawing/2014/main" id="{5398ED39-2EAE-40C4-8F6B-A6A878C3500C}"/>
            </a:ext>
          </a:extLst>
        </xdr:cNvPr>
        <xdr:cNvSpPr txBox="1"/>
      </xdr:nvSpPr>
      <xdr:spPr>
        <a:xfrm>
          <a:off x="1738447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21" name="n_4aveValue【保健センター・保健所】&#10;一人当たり面積">
          <a:extLst>
            <a:ext uri="{FF2B5EF4-FFF2-40B4-BE49-F238E27FC236}">
              <a16:creationId xmlns:a16="http://schemas.microsoft.com/office/drawing/2014/main" id="{8DAC0990-C81C-4C36-AC07-E442DA673A97}"/>
            </a:ext>
          </a:extLst>
        </xdr:cNvPr>
        <xdr:cNvSpPr txBox="1"/>
      </xdr:nvSpPr>
      <xdr:spPr>
        <a:xfrm>
          <a:off x="1658881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158767</xdr:rowOff>
    </xdr:from>
    <xdr:ext cx="469744" cy="259045"/>
    <xdr:sp macro="" textlink="">
      <xdr:nvSpPr>
        <xdr:cNvPr id="722" name="n_1mainValue【保健センター・保健所】&#10;一人当たり面積">
          <a:extLst>
            <a:ext uri="{FF2B5EF4-FFF2-40B4-BE49-F238E27FC236}">
              <a16:creationId xmlns:a16="http://schemas.microsoft.com/office/drawing/2014/main" id="{6F7592A1-39B3-48F5-A92E-470B72D219F5}"/>
            </a:ext>
          </a:extLst>
        </xdr:cNvPr>
        <xdr:cNvSpPr txBox="1"/>
      </xdr:nvSpPr>
      <xdr:spPr>
        <a:xfrm>
          <a:off x="18982132"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158767</xdr:rowOff>
    </xdr:from>
    <xdr:ext cx="469744" cy="259045"/>
    <xdr:sp macro="" textlink="">
      <xdr:nvSpPr>
        <xdr:cNvPr id="723" name="n_2mainValue【保健センター・保健所】&#10;一人当たり面積">
          <a:extLst>
            <a:ext uri="{FF2B5EF4-FFF2-40B4-BE49-F238E27FC236}">
              <a16:creationId xmlns:a16="http://schemas.microsoft.com/office/drawing/2014/main" id="{96D0D983-651B-4118-ABCD-C4703F9A1D21}"/>
            </a:ext>
          </a:extLst>
        </xdr:cNvPr>
        <xdr:cNvSpPr txBox="1"/>
      </xdr:nvSpPr>
      <xdr:spPr>
        <a:xfrm>
          <a:off x="18182032"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158767</xdr:rowOff>
    </xdr:from>
    <xdr:ext cx="469744" cy="259045"/>
    <xdr:sp macro="" textlink="">
      <xdr:nvSpPr>
        <xdr:cNvPr id="724" name="n_3mainValue【保健センター・保健所】&#10;一人当たり面積">
          <a:extLst>
            <a:ext uri="{FF2B5EF4-FFF2-40B4-BE49-F238E27FC236}">
              <a16:creationId xmlns:a16="http://schemas.microsoft.com/office/drawing/2014/main" id="{85FC78CF-CFC7-47A1-8B12-0FE0E206493F}"/>
            </a:ext>
          </a:extLst>
        </xdr:cNvPr>
        <xdr:cNvSpPr txBox="1"/>
      </xdr:nvSpPr>
      <xdr:spPr>
        <a:xfrm>
          <a:off x="17384472"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158767</xdr:rowOff>
    </xdr:from>
    <xdr:ext cx="469744" cy="259045"/>
    <xdr:sp macro="" textlink="">
      <xdr:nvSpPr>
        <xdr:cNvPr id="725" name="n_4mainValue【保健センター・保健所】&#10;一人当たり面積">
          <a:extLst>
            <a:ext uri="{FF2B5EF4-FFF2-40B4-BE49-F238E27FC236}">
              <a16:creationId xmlns:a16="http://schemas.microsoft.com/office/drawing/2014/main" id="{28DF2EED-886D-4AC6-A4DE-8F467F32B19D}"/>
            </a:ext>
          </a:extLst>
        </xdr:cNvPr>
        <xdr:cNvSpPr txBox="1"/>
      </xdr:nvSpPr>
      <xdr:spPr>
        <a:xfrm>
          <a:off x="1658881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6" name="正方形/長方形 725">
          <a:extLst>
            <a:ext uri="{FF2B5EF4-FFF2-40B4-BE49-F238E27FC236}">
              <a16:creationId xmlns:a16="http://schemas.microsoft.com/office/drawing/2014/main" id="{8CB05797-993F-4A13-B2CB-8F241414AC36}"/>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7" name="正方形/長方形 726">
          <a:extLst>
            <a:ext uri="{FF2B5EF4-FFF2-40B4-BE49-F238E27FC236}">
              <a16:creationId xmlns:a16="http://schemas.microsoft.com/office/drawing/2014/main" id="{722661B9-3560-4050-A756-E1BAADA4AD4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8" name="正方形/長方形 727">
          <a:extLst>
            <a:ext uri="{FF2B5EF4-FFF2-40B4-BE49-F238E27FC236}">
              <a16:creationId xmlns:a16="http://schemas.microsoft.com/office/drawing/2014/main" id="{28355469-C500-4804-AE69-0619D710599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9" name="正方形/長方形 728">
          <a:extLst>
            <a:ext uri="{FF2B5EF4-FFF2-40B4-BE49-F238E27FC236}">
              <a16:creationId xmlns:a16="http://schemas.microsoft.com/office/drawing/2014/main" id="{20DE0020-37D9-41AD-A0E9-FB3171CA4EAE}"/>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0" name="正方形/長方形 729">
          <a:extLst>
            <a:ext uri="{FF2B5EF4-FFF2-40B4-BE49-F238E27FC236}">
              <a16:creationId xmlns:a16="http://schemas.microsoft.com/office/drawing/2014/main" id="{C559275F-39D3-4AD0-B914-F1CCB6AAD42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1" name="正方形/長方形 730">
          <a:extLst>
            <a:ext uri="{FF2B5EF4-FFF2-40B4-BE49-F238E27FC236}">
              <a16:creationId xmlns:a16="http://schemas.microsoft.com/office/drawing/2014/main" id="{A95D1082-E34E-4AE5-AEDB-44D9B66E417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2" name="正方形/長方形 731">
          <a:extLst>
            <a:ext uri="{FF2B5EF4-FFF2-40B4-BE49-F238E27FC236}">
              <a16:creationId xmlns:a16="http://schemas.microsoft.com/office/drawing/2014/main" id="{9556A0A3-58FA-4FC8-A5F0-4100D5C972C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正方形/長方形 732">
          <a:extLst>
            <a:ext uri="{FF2B5EF4-FFF2-40B4-BE49-F238E27FC236}">
              <a16:creationId xmlns:a16="http://schemas.microsoft.com/office/drawing/2014/main" id="{41763811-C1DD-45B2-BFA6-5F0C41D4C80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4" name="テキスト ボックス 733">
          <a:extLst>
            <a:ext uri="{FF2B5EF4-FFF2-40B4-BE49-F238E27FC236}">
              <a16:creationId xmlns:a16="http://schemas.microsoft.com/office/drawing/2014/main" id="{993348CB-8295-41A3-8262-A8DE7A8E9EE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5" name="直線コネクタ 734">
          <a:extLst>
            <a:ext uri="{FF2B5EF4-FFF2-40B4-BE49-F238E27FC236}">
              <a16:creationId xmlns:a16="http://schemas.microsoft.com/office/drawing/2014/main" id="{17A25AFA-C8D8-45E6-A4FD-7A905176504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6" name="テキスト ボックス 735">
          <a:extLst>
            <a:ext uri="{FF2B5EF4-FFF2-40B4-BE49-F238E27FC236}">
              <a16:creationId xmlns:a16="http://schemas.microsoft.com/office/drawing/2014/main" id="{7031C54E-DB04-45EE-978E-2A1FADA68EF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7" name="直線コネクタ 736">
          <a:extLst>
            <a:ext uri="{FF2B5EF4-FFF2-40B4-BE49-F238E27FC236}">
              <a16:creationId xmlns:a16="http://schemas.microsoft.com/office/drawing/2014/main" id="{CCE43760-5740-416A-8B54-D4F7DED9BF9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8" name="テキスト ボックス 737">
          <a:extLst>
            <a:ext uri="{FF2B5EF4-FFF2-40B4-BE49-F238E27FC236}">
              <a16:creationId xmlns:a16="http://schemas.microsoft.com/office/drawing/2014/main" id="{CE792A04-DA3B-4D9F-AEBC-0EE698FCE777}"/>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9" name="直線コネクタ 738">
          <a:extLst>
            <a:ext uri="{FF2B5EF4-FFF2-40B4-BE49-F238E27FC236}">
              <a16:creationId xmlns:a16="http://schemas.microsoft.com/office/drawing/2014/main" id="{14268218-CB44-4187-9FE8-CC7BA52B30DC}"/>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0" name="テキスト ボックス 739">
          <a:extLst>
            <a:ext uri="{FF2B5EF4-FFF2-40B4-BE49-F238E27FC236}">
              <a16:creationId xmlns:a16="http://schemas.microsoft.com/office/drawing/2014/main" id="{D67DBABA-7E1E-41DD-8E89-378285EAE354}"/>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1" name="直線コネクタ 740">
          <a:extLst>
            <a:ext uri="{FF2B5EF4-FFF2-40B4-BE49-F238E27FC236}">
              <a16:creationId xmlns:a16="http://schemas.microsoft.com/office/drawing/2014/main" id="{BE69C317-95C1-41CA-8D78-E9B6F456197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2" name="テキスト ボックス 741">
          <a:extLst>
            <a:ext uri="{FF2B5EF4-FFF2-40B4-BE49-F238E27FC236}">
              <a16:creationId xmlns:a16="http://schemas.microsoft.com/office/drawing/2014/main" id="{A873A9DD-8FBC-42A0-8E6F-6170070D8BE4}"/>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3" name="直線コネクタ 742">
          <a:extLst>
            <a:ext uri="{FF2B5EF4-FFF2-40B4-BE49-F238E27FC236}">
              <a16:creationId xmlns:a16="http://schemas.microsoft.com/office/drawing/2014/main" id="{FF60BD1F-980F-4B8D-BEF9-8F055567777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4" name="テキスト ボックス 743">
          <a:extLst>
            <a:ext uri="{FF2B5EF4-FFF2-40B4-BE49-F238E27FC236}">
              <a16:creationId xmlns:a16="http://schemas.microsoft.com/office/drawing/2014/main" id="{9A3BC4D2-629E-41EC-B8EE-2BCA70E2D9C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5" name="直線コネクタ 744">
          <a:extLst>
            <a:ext uri="{FF2B5EF4-FFF2-40B4-BE49-F238E27FC236}">
              <a16:creationId xmlns:a16="http://schemas.microsoft.com/office/drawing/2014/main" id="{1DEAC772-F403-4B1C-97B6-008D0FD3A58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6" name="テキスト ボックス 745">
          <a:extLst>
            <a:ext uri="{FF2B5EF4-FFF2-40B4-BE49-F238E27FC236}">
              <a16:creationId xmlns:a16="http://schemas.microsoft.com/office/drawing/2014/main" id="{EDF2706E-20B4-48E2-81CF-93C5BFC1312E}"/>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F3834820-51AC-47C9-B21D-D6483828C97F}"/>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8" name="テキスト ボックス 747">
          <a:extLst>
            <a:ext uri="{FF2B5EF4-FFF2-40B4-BE49-F238E27FC236}">
              <a16:creationId xmlns:a16="http://schemas.microsoft.com/office/drawing/2014/main" id="{3BA3BB22-596B-47A3-89A6-FF54AC54D28C}"/>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CAC22FA3-D329-459F-9C32-850933A0134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121920</xdr:rowOff>
    </xdr:from>
    <xdr:to>
      <xdr:col>85</xdr:col>
      <xdr:colOff>126364</xdr:colOff>
      <xdr:row>85</xdr:row>
      <xdr:rowOff>60961</xdr:rowOff>
    </xdr:to>
    <xdr:cxnSp macro="">
      <xdr:nvCxnSpPr>
        <xdr:cNvPr id="750" name="直線コネクタ 749">
          <a:extLst>
            <a:ext uri="{FF2B5EF4-FFF2-40B4-BE49-F238E27FC236}">
              <a16:creationId xmlns:a16="http://schemas.microsoft.com/office/drawing/2014/main" id="{B0EA5F13-201D-4A35-8715-95D067DA866B}"/>
            </a:ext>
          </a:extLst>
        </xdr:cNvPr>
        <xdr:cNvCxnSpPr/>
      </xdr:nvCxnSpPr>
      <xdr:spPr>
        <a:xfrm flipV="1">
          <a:off x="14703424" y="13496925"/>
          <a:ext cx="0" cy="1133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64788</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2CF2781D-F5C6-4E7B-ACB7-9E0087D4FD27}"/>
            </a:ext>
          </a:extLst>
        </xdr:cNvPr>
        <xdr:cNvSpPr txBox="1"/>
      </xdr:nvSpPr>
      <xdr:spPr>
        <a:xfrm>
          <a:off x="14742160" y="1463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60961</xdr:rowOff>
    </xdr:from>
    <xdr:to>
      <xdr:col>86</xdr:col>
      <xdr:colOff>25400</xdr:colOff>
      <xdr:row>85</xdr:row>
      <xdr:rowOff>60961</xdr:rowOff>
    </xdr:to>
    <xdr:cxnSp macro="">
      <xdr:nvCxnSpPr>
        <xdr:cNvPr id="752" name="直線コネクタ 751">
          <a:extLst>
            <a:ext uri="{FF2B5EF4-FFF2-40B4-BE49-F238E27FC236}">
              <a16:creationId xmlns:a16="http://schemas.microsoft.com/office/drawing/2014/main" id="{49AD084E-7841-4FDD-864F-F7DEE4FC9C24}"/>
            </a:ext>
          </a:extLst>
        </xdr:cNvPr>
        <xdr:cNvCxnSpPr/>
      </xdr:nvCxnSpPr>
      <xdr:spPr>
        <a:xfrm>
          <a:off x="14611350" y="146304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68597</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EE8AA427-03B3-4140-83DE-FDF4D19EE350}"/>
            </a:ext>
          </a:extLst>
        </xdr:cNvPr>
        <xdr:cNvSpPr txBox="1"/>
      </xdr:nvSpPr>
      <xdr:spPr>
        <a:xfrm>
          <a:off x="14742160" y="1326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121920</xdr:rowOff>
    </xdr:from>
    <xdr:to>
      <xdr:col>86</xdr:col>
      <xdr:colOff>25400</xdr:colOff>
      <xdr:row>78</xdr:row>
      <xdr:rowOff>121920</xdr:rowOff>
    </xdr:to>
    <xdr:cxnSp macro="">
      <xdr:nvCxnSpPr>
        <xdr:cNvPr id="754" name="直線コネクタ 753">
          <a:extLst>
            <a:ext uri="{FF2B5EF4-FFF2-40B4-BE49-F238E27FC236}">
              <a16:creationId xmlns:a16="http://schemas.microsoft.com/office/drawing/2014/main" id="{9A97EE68-678D-473A-933F-4A1E3D8309E8}"/>
            </a:ext>
          </a:extLst>
        </xdr:cNvPr>
        <xdr:cNvCxnSpPr/>
      </xdr:nvCxnSpPr>
      <xdr:spPr>
        <a:xfrm>
          <a:off x="14611350" y="13496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158132</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B22715CF-DA5B-4D03-A54B-FB7F85352899}"/>
            </a:ext>
          </a:extLst>
        </xdr:cNvPr>
        <xdr:cNvSpPr txBox="1"/>
      </xdr:nvSpPr>
      <xdr:spPr>
        <a:xfrm>
          <a:off x="14742160" y="1404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756" name="フローチャート: 判断 755">
          <a:extLst>
            <a:ext uri="{FF2B5EF4-FFF2-40B4-BE49-F238E27FC236}">
              <a16:creationId xmlns:a16="http://schemas.microsoft.com/office/drawing/2014/main" id="{408939D1-88D7-417F-9471-68058B2BA5B7}"/>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166370</xdr:rowOff>
    </xdr:from>
    <xdr:to>
      <xdr:col>81</xdr:col>
      <xdr:colOff>101600</xdr:colOff>
      <xdr:row>82</xdr:row>
      <xdr:rowOff>96520</xdr:rowOff>
    </xdr:to>
    <xdr:sp macro="" textlink="">
      <xdr:nvSpPr>
        <xdr:cNvPr id="757" name="フローチャート: 判断 756">
          <a:extLst>
            <a:ext uri="{FF2B5EF4-FFF2-40B4-BE49-F238E27FC236}">
              <a16:creationId xmlns:a16="http://schemas.microsoft.com/office/drawing/2014/main" id="{045EAEBA-E145-449A-8F65-E1D33D06E6A4}"/>
            </a:ext>
          </a:extLst>
        </xdr:cNvPr>
        <xdr:cNvSpPr/>
      </xdr:nvSpPr>
      <xdr:spPr>
        <a:xfrm>
          <a:off x="13887450" y="1405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126364</xdr:rowOff>
    </xdr:from>
    <xdr:to>
      <xdr:col>76</xdr:col>
      <xdr:colOff>165100</xdr:colOff>
      <xdr:row>82</xdr:row>
      <xdr:rowOff>56514</xdr:rowOff>
    </xdr:to>
    <xdr:sp macro="" textlink="">
      <xdr:nvSpPr>
        <xdr:cNvPr id="758" name="フローチャート: 判断 757">
          <a:extLst>
            <a:ext uri="{FF2B5EF4-FFF2-40B4-BE49-F238E27FC236}">
              <a16:creationId xmlns:a16="http://schemas.microsoft.com/office/drawing/2014/main" id="{34223BA3-EE92-41D9-A68D-D6A819345D5E}"/>
            </a:ext>
          </a:extLst>
        </xdr:cNvPr>
        <xdr:cNvSpPr/>
      </xdr:nvSpPr>
      <xdr:spPr>
        <a:xfrm>
          <a:off x="13089890" y="140176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105411</xdr:rowOff>
    </xdr:from>
    <xdr:to>
      <xdr:col>72</xdr:col>
      <xdr:colOff>38100</xdr:colOff>
      <xdr:row>82</xdr:row>
      <xdr:rowOff>35561</xdr:rowOff>
    </xdr:to>
    <xdr:sp macro="" textlink="">
      <xdr:nvSpPr>
        <xdr:cNvPr id="759" name="フローチャート: 判断 758">
          <a:extLst>
            <a:ext uri="{FF2B5EF4-FFF2-40B4-BE49-F238E27FC236}">
              <a16:creationId xmlns:a16="http://schemas.microsoft.com/office/drawing/2014/main" id="{95FA9AA5-B7F5-45EA-8997-028626FC7405}"/>
            </a:ext>
          </a:extLst>
        </xdr:cNvPr>
        <xdr:cNvSpPr/>
      </xdr:nvSpPr>
      <xdr:spPr>
        <a:xfrm>
          <a:off x="12303760" y="139909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60" name="フローチャート: 判断 759">
          <a:extLst>
            <a:ext uri="{FF2B5EF4-FFF2-40B4-BE49-F238E27FC236}">
              <a16:creationId xmlns:a16="http://schemas.microsoft.com/office/drawing/2014/main" id="{3C5E91DD-39FA-4CE3-B901-954CC2F5A88E}"/>
            </a:ext>
          </a:extLst>
        </xdr:cNvPr>
        <xdr:cNvSpPr/>
      </xdr:nvSpPr>
      <xdr:spPr>
        <a:xfrm>
          <a:off x="11487150" y="140023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7ABCB95-E92D-4115-A569-04169155F25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61EFD6F-0FB2-4A7E-99A5-D7702B43E6E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81FAD30-0203-41BD-8FFA-1732416E93F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53EB90D-1004-430A-B52E-8EC25EA22F2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7533715-B85C-47C7-BB18-574AE0D86D7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130175</xdr:rowOff>
    </xdr:from>
    <xdr:to>
      <xdr:col>85</xdr:col>
      <xdr:colOff>177800</xdr:colOff>
      <xdr:row>82</xdr:row>
      <xdr:rowOff>60325</xdr:rowOff>
    </xdr:to>
    <xdr:sp macro="" textlink="">
      <xdr:nvSpPr>
        <xdr:cNvPr id="766" name="楕円 765">
          <a:extLst>
            <a:ext uri="{FF2B5EF4-FFF2-40B4-BE49-F238E27FC236}">
              <a16:creationId xmlns:a16="http://schemas.microsoft.com/office/drawing/2014/main" id="{A98A6CA8-B7D9-4F80-AC36-F626F4F43D1F}"/>
            </a:ext>
          </a:extLst>
        </xdr:cNvPr>
        <xdr:cNvSpPr/>
      </xdr:nvSpPr>
      <xdr:spPr>
        <a:xfrm>
          <a:off x="14649450" y="140214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153052</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2A3ED92D-4688-48AC-A232-AD4F95CFE9C6}"/>
            </a:ext>
          </a:extLst>
        </xdr:cNvPr>
        <xdr:cNvSpPr txBox="1"/>
      </xdr:nvSpPr>
      <xdr:spPr>
        <a:xfrm>
          <a:off x="14742160"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113030</xdr:rowOff>
    </xdr:from>
    <xdr:to>
      <xdr:col>81</xdr:col>
      <xdr:colOff>101600</xdr:colOff>
      <xdr:row>82</xdr:row>
      <xdr:rowOff>43180</xdr:rowOff>
    </xdr:to>
    <xdr:sp macro="" textlink="">
      <xdr:nvSpPr>
        <xdr:cNvPr id="768" name="楕円 767">
          <a:extLst>
            <a:ext uri="{FF2B5EF4-FFF2-40B4-BE49-F238E27FC236}">
              <a16:creationId xmlns:a16="http://schemas.microsoft.com/office/drawing/2014/main" id="{640AF609-F324-4EAC-B2F7-AB510F0E3FFE}"/>
            </a:ext>
          </a:extLst>
        </xdr:cNvPr>
        <xdr:cNvSpPr/>
      </xdr:nvSpPr>
      <xdr:spPr>
        <a:xfrm>
          <a:off x="13887450" y="140004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163830</xdr:rowOff>
    </xdr:from>
    <xdr:to>
      <xdr:col>85</xdr:col>
      <xdr:colOff>127000</xdr:colOff>
      <xdr:row>82</xdr:row>
      <xdr:rowOff>9525</xdr:rowOff>
    </xdr:to>
    <xdr:cxnSp macro="">
      <xdr:nvCxnSpPr>
        <xdr:cNvPr id="769" name="直線コネクタ 768">
          <a:extLst>
            <a:ext uri="{FF2B5EF4-FFF2-40B4-BE49-F238E27FC236}">
              <a16:creationId xmlns:a16="http://schemas.microsoft.com/office/drawing/2014/main" id="{2C5DD9AA-3F44-40E2-AC9A-D7F2A0525509}"/>
            </a:ext>
          </a:extLst>
        </xdr:cNvPr>
        <xdr:cNvCxnSpPr/>
      </xdr:nvCxnSpPr>
      <xdr:spPr>
        <a:xfrm>
          <a:off x="13942060" y="14055090"/>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90170</xdr:rowOff>
    </xdr:from>
    <xdr:to>
      <xdr:col>76</xdr:col>
      <xdr:colOff>165100</xdr:colOff>
      <xdr:row>82</xdr:row>
      <xdr:rowOff>20320</xdr:rowOff>
    </xdr:to>
    <xdr:sp macro="" textlink="">
      <xdr:nvSpPr>
        <xdr:cNvPr id="770" name="楕円 769">
          <a:extLst>
            <a:ext uri="{FF2B5EF4-FFF2-40B4-BE49-F238E27FC236}">
              <a16:creationId xmlns:a16="http://schemas.microsoft.com/office/drawing/2014/main" id="{C71B4139-EA7D-4D95-8064-388839C92DDB}"/>
            </a:ext>
          </a:extLst>
        </xdr:cNvPr>
        <xdr:cNvSpPr/>
      </xdr:nvSpPr>
      <xdr:spPr>
        <a:xfrm>
          <a:off x="13089890" y="13981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140970</xdr:rowOff>
    </xdr:from>
    <xdr:to>
      <xdr:col>81</xdr:col>
      <xdr:colOff>50800</xdr:colOff>
      <xdr:row>81</xdr:row>
      <xdr:rowOff>163830</xdr:rowOff>
    </xdr:to>
    <xdr:cxnSp macro="">
      <xdr:nvCxnSpPr>
        <xdr:cNvPr id="771" name="直線コネクタ 770">
          <a:extLst>
            <a:ext uri="{FF2B5EF4-FFF2-40B4-BE49-F238E27FC236}">
              <a16:creationId xmlns:a16="http://schemas.microsoft.com/office/drawing/2014/main" id="{E45E324F-37F3-4952-8387-05AFD563DB0A}"/>
            </a:ext>
          </a:extLst>
        </xdr:cNvPr>
        <xdr:cNvCxnSpPr/>
      </xdr:nvCxnSpPr>
      <xdr:spPr>
        <a:xfrm>
          <a:off x="13144500" y="1402651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101600</xdr:rowOff>
    </xdr:from>
    <xdr:to>
      <xdr:col>72</xdr:col>
      <xdr:colOff>38100</xdr:colOff>
      <xdr:row>82</xdr:row>
      <xdr:rowOff>31750</xdr:rowOff>
    </xdr:to>
    <xdr:sp macro="" textlink="">
      <xdr:nvSpPr>
        <xdr:cNvPr id="772" name="楕円 771">
          <a:extLst>
            <a:ext uri="{FF2B5EF4-FFF2-40B4-BE49-F238E27FC236}">
              <a16:creationId xmlns:a16="http://schemas.microsoft.com/office/drawing/2014/main" id="{08A5C242-9280-4FD3-B03D-13E2440D0492}"/>
            </a:ext>
          </a:extLst>
        </xdr:cNvPr>
        <xdr:cNvSpPr/>
      </xdr:nvSpPr>
      <xdr:spPr>
        <a:xfrm>
          <a:off x="12303760" y="139852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140970</xdr:rowOff>
    </xdr:from>
    <xdr:to>
      <xdr:col>76</xdr:col>
      <xdr:colOff>114300</xdr:colOff>
      <xdr:row>81</xdr:row>
      <xdr:rowOff>152400</xdr:rowOff>
    </xdr:to>
    <xdr:cxnSp macro="">
      <xdr:nvCxnSpPr>
        <xdr:cNvPr id="773" name="直線コネクタ 772">
          <a:extLst>
            <a:ext uri="{FF2B5EF4-FFF2-40B4-BE49-F238E27FC236}">
              <a16:creationId xmlns:a16="http://schemas.microsoft.com/office/drawing/2014/main" id="{028F48EC-21B2-471B-A7AF-5666DFB8FC26}"/>
            </a:ext>
          </a:extLst>
        </xdr:cNvPr>
        <xdr:cNvCxnSpPr/>
      </xdr:nvCxnSpPr>
      <xdr:spPr>
        <a:xfrm flipV="1">
          <a:off x="12346940" y="1402651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99695</xdr:rowOff>
    </xdr:from>
    <xdr:to>
      <xdr:col>67</xdr:col>
      <xdr:colOff>101600</xdr:colOff>
      <xdr:row>82</xdr:row>
      <xdr:rowOff>29845</xdr:rowOff>
    </xdr:to>
    <xdr:sp macro="" textlink="">
      <xdr:nvSpPr>
        <xdr:cNvPr id="774" name="楕円 773">
          <a:extLst>
            <a:ext uri="{FF2B5EF4-FFF2-40B4-BE49-F238E27FC236}">
              <a16:creationId xmlns:a16="http://schemas.microsoft.com/office/drawing/2014/main" id="{B6AC228E-B181-4A8C-8B4A-631C4548086B}"/>
            </a:ext>
          </a:extLst>
        </xdr:cNvPr>
        <xdr:cNvSpPr/>
      </xdr:nvSpPr>
      <xdr:spPr>
        <a:xfrm>
          <a:off x="11487150" y="13983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150495</xdr:rowOff>
    </xdr:from>
    <xdr:to>
      <xdr:col>71</xdr:col>
      <xdr:colOff>177800</xdr:colOff>
      <xdr:row>81</xdr:row>
      <xdr:rowOff>152400</xdr:rowOff>
    </xdr:to>
    <xdr:cxnSp macro="">
      <xdr:nvCxnSpPr>
        <xdr:cNvPr id="775" name="直線コネクタ 774">
          <a:extLst>
            <a:ext uri="{FF2B5EF4-FFF2-40B4-BE49-F238E27FC236}">
              <a16:creationId xmlns:a16="http://schemas.microsoft.com/office/drawing/2014/main" id="{516E8A5F-D810-43C5-A54A-0EAE20AE5B66}"/>
            </a:ext>
          </a:extLst>
        </xdr:cNvPr>
        <xdr:cNvCxnSpPr/>
      </xdr:nvCxnSpPr>
      <xdr:spPr>
        <a:xfrm>
          <a:off x="11541760" y="14037945"/>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87647</xdr:rowOff>
    </xdr:from>
    <xdr:ext cx="405111" cy="259045"/>
    <xdr:sp macro="" textlink="">
      <xdr:nvSpPr>
        <xdr:cNvPr id="776" name="n_1aveValue【消防施設】&#10;有形固定資産減価償却率">
          <a:extLst>
            <a:ext uri="{FF2B5EF4-FFF2-40B4-BE49-F238E27FC236}">
              <a16:creationId xmlns:a16="http://schemas.microsoft.com/office/drawing/2014/main" id="{A04C0CAA-CAB7-47DD-9A92-F6F67CCB0F7B}"/>
            </a:ext>
          </a:extLst>
        </xdr:cNvPr>
        <xdr:cNvSpPr txBox="1"/>
      </xdr:nvSpPr>
      <xdr:spPr>
        <a:xfrm>
          <a:off x="1373823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47641</xdr:rowOff>
    </xdr:from>
    <xdr:ext cx="405111" cy="259045"/>
    <xdr:sp macro="" textlink="">
      <xdr:nvSpPr>
        <xdr:cNvPr id="777" name="n_2aveValue【消防施設】&#10;有形固定資産減価償却率">
          <a:extLst>
            <a:ext uri="{FF2B5EF4-FFF2-40B4-BE49-F238E27FC236}">
              <a16:creationId xmlns:a16="http://schemas.microsoft.com/office/drawing/2014/main" id="{8BD71DFA-69B7-4380-9B19-952345836378}"/>
            </a:ext>
          </a:extLst>
        </xdr:cNvPr>
        <xdr:cNvSpPr txBox="1"/>
      </xdr:nvSpPr>
      <xdr:spPr>
        <a:xfrm>
          <a:off x="1295718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26688</xdr:rowOff>
    </xdr:from>
    <xdr:ext cx="405111" cy="259045"/>
    <xdr:sp macro="" textlink="">
      <xdr:nvSpPr>
        <xdr:cNvPr id="778" name="n_3aveValue【消防施設】&#10;有形固定資産減価償却率">
          <a:extLst>
            <a:ext uri="{FF2B5EF4-FFF2-40B4-BE49-F238E27FC236}">
              <a16:creationId xmlns:a16="http://schemas.microsoft.com/office/drawing/2014/main" id="{9E9B6A51-749B-43C7-8FB4-B78855878805}"/>
            </a:ext>
          </a:extLst>
        </xdr:cNvPr>
        <xdr:cNvSpPr txBox="1"/>
      </xdr:nvSpPr>
      <xdr:spPr>
        <a:xfrm>
          <a:off x="12171054" y="1408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36213</xdr:rowOff>
    </xdr:from>
    <xdr:ext cx="405111" cy="259045"/>
    <xdr:sp macro="" textlink="">
      <xdr:nvSpPr>
        <xdr:cNvPr id="779" name="n_4aveValue【消防施設】&#10;有形固定資産減価償却率">
          <a:extLst>
            <a:ext uri="{FF2B5EF4-FFF2-40B4-BE49-F238E27FC236}">
              <a16:creationId xmlns:a16="http://schemas.microsoft.com/office/drawing/2014/main" id="{3D7407AB-3681-4FF7-9207-944CEA92E225}"/>
            </a:ext>
          </a:extLst>
        </xdr:cNvPr>
        <xdr:cNvSpPr txBox="1"/>
      </xdr:nvSpPr>
      <xdr:spPr>
        <a:xfrm>
          <a:off x="11354444" y="1409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59707</xdr:rowOff>
    </xdr:from>
    <xdr:ext cx="405111" cy="259045"/>
    <xdr:sp macro="" textlink="">
      <xdr:nvSpPr>
        <xdr:cNvPr id="780" name="n_1mainValue【消防施設】&#10;有形固定資産減価償却率">
          <a:extLst>
            <a:ext uri="{FF2B5EF4-FFF2-40B4-BE49-F238E27FC236}">
              <a16:creationId xmlns:a16="http://schemas.microsoft.com/office/drawing/2014/main" id="{0F8D2B0E-68EF-4514-AACA-69C57D9A7C84}"/>
            </a:ext>
          </a:extLst>
        </xdr:cNvPr>
        <xdr:cNvSpPr txBox="1"/>
      </xdr:nvSpPr>
      <xdr:spPr>
        <a:xfrm>
          <a:off x="1373823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36847</xdr:rowOff>
    </xdr:from>
    <xdr:ext cx="405111" cy="259045"/>
    <xdr:sp macro="" textlink="">
      <xdr:nvSpPr>
        <xdr:cNvPr id="781" name="n_2mainValue【消防施設】&#10;有形固定資産減価償却率">
          <a:extLst>
            <a:ext uri="{FF2B5EF4-FFF2-40B4-BE49-F238E27FC236}">
              <a16:creationId xmlns:a16="http://schemas.microsoft.com/office/drawing/2014/main" id="{2C44DECE-4872-4BAF-961C-5775B2600DD4}"/>
            </a:ext>
          </a:extLst>
        </xdr:cNvPr>
        <xdr:cNvSpPr txBox="1"/>
      </xdr:nvSpPr>
      <xdr:spPr>
        <a:xfrm>
          <a:off x="1295718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48277</xdr:rowOff>
    </xdr:from>
    <xdr:ext cx="405111" cy="259045"/>
    <xdr:sp macro="" textlink="">
      <xdr:nvSpPr>
        <xdr:cNvPr id="782" name="n_3mainValue【消防施設】&#10;有形固定資産減価償却率">
          <a:extLst>
            <a:ext uri="{FF2B5EF4-FFF2-40B4-BE49-F238E27FC236}">
              <a16:creationId xmlns:a16="http://schemas.microsoft.com/office/drawing/2014/main" id="{9B9B3F18-DD3E-4781-B172-7BCDB0EA59E3}"/>
            </a:ext>
          </a:extLst>
        </xdr:cNvPr>
        <xdr:cNvSpPr txBox="1"/>
      </xdr:nvSpPr>
      <xdr:spPr>
        <a:xfrm>
          <a:off x="1217105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46372</xdr:rowOff>
    </xdr:from>
    <xdr:ext cx="405111" cy="259045"/>
    <xdr:sp macro="" textlink="">
      <xdr:nvSpPr>
        <xdr:cNvPr id="783" name="n_4mainValue【消防施設】&#10;有形固定資産減価償却率">
          <a:extLst>
            <a:ext uri="{FF2B5EF4-FFF2-40B4-BE49-F238E27FC236}">
              <a16:creationId xmlns:a16="http://schemas.microsoft.com/office/drawing/2014/main" id="{32E51DB5-F6DE-429F-8799-F2A81EA621CB}"/>
            </a:ext>
          </a:extLst>
        </xdr:cNvPr>
        <xdr:cNvSpPr txBox="1"/>
      </xdr:nvSpPr>
      <xdr:spPr>
        <a:xfrm>
          <a:off x="113544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2BCCDA28-C300-4514-BB04-D935AA262F9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7D9681CD-10D3-4588-A299-A3FE6DBF1B9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573EC78E-A249-45AE-895A-859EB5DC941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3F9A8FBC-ACE0-4E02-B40D-376DEEDECC0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1EE52DF5-E536-496B-BAC4-F948A162DB9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F076597B-4450-4B65-83E9-09E677098D1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6E7A5443-5B51-4FE4-914D-0DB031DF326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296A883B-DC80-428F-B2C9-E888F6E5E00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95D729B2-B66B-4487-ADFD-1326FEBB9D70}"/>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7FF993FC-F6A3-4A44-B561-60F4C433A53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9F377767-8C3E-4955-BDB8-2B2635A9589F}"/>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3B98BAFC-1D97-4BD0-B093-F46D77D3535A}"/>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C31085AC-F79A-4F6E-9881-B72E624FEB83}"/>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2D03495B-CE51-4FA8-AF8E-F0AE50B2C91C}"/>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7972E1CA-9791-41C5-8C08-6DA771C62E5B}"/>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C08E3C7E-4AB7-4B43-A1B2-5F00158A152C}"/>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7ED461C7-6CE8-4EBD-93FF-8C2E96BD972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7C3947E9-CD46-4AEF-B594-5F2322CA94F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3D50C511-DAEF-46B5-9CED-B5CC97A02E9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A4D57D8B-D5DD-4E09-ABB3-41E1D333FDB6}"/>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36B88BF-CF09-49B1-AE6B-A5BD05C37B7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56863BBE-BD62-42FE-AC21-511660DCCA4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FD341AD-5B15-4555-9A7D-2987595E73D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120650</xdr:rowOff>
    </xdr:from>
    <xdr:to>
      <xdr:col>116</xdr:col>
      <xdr:colOff>62864</xdr:colOff>
      <xdr:row>86</xdr:row>
      <xdr:rowOff>63500</xdr:rowOff>
    </xdr:to>
    <xdr:cxnSp macro="">
      <xdr:nvCxnSpPr>
        <xdr:cNvPr id="807" name="直線コネクタ 806">
          <a:extLst>
            <a:ext uri="{FF2B5EF4-FFF2-40B4-BE49-F238E27FC236}">
              <a16:creationId xmlns:a16="http://schemas.microsoft.com/office/drawing/2014/main" id="{F546C0B8-B8C9-4178-82E9-76934006275F}"/>
            </a:ext>
          </a:extLst>
        </xdr:cNvPr>
        <xdr:cNvCxnSpPr/>
      </xdr:nvCxnSpPr>
      <xdr:spPr>
        <a:xfrm flipV="1">
          <a:off x="19947254" y="13324205"/>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8" name="【消防施設】&#10;一人当たり面積最小値テキスト">
          <a:extLst>
            <a:ext uri="{FF2B5EF4-FFF2-40B4-BE49-F238E27FC236}">
              <a16:creationId xmlns:a16="http://schemas.microsoft.com/office/drawing/2014/main" id="{F690FFB2-8142-4CB9-A4E9-AC41B81FEBF1}"/>
            </a:ext>
          </a:extLst>
        </xdr:cNvPr>
        <xdr:cNvSpPr txBox="1"/>
      </xdr:nvSpPr>
      <xdr:spPr>
        <a:xfrm>
          <a:off x="19985990"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9" name="直線コネクタ 808">
          <a:extLst>
            <a:ext uri="{FF2B5EF4-FFF2-40B4-BE49-F238E27FC236}">
              <a16:creationId xmlns:a16="http://schemas.microsoft.com/office/drawing/2014/main" id="{78B224F7-1018-4150-8716-051BCC95B6F1}"/>
            </a:ext>
          </a:extLst>
        </xdr:cNvPr>
        <xdr:cNvCxnSpPr/>
      </xdr:nvCxnSpPr>
      <xdr:spPr>
        <a:xfrm>
          <a:off x="19885660" y="14804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67327</xdr:rowOff>
    </xdr:from>
    <xdr:ext cx="469744" cy="259045"/>
    <xdr:sp macro="" textlink="">
      <xdr:nvSpPr>
        <xdr:cNvPr id="810" name="【消防施設】&#10;一人当たり面積最大値テキスト">
          <a:extLst>
            <a:ext uri="{FF2B5EF4-FFF2-40B4-BE49-F238E27FC236}">
              <a16:creationId xmlns:a16="http://schemas.microsoft.com/office/drawing/2014/main" id="{1C0CD62B-D427-4506-9B5E-321AEE92A7D0}"/>
            </a:ext>
          </a:extLst>
        </xdr:cNvPr>
        <xdr:cNvSpPr txBox="1"/>
      </xdr:nvSpPr>
      <xdr:spPr>
        <a:xfrm>
          <a:off x="19985990" y="1309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120650</xdr:rowOff>
    </xdr:from>
    <xdr:to>
      <xdr:col>116</xdr:col>
      <xdr:colOff>152400</xdr:colOff>
      <xdr:row>77</xdr:row>
      <xdr:rowOff>120650</xdr:rowOff>
    </xdr:to>
    <xdr:cxnSp macro="">
      <xdr:nvCxnSpPr>
        <xdr:cNvPr id="811" name="直線コネクタ 810">
          <a:extLst>
            <a:ext uri="{FF2B5EF4-FFF2-40B4-BE49-F238E27FC236}">
              <a16:creationId xmlns:a16="http://schemas.microsoft.com/office/drawing/2014/main" id="{86940294-B571-4043-9CD6-272B82322DDF}"/>
            </a:ext>
          </a:extLst>
        </xdr:cNvPr>
        <xdr:cNvCxnSpPr/>
      </xdr:nvCxnSpPr>
      <xdr:spPr>
        <a:xfrm>
          <a:off x="19885660" y="1332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12" name="【消防施設】&#10;一人当たり面積平均値テキスト">
          <a:extLst>
            <a:ext uri="{FF2B5EF4-FFF2-40B4-BE49-F238E27FC236}">
              <a16:creationId xmlns:a16="http://schemas.microsoft.com/office/drawing/2014/main" id="{CB59E20C-60EB-4EF4-B77A-644799EF5E0D}"/>
            </a:ext>
          </a:extLst>
        </xdr:cNvPr>
        <xdr:cNvSpPr txBox="1"/>
      </xdr:nvSpPr>
      <xdr:spPr>
        <a:xfrm>
          <a:off x="1998599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3" name="フローチャート: 判断 812">
          <a:extLst>
            <a:ext uri="{FF2B5EF4-FFF2-40B4-BE49-F238E27FC236}">
              <a16:creationId xmlns:a16="http://schemas.microsoft.com/office/drawing/2014/main" id="{AB00AFB6-4227-4198-9059-08550D17220D}"/>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814" name="フローチャート: 判断 813">
          <a:extLst>
            <a:ext uri="{FF2B5EF4-FFF2-40B4-BE49-F238E27FC236}">
              <a16:creationId xmlns:a16="http://schemas.microsoft.com/office/drawing/2014/main" id="{AB3B6BE3-3CF9-42EF-BF99-3BFC0FF3DBAE}"/>
            </a:ext>
          </a:extLst>
        </xdr:cNvPr>
        <xdr:cNvSpPr/>
      </xdr:nvSpPr>
      <xdr:spPr>
        <a:xfrm>
          <a:off x="19161760" y="143598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15" name="フローチャート: 判断 814">
          <a:extLst>
            <a:ext uri="{FF2B5EF4-FFF2-40B4-BE49-F238E27FC236}">
              <a16:creationId xmlns:a16="http://schemas.microsoft.com/office/drawing/2014/main" id="{A0498C20-C754-426C-B483-115E9058A17A}"/>
            </a:ext>
          </a:extLst>
        </xdr:cNvPr>
        <xdr:cNvSpPr/>
      </xdr:nvSpPr>
      <xdr:spPr>
        <a:xfrm>
          <a:off x="18345150" y="14359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6" name="フローチャート: 判断 815">
          <a:extLst>
            <a:ext uri="{FF2B5EF4-FFF2-40B4-BE49-F238E27FC236}">
              <a16:creationId xmlns:a16="http://schemas.microsoft.com/office/drawing/2014/main" id="{D0F7E196-F415-4048-AF20-DE737A00C421}"/>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57150</xdr:rowOff>
    </xdr:from>
    <xdr:to>
      <xdr:col>98</xdr:col>
      <xdr:colOff>38100</xdr:colOff>
      <xdr:row>83</xdr:row>
      <xdr:rowOff>158750</xdr:rowOff>
    </xdr:to>
    <xdr:sp macro="" textlink="">
      <xdr:nvSpPr>
        <xdr:cNvPr id="817" name="フローチャート: 判断 816">
          <a:extLst>
            <a:ext uri="{FF2B5EF4-FFF2-40B4-BE49-F238E27FC236}">
              <a16:creationId xmlns:a16="http://schemas.microsoft.com/office/drawing/2014/main" id="{52FB0D24-A325-4A4A-8A0B-D2B305724165}"/>
            </a:ext>
          </a:extLst>
        </xdr:cNvPr>
        <xdr:cNvSpPr/>
      </xdr:nvSpPr>
      <xdr:spPr>
        <a:xfrm>
          <a:off x="16761460" y="1428369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205F574-8D9B-400A-85D5-ABE8B21B6A3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28A54C09-B4E9-4765-BD39-E40DC1D324F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67CBF320-D0BA-4F2C-8224-BCAB55B461C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66D12C4-F7C3-4FC8-AE7D-CD6EEC180C8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B30299D-87A6-443F-B749-4652871BFF89}"/>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88900</xdr:rowOff>
    </xdr:from>
    <xdr:to>
      <xdr:col>116</xdr:col>
      <xdr:colOff>114300</xdr:colOff>
      <xdr:row>83</xdr:row>
      <xdr:rowOff>19050</xdr:rowOff>
    </xdr:to>
    <xdr:sp macro="" textlink="">
      <xdr:nvSpPr>
        <xdr:cNvPr id="823" name="楕円 822">
          <a:extLst>
            <a:ext uri="{FF2B5EF4-FFF2-40B4-BE49-F238E27FC236}">
              <a16:creationId xmlns:a16="http://schemas.microsoft.com/office/drawing/2014/main" id="{60ADACDA-3EC2-4BE0-AA2C-75BEEDA76E14}"/>
            </a:ext>
          </a:extLst>
        </xdr:cNvPr>
        <xdr:cNvSpPr/>
      </xdr:nvSpPr>
      <xdr:spPr>
        <a:xfrm>
          <a:off x="19904710" y="141516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111777</xdr:rowOff>
    </xdr:from>
    <xdr:ext cx="469744" cy="259045"/>
    <xdr:sp macro="" textlink="">
      <xdr:nvSpPr>
        <xdr:cNvPr id="824" name="【消防施設】&#10;一人当たり面積該当値テキスト">
          <a:extLst>
            <a:ext uri="{FF2B5EF4-FFF2-40B4-BE49-F238E27FC236}">
              <a16:creationId xmlns:a16="http://schemas.microsoft.com/office/drawing/2014/main" id="{613C341E-BBCE-4C96-B060-04D5F3D623A4}"/>
            </a:ext>
          </a:extLst>
        </xdr:cNvPr>
        <xdr:cNvSpPr txBox="1"/>
      </xdr:nvSpPr>
      <xdr:spPr>
        <a:xfrm>
          <a:off x="19985990"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825" name="楕円 824">
          <a:extLst>
            <a:ext uri="{FF2B5EF4-FFF2-40B4-BE49-F238E27FC236}">
              <a16:creationId xmlns:a16="http://schemas.microsoft.com/office/drawing/2014/main" id="{C7550937-1DA1-4FF2-A5D5-0268EE0485CD}"/>
            </a:ext>
          </a:extLst>
        </xdr:cNvPr>
        <xdr:cNvSpPr/>
      </xdr:nvSpPr>
      <xdr:spPr>
        <a:xfrm>
          <a:off x="19161760" y="14156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139700</xdr:rowOff>
    </xdr:from>
    <xdr:to>
      <xdr:col>116</xdr:col>
      <xdr:colOff>63500</xdr:colOff>
      <xdr:row>82</xdr:row>
      <xdr:rowOff>152400</xdr:rowOff>
    </xdr:to>
    <xdr:cxnSp macro="">
      <xdr:nvCxnSpPr>
        <xdr:cNvPr id="826" name="直線コネクタ 825">
          <a:extLst>
            <a:ext uri="{FF2B5EF4-FFF2-40B4-BE49-F238E27FC236}">
              <a16:creationId xmlns:a16="http://schemas.microsoft.com/office/drawing/2014/main" id="{AA936B8C-4D80-4020-A8B3-F89376389C6D}"/>
            </a:ext>
          </a:extLst>
        </xdr:cNvPr>
        <xdr:cNvCxnSpPr/>
      </xdr:nvCxnSpPr>
      <xdr:spPr>
        <a:xfrm flipV="1">
          <a:off x="19204940" y="14194790"/>
          <a:ext cx="7429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827" name="楕円 826">
          <a:extLst>
            <a:ext uri="{FF2B5EF4-FFF2-40B4-BE49-F238E27FC236}">
              <a16:creationId xmlns:a16="http://schemas.microsoft.com/office/drawing/2014/main" id="{A1770753-6C41-4563-B48A-3560BF0BCC6E}"/>
            </a:ext>
          </a:extLst>
        </xdr:cNvPr>
        <xdr:cNvSpPr/>
      </xdr:nvSpPr>
      <xdr:spPr>
        <a:xfrm>
          <a:off x="18345150" y="14156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152400</xdr:rowOff>
    </xdr:to>
    <xdr:cxnSp macro="">
      <xdr:nvCxnSpPr>
        <xdr:cNvPr id="828" name="直線コネクタ 827">
          <a:extLst>
            <a:ext uri="{FF2B5EF4-FFF2-40B4-BE49-F238E27FC236}">
              <a16:creationId xmlns:a16="http://schemas.microsoft.com/office/drawing/2014/main" id="{6446EC70-29EE-4B3E-A0C0-FC60126951BB}"/>
            </a:ext>
          </a:extLst>
        </xdr:cNvPr>
        <xdr:cNvCxnSpPr/>
      </xdr:nvCxnSpPr>
      <xdr:spPr>
        <a:xfrm>
          <a:off x="18399760" y="142113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29" name="楕円 828">
          <a:extLst>
            <a:ext uri="{FF2B5EF4-FFF2-40B4-BE49-F238E27FC236}">
              <a16:creationId xmlns:a16="http://schemas.microsoft.com/office/drawing/2014/main" id="{4AADA5D9-2EC7-4F02-8436-C1C6AD30ACB2}"/>
            </a:ext>
          </a:extLst>
        </xdr:cNvPr>
        <xdr:cNvSpPr/>
      </xdr:nvSpPr>
      <xdr:spPr>
        <a:xfrm>
          <a:off x="17547590" y="14156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830" name="直線コネクタ 829">
          <a:extLst>
            <a:ext uri="{FF2B5EF4-FFF2-40B4-BE49-F238E27FC236}">
              <a16:creationId xmlns:a16="http://schemas.microsoft.com/office/drawing/2014/main" id="{A13D020C-23F6-487C-A25F-5F9E1F391AEF}"/>
            </a:ext>
          </a:extLst>
        </xdr:cNvPr>
        <xdr:cNvCxnSpPr/>
      </xdr:nvCxnSpPr>
      <xdr:spPr>
        <a:xfrm>
          <a:off x="17602200" y="142113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114300</xdr:rowOff>
    </xdr:from>
    <xdr:to>
      <xdr:col>98</xdr:col>
      <xdr:colOff>38100</xdr:colOff>
      <xdr:row>83</xdr:row>
      <xdr:rowOff>44450</xdr:rowOff>
    </xdr:to>
    <xdr:sp macro="" textlink="">
      <xdr:nvSpPr>
        <xdr:cNvPr id="831" name="楕円 830">
          <a:extLst>
            <a:ext uri="{FF2B5EF4-FFF2-40B4-BE49-F238E27FC236}">
              <a16:creationId xmlns:a16="http://schemas.microsoft.com/office/drawing/2014/main" id="{5C3B5F95-4515-47FF-A42F-49D060070F6E}"/>
            </a:ext>
          </a:extLst>
        </xdr:cNvPr>
        <xdr:cNvSpPr/>
      </xdr:nvSpPr>
      <xdr:spPr>
        <a:xfrm>
          <a:off x="16761460" y="141732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165100</xdr:rowOff>
    </xdr:to>
    <xdr:cxnSp macro="">
      <xdr:nvCxnSpPr>
        <xdr:cNvPr id="832" name="直線コネクタ 831">
          <a:extLst>
            <a:ext uri="{FF2B5EF4-FFF2-40B4-BE49-F238E27FC236}">
              <a16:creationId xmlns:a16="http://schemas.microsoft.com/office/drawing/2014/main" id="{29D4A947-2C18-49E9-B56C-39C9E4AA7758}"/>
            </a:ext>
          </a:extLst>
        </xdr:cNvPr>
        <xdr:cNvCxnSpPr/>
      </xdr:nvCxnSpPr>
      <xdr:spPr>
        <a:xfrm flipV="1">
          <a:off x="16804640" y="1421130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833" name="n_1aveValue【消防施設】&#10;一人当たり面積">
          <a:extLst>
            <a:ext uri="{FF2B5EF4-FFF2-40B4-BE49-F238E27FC236}">
              <a16:creationId xmlns:a16="http://schemas.microsoft.com/office/drawing/2014/main" id="{E939CA0B-5A1A-4DC0-9CAF-9D2FB30A358F}"/>
            </a:ext>
          </a:extLst>
        </xdr:cNvPr>
        <xdr:cNvSpPr txBox="1"/>
      </xdr:nvSpPr>
      <xdr:spPr>
        <a:xfrm>
          <a:off x="189821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34" name="n_2aveValue【消防施設】&#10;一人当たり面積">
          <a:extLst>
            <a:ext uri="{FF2B5EF4-FFF2-40B4-BE49-F238E27FC236}">
              <a16:creationId xmlns:a16="http://schemas.microsoft.com/office/drawing/2014/main" id="{856BE989-DFCE-4668-B1AD-BDAEDDCB6FDE}"/>
            </a:ext>
          </a:extLst>
        </xdr:cNvPr>
        <xdr:cNvSpPr txBox="1"/>
      </xdr:nvSpPr>
      <xdr:spPr>
        <a:xfrm>
          <a:off x="181820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835" name="n_3aveValue【消防施設】&#10;一人当たり面積">
          <a:extLst>
            <a:ext uri="{FF2B5EF4-FFF2-40B4-BE49-F238E27FC236}">
              <a16:creationId xmlns:a16="http://schemas.microsoft.com/office/drawing/2014/main" id="{8C7DE1CA-204D-45DA-9B4C-0EE6F2B73D87}"/>
            </a:ext>
          </a:extLst>
        </xdr:cNvPr>
        <xdr:cNvSpPr txBox="1"/>
      </xdr:nvSpPr>
      <xdr:spPr>
        <a:xfrm>
          <a:off x="1738447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149877</xdr:rowOff>
    </xdr:from>
    <xdr:ext cx="469744" cy="259045"/>
    <xdr:sp macro="" textlink="">
      <xdr:nvSpPr>
        <xdr:cNvPr id="836" name="n_4aveValue【消防施設】&#10;一人当たり面積">
          <a:extLst>
            <a:ext uri="{FF2B5EF4-FFF2-40B4-BE49-F238E27FC236}">
              <a16:creationId xmlns:a16="http://schemas.microsoft.com/office/drawing/2014/main" id="{5729A7A1-D261-4174-93C2-5E96899CEE7E}"/>
            </a:ext>
          </a:extLst>
        </xdr:cNvPr>
        <xdr:cNvSpPr txBox="1"/>
      </xdr:nvSpPr>
      <xdr:spPr>
        <a:xfrm>
          <a:off x="1658881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837" name="n_1mainValue【消防施設】&#10;一人当たり面積">
          <a:extLst>
            <a:ext uri="{FF2B5EF4-FFF2-40B4-BE49-F238E27FC236}">
              <a16:creationId xmlns:a16="http://schemas.microsoft.com/office/drawing/2014/main" id="{C934C0B8-AF04-4B24-9013-0624A914F922}"/>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38" name="n_2mainValue【消防施設】&#10;一人当たり面積">
          <a:extLst>
            <a:ext uri="{FF2B5EF4-FFF2-40B4-BE49-F238E27FC236}">
              <a16:creationId xmlns:a16="http://schemas.microsoft.com/office/drawing/2014/main" id="{DFC2A66E-DD0B-41CE-98FF-B921D62AECAB}"/>
            </a:ext>
          </a:extLst>
        </xdr:cNvPr>
        <xdr:cNvSpPr txBox="1"/>
      </xdr:nvSpPr>
      <xdr:spPr>
        <a:xfrm>
          <a:off x="181820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39" name="n_3mainValue【消防施設】&#10;一人当たり面積">
          <a:extLst>
            <a:ext uri="{FF2B5EF4-FFF2-40B4-BE49-F238E27FC236}">
              <a16:creationId xmlns:a16="http://schemas.microsoft.com/office/drawing/2014/main" id="{2B435347-B0B6-4589-AB42-7A29818FE96C}"/>
            </a:ext>
          </a:extLst>
        </xdr:cNvPr>
        <xdr:cNvSpPr txBox="1"/>
      </xdr:nvSpPr>
      <xdr:spPr>
        <a:xfrm>
          <a:off x="1738447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60977</xdr:rowOff>
    </xdr:from>
    <xdr:ext cx="469744" cy="259045"/>
    <xdr:sp macro="" textlink="">
      <xdr:nvSpPr>
        <xdr:cNvPr id="840" name="n_4mainValue【消防施設】&#10;一人当たり面積">
          <a:extLst>
            <a:ext uri="{FF2B5EF4-FFF2-40B4-BE49-F238E27FC236}">
              <a16:creationId xmlns:a16="http://schemas.microsoft.com/office/drawing/2014/main" id="{E2DC1F4B-77C7-4231-8FDC-3CB247D2F049}"/>
            </a:ext>
          </a:extLst>
        </xdr:cNvPr>
        <xdr:cNvSpPr txBox="1"/>
      </xdr:nvSpPr>
      <xdr:spPr>
        <a:xfrm>
          <a:off x="16588817"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62804C3-5FFE-4D5D-89AF-1DB9734572F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244E3FB4-D356-4E24-8577-F70E33D5C86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16C19676-B746-4109-AA6E-0C11AD96047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E302A8CB-6234-444E-A658-C004F9815B8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7B2BEA6-9904-495F-812F-79D39D66CD5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871D4925-3A51-4303-A80A-2EF0F4C8DCD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0F81B4E-A21C-44A5-9D50-DD732901913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B6B9E3E-2765-4D18-AD86-85D78D5D58B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1329273B-3DCF-4035-9F0F-5D5F3AA46106}"/>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80318A93-0CE9-4BD2-ACF2-A2F02A95E7C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C35EDC6-9B6E-4319-9C43-84DA0D3A40B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2" name="直線コネクタ 851">
          <a:extLst>
            <a:ext uri="{FF2B5EF4-FFF2-40B4-BE49-F238E27FC236}">
              <a16:creationId xmlns:a16="http://schemas.microsoft.com/office/drawing/2014/main" id="{56C95907-06DE-43C6-8DC0-B8FA17AC6C0F}"/>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53" name="テキスト ボックス 852">
          <a:extLst>
            <a:ext uri="{FF2B5EF4-FFF2-40B4-BE49-F238E27FC236}">
              <a16:creationId xmlns:a16="http://schemas.microsoft.com/office/drawing/2014/main" id="{86D6F006-E951-436C-A03B-49F3E92F3503}"/>
            </a:ext>
          </a:extLst>
        </xdr:cNvPr>
        <xdr:cNvSpPr txBox="1"/>
      </xdr:nvSpPr>
      <xdr:spPr>
        <a:xfrm>
          <a:off x="10842791" y="18528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4" name="直線コネクタ 853">
          <a:extLst>
            <a:ext uri="{FF2B5EF4-FFF2-40B4-BE49-F238E27FC236}">
              <a16:creationId xmlns:a16="http://schemas.microsoft.com/office/drawing/2014/main" id="{A748A3B5-8F78-493A-AFDC-66A0DCF3A2A6}"/>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5" name="テキスト ボックス 854">
          <a:extLst>
            <a:ext uri="{FF2B5EF4-FFF2-40B4-BE49-F238E27FC236}">
              <a16:creationId xmlns:a16="http://schemas.microsoft.com/office/drawing/2014/main" id="{34DF2FF3-8279-47BE-ACA6-5FE3797A8382}"/>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6" name="直線コネクタ 855">
          <a:extLst>
            <a:ext uri="{FF2B5EF4-FFF2-40B4-BE49-F238E27FC236}">
              <a16:creationId xmlns:a16="http://schemas.microsoft.com/office/drawing/2014/main" id="{CC85E9C6-015A-4093-A05A-03048024D92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7" name="テキスト ボックス 856">
          <a:extLst>
            <a:ext uri="{FF2B5EF4-FFF2-40B4-BE49-F238E27FC236}">
              <a16:creationId xmlns:a16="http://schemas.microsoft.com/office/drawing/2014/main" id="{AA7CABD5-9D73-4B02-B45C-2A651DC6EE0B}"/>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8" name="直線コネクタ 857">
          <a:extLst>
            <a:ext uri="{FF2B5EF4-FFF2-40B4-BE49-F238E27FC236}">
              <a16:creationId xmlns:a16="http://schemas.microsoft.com/office/drawing/2014/main" id="{A7DC6989-2C93-449A-81EF-2561CEE9CD3D}"/>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9" name="テキスト ボックス 858">
          <a:extLst>
            <a:ext uri="{FF2B5EF4-FFF2-40B4-BE49-F238E27FC236}">
              <a16:creationId xmlns:a16="http://schemas.microsoft.com/office/drawing/2014/main" id="{0B633095-F864-4AD9-96ED-C1C61036B45B}"/>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0" name="直線コネクタ 859">
          <a:extLst>
            <a:ext uri="{FF2B5EF4-FFF2-40B4-BE49-F238E27FC236}">
              <a16:creationId xmlns:a16="http://schemas.microsoft.com/office/drawing/2014/main" id="{B5FFDC49-FF69-464C-A600-5A00E9363996}"/>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1" name="テキスト ボックス 860">
          <a:extLst>
            <a:ext uri="{FF2B5EF4-FFF2-40B4-BE49-F238E27FC236}">
              <a16:creationId xmlns:a16="http://schemas.microsoft.com/office/drawing/2014/main" id="{7508304B-D661-4717-94D6-AB762378E757}"/>
            </a:ext>
          </a:extLst>
        </xdr:cNvPr>
        <xdr:cNvSpPr txBox="1"/>
      </xdr:nvSpPr>
      <xdr:spPr>
        <a:xfrm>
          <a:off x="10905006" y="170008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0092585A-0F41-4857-A0CF-E27E1AEB720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3F72247C-0174-4D65-8755-DAD110C9F7D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64770</xdr:rowOff>
    </xdr:from>
    <xdr:to>
      <xdr:col>85</xdr:col>
      <xdr:colOff>126364</xdr:colOff>
      <xdr:row>109</xdr:row>
      <xdr:rowOff>70486</xdr:rowOff>
    </xdr:to>
    <xdr:cxnSp macro="">
      <xdr:nvCxnSpPr>
        <xdr:cNvPr id="864" name="直線コネクタ 863">
          <a:extLst>
            <a:ext uri="{FF2B5EF4-FFF2-40B4-BE49-F238E27FC236}">
              <a16:creationId xmlns:a16="http://schemas.microsoft.com/office/drawing/2014/main" id="{4D572DD8-747F-4A2A-8830-F33501F65519}"/>
            </a:ext>
          </a:extLst>
        </xdr:cNvPr>
        <xdr:cNvCxnSpPr/>
      </xdr:nvCxnSpPr>
      <xdr:spPr>
        <a:xfrm flipV="1">
          <a:off x="14703424" y="17379315"/>
          <a:ext cx="0" cy="1377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74313</xdr:rowOff>
    </xdr:from>
    <xdr:ext cx="405111" cy="259045"/>
    <xdr:sp macro="" textlink="">
      <xdr:nvSpPr>
        <xdr:cNvPr id="865" name="【庁舎】&#10;有形固定資産減価償却率最小値テキスト">
          <a:extLst>
            <a:ext uri="{FF2B5EF4-FFF2-40B4-BE49-F238E27FC236}">
              <a16:creationId xmlns:a16="http://schemas.microsoft.com/office/drawing/2014/main" id="{1086E1CC-A912-47ED-87BB-5BF7CCE20478}"/>
            </a:ext>
          </a:extLst>
        </xdr:cNvPr>
        <xdr:cNvSpPr txBox="1"/>
      </xdr:nvSpPr>
      <xdr:spPr>
        <a:xfrm>
          <a:off x="14742160" y="1876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70486</xdr:rowOff>
    </xdr:from>
    <xdr:to>
      <xdr:col>86</xdr:col>
      <xdr:colOff>25400</xdr:colOff>
      <xdr:row>109</xdr:row>
      <xdr:rowOff>70486</xdr:rowOff>
    </xdr:to>
    <xdr:cxnSp macro="">
      <xdr:nvCxnSpPr>
        <xdr:cNvPr id="866" name="直線コネクタ 865">
          <a:extLst>
            <a:ext uri="{FF2B5EF4-FFF2-40B4-BE49-F238E27FC236}">
              <a16:creationId xmlns:a16="http://schemas.microsoft.com/office/drawing/2014/main" id="{1560CB29-6CC9-4C7D-97CA-9E60F5FB076B}"/>
            </a:ext>
          </a:extLst>
        </xdr:cNvPr>
        <xdr:cNvCxnSpPr/>
      </xdr:nvCxnSpPr>
      <xdr:spPr>
        <a:xfrm>
          <a:off x="14611350" y="18756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11447</xdr:rowOff>
    </xdr:from>
    <xdr:ext cx="405111" cy="259045"/>
    <xdr:sp macro="" textlink="">
      <xdr:nvSpPr>
        <xdr:cNvPr id="867" name="【庁舎】&#10;有形固定資産減価償却率最大値テキスト">
          <a:extLst>
            <a:ext uri="{FF2B5EF4-FFF2-40B4-BE49-F238E27FC236}">
              <a16:creationId xmlns:a16="http://schemas.microsoft.com/office/drawing/2014/main" id="{DFB85AC8-828E-49B1-821D-E0C840E40DAD}"/>
            </a:ext>
          </a:extLst>
        </xdr:cNvPr>
        <xdr:cNvSpPr txBox="1"/>
      </xdr:nvSpPr>
      <xdr:spPr>
        <a:xfrm>
          <a:off x="14742160" y="1716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64770</xdr:rowOff>
    </xdr:from>
    <xdr:to>
      <xdr:col>86</xdr:col>
      <xdr:colOff>25400</xdr:colOff>
      <xdr:row>101</xdr:row>
      <xdr:rowOff>64770</xdr:rowOff>
    </xdr:to>
    <xdr:cxnSp macro="">
      <xdr:nvCxnSpPr>
        <xdr:cNvPr id="868" name="直線コネクタ 867">
          <a:extLst>
            <a:ext uri="{FF2B5EF4-FFF2-40B4-BE49-F238E27FC236}">
              <a16:creationId xmlns:a16="http://schemas.microsoft.com/office/drawing/2014/main" id="{813EE847-22CA-4FC5-B78B-2205E1AF5DFE}"/>
            </a:ext>
          </a:extLst>
        </xdr:cNvPr>
        <xdr:cNvCxnSpPr/>
      </xdr:nvCxnSpPr>
      <xdr:spPr>
        <a:xfrm>
          <a:off x="14611350" y="17379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128288</xdr:rowOff>
    </xdr:from>
    <xdr:ext cx="405111" cy="259045"/>
    <xdr:sp macro="" textlink="">
      <xdr:nvSpPr>
        <xdr:cNvPr id="869" name="【庁舎】&#10;有形固定資産減価償却率平均値テキスト">
          <a:extLst>
            <a:ext uri="{FF2B5EF4-FFF2-40B4-BE49-F238E27FC236}">
              <a16:creationId xmlns:a16="http://schemas.microsoft.com/office/drawing/2014/main" id="{2CBB5C6E-8C2E-42AB-85F7-B91174321AAB}"/>
            </a:ext>
          </a:extLst>
        </xdr:cNvPr>
        <xdr:cNvSpPr txBox="1"/>
      </xdr:nvSpPr>
      <xdr:spPr>
        <a:xfrm>
          <a:off x="14742160" y="177914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870" name="フローチャート: 判断 869">
          <a:extLst>
            <a:ext uri="{FF2B5EF4-FFF2-40B4-BE49-F238E27FC236}">
              <a16:creationId xmlns:a16="http://schemas.microsoft.com/office/drawing/2014/main" id="{3CCF6AA9-B2D9-48C0-AE41-636377535FF3}"/>
            </a:ext>
          </a:extLst>
        </xdr:cNvPr>
        <xdr:cNvSpPr/>
      </xdr:nvSpPr>
      <xdr:spPr>
        <a:xfrm>
          <a:off x="14649450" y="179343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97789</xdr:rowOff>
    </xdr:from>
    <xdr:to>
      <xdr:col>81</xdr:col>
      <xdr:colOff>101600</xdr:colOff>
      <xdr:row>105</xdr:row>
      <xdr:rowOff>27939</xdr:rowOff>
    </xdr:to>
    <xdr:sp macro="" textlink="">
      <xdr:nvSpPr>
        <xdr:cNvPr id="871" name="フローチャート: 判断 870">
          <a:extLst>
            <a:ext uri="{FF2B5EF4-FFF2-40B4-BE49-F238E27FC236}">
              <a16:creationId xmlns:a16="http://schemas.microsoft.com/office/drawing/2014/main" id="{8195E57B-8E6B-451E-AB84-95978D102E31}"/>
            </a:ext>
          </a:extLst>
        </xdr:cNvPr>
        <xdr:cNvSpPr/>
      </xdr:nvSpPr>
      <xdr:spPr>
        <a:xfrm>
          <a:off x="13887450" y="179247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872" name="フローチャート: 判断 871">
          <a:extLst>
            <a:ext uri="{FF2B5EF4-FFF2-40B4-BE49-F238E27FC236}">
              <a16:creationId xmlns:a16="http://schemas.microsoft.com/office/drawing/2014/main" id="{77A278A9-7B8A-46DC-A2DB-3883D756A6B5}"/>
            </a:ext>
          </a:extLst>
        </xdr:cNvPr>
        <xdr:cNvSpPr/>
      </xdr:nvSpPr>
      <xdr:spPr>
        <a:xfrm>
          <a:off x="13089890" y="17955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873" name="フローチャート: 判断 872">
          <a:extLst>
            <a:ext uri="{FF2B5EF4-FFF2-40B4-BE49-F238E27FC236}">
              <a16:creationId xmlns:a16="http://schemas.microsoft.com/office/drawing/2014/main" id="{7006331B-9DF5-44DC-888D-DA253A62E47D}"/>
            </a:ext>
          </a:extLst>
        </xdr:cNvPr>
        <xdr:cNvSpPr/>
      </xdr:nvSpPr>
      <xdr:spPr>
        <a:xfrm>
          <a:off x="12303760" y="1796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21589</xdr:rowOff>
    </xdr:from>
    <xdr:to>
      <xdr:col>67</xdr:col>
      <xdr:colOff>101600</xdr:colOff>
      <xdr:row>105</xdr:row>
      <xdr:rowOff>123189</xdr:rowOff>
    </xdr:to>
    <xdr:sp macro="" textlink="">
      <xdr:nvSpPr>
        <xdr:cNvPr id="874" name="フローチャート: 判断 873">
          <a:extLst>
            <a:ext uri="{FF2B5EF4-FFF2-40B4-BE49-F238E27FC236}">
              <a16:creationId xmlns:a16="http://schemas.microsoft.com/office/drawing/2014/main" id="{9DD4E84C-353E-4637-90C1-C56468914CE3}"/>
            </a:ext>
          </a:extLst>
        </xdr:cNvPr>
        <xdr:cNvSpPr/>
      </xdr:nvSpPr>
      <xdr:spPr>
        <a:xfrm>
          <a:off x="11487150" y="180200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FFD6F18-3866-4C20-A31A-DC0C0DD57DF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7E86496-814C-41F1-A55D-C9B8B5E2814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DFEBF37-E492-493B-AB4C-61F61848E27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55C9D47A-693B-4855-A945-0C9092233100}"/>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C2121F6-FA90-43B7-9BBF-8A29D4DDC9C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61595</xdr:rowOff>
    </xdr:from>
    <xdr:to>
      <xdr:col>85</xdr:col>
      <xdr:colOff>177800</xdr:colOff>
      <xdr:row>106</xdr:row>
      <xdr:rowOff>163195</xdr:rowOff>
    </xdr:to>
    <xdr:sp macro="" textlink="">
      <xdr:nvSpPr>
        <xdr:cNvPr id="880" name="楕円 879">
          <a:extLst>
            <a:ext uri="{FF2B5EF4-FFF2-40B4-BE49-F238E27FC236}">
              <a16:creationId xmlns:a16="http://schemas.microsoft.com/office/drawing/2014/main" id="{249DB016-218B-445D-A5E4-8893AD89687D}"/>
            </a:ext>
          </a:extLst>
        </xdr:cNvPr>
        <xdr:cNvSpPr/>
      </xdr:nvSpPr>
      <xdr:spPr>
        <a:xfrm>
          <a:off x="14649450" y="182314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40022</xdr:rowOff>
    </xdr:from>
    <xdr:ext cx="405111" cy="259045"/>
    <xdr:sp macro="" textlink="">
      <xdr:nvSpPr>
        <xdr:cNvPr id="881" name="【庁舎】&#10;有形固定資産減価償却率該当値テキスト">
          <a:extLst>
            <a:ext uri="{FF2B5EF4-FFF2-40B4-BE49-F238E27FC236}">
              <a16:creationId xmlns:a16="http://schemas.microsoft.com/office/drawing/2014/main" id="{3DE8AB70-BCBF-4301-9091-7D73D9443580}"/>
            </a:ext>
          </a:extLst>
        </xdr:cNvPr>
        <xdr:cNvSpPr txBox="1"/>
      </xdr:nvSpPr>
      <xdr:spPr>
        <a:xfrm>
          <a:off x="14742160" y="182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50164</xdr:rowOff>
    </xdr:from>
    <xdr:to>
      <xdr:col>81</xdr:col>
      <xdr:colOff>101600</xdr:colOff>
      <xdr:row>106</xdr:row>
      <xdr:rowOff>151764</xdr:rowOff>
    </xdr:to>
    <xdr:sp macro="" textlink="">
      <xdr:nvSpPr>
        <xdr:cNvPr id="882" name="楕円 881">
          <a:extLst>
            <a:ext uri="{FF2B5EF4-FFF2-40B4-BE49-F238E27FC236}">
              <a16:creationId xmlns:a16="http://schemas.microsoft.com/office/drawing/2014/main" id="{84B99699-5724-4071-9747-8D9CC37F4D9E}"/>
            </a:ext>
          </a:extLst>
        </xdr:cNvPr>
        <xdr:cNvSpPr/>
      </xdr:nvSpPr>
      <xdr:spPr>
        <a:xfrm>
          <a:off x="13887450" y="182276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100964</xdr:rowOff>
    </xdr:from>
    <xdr:to>
      <xdr:col>85</xdr:col>
      <xdr:colOff>127000</xdr:colOff>
      <xdr:row>106</xdr:row>
      <xdr:rowOff>112395</xdr:rowOff>
    </xdr:to>
    <xdr:cxnSp macro="">
      <xdr:nvCxnSpPr>
        <xdr:cNvPr id="883" name="直線コネクタ 882">
          <a:extLst>
            <a:ext uri="{FF2B5EF4-FFF2-40B4-BE49-F238E27FC236}">
              <a16:creationId xmlns:a16="http://schemas.microsoft.com/office/drawing/2014/main" id="{63135F65-8F14-4C20-B73A-4CC2AAC5D384}"/>
            </a:ext>
          </a:extLst>
        </xdr:cNvPr>
        <xdr:cNvCxnSpPr/>
      </xdr:nvCxnSpPr>
      <xdr:spPr>
        <a:xfrm>
          <a:off x="13942060" y="18270854"/>
          <a:ext cx="762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12064</xdr:rowOff>
    </xdr:from>
    <xdr:to>
      <xdr:col>76</xdr:col>
      <xdr:colOff>165100</xdr:colOff>
      <xdr:row>106</xdr:row>
      <xdr:rowOff>113664</xdr:rowOff>
    </xdr:to>
    <xdr:sp macro="" textlink="">
      <xdr:nvSpPr>
        <xdr:cNvPr id="884" name="楕円 883">
          <a:extLst>
            <a:ext uri="{FF2B5EF4-FFF2-40B4-BE49-F238E27FC236}">
              <a16:creationId xmlns:a16="http://schemas.microsoft.com/office/drawing/2014/main" id="{7E526EDF-FEC9-4283-B35C-2EDAA2189894}"/>
            </a:ext>
          </a:extLst>
        </xdr:cNvPr>
        <xdr:cNvSpPr/>
      </xdr:nvSpPr>
      <xdr:spPr>
        <a:xfrm>
          <a:off x="13089890" y="1818957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100964</xdr:rowOff>
    </xdr:to>
    <xdr:cxnSp macro="">
      <xdr:nvCxnSpPr>
        <xdr:cNvPr id="885" name="直線コネクタ 884">
          <a:extLst>
            <a:ext uri="{FF2B5EF4-FFF2-40B4-BE49-F238E27FC236}">
              <a16:creationId xmlns:a16="http://schemas.microsoft.com/office/drawing/2014/main" id="{5DB604AE-2557-4DEE-A247-7F2E38F0882D}"/>
            </a:ext>
          </a:extLst>
        </xdr:cNvPr>
        <xdr:cNvCxnSpPr/>
      </xdr:nvCxnSpPr>
      <xdr:spPr>
        <a:xfrm>
          <a:off x="13144500" y="18232754"/>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147320</xdr:rowOff>
    </xdr:from>
    <xdr:to>
      <xdr:col>72</xdr:col>
      <xdr:colOff>38100</xdr:colOff>
      <xdr:row>106</xdr:row>
      <xdr:rowOff>77470</xdr:rowOff>
    </xdr:to>
    <xdr:sp macro="" textlink="">
      <xdr:nvSpPr>
        <xdr:cNvPr id="886" name="楕円 885">
          <a:extLst>
            <a:ext uri="{FF2B5EF4-FFF2-40B4-BE49-F238E27FC236}">
              <a16:creationId xmlns:a16="http://schemas.microsoft.com/office/drawing/2014/main" id="{6C5DB914-6EBC-415A-942F-A031650C0E66}"/>
            </a:ext>
          </a:extLst>
        </xdr:cNvPr>
        <xdr:cNvSpPr/>
      </xdr:nvSpPr>
      <xdr:spPr>
        <a:xfrm>
          <a:off x="12303760" y="181476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26670</xdr:rowOff>
    </xdr:from>
    <xdr:to>
      <xdr:col>76</xdr:col>
      <xdr:colOff>114300</xdr:colOff>
      <xdr:row>106</xdr:row>
      <xdr:rowOff>62864</xdr:rowOff>
    </xdr:to>
    <xdr:cxnSp macro="">
      <xdr:nvCxnSpPr>
        <xdr:cNvPr id="887" name="直線コネクタ 886">
          <a:extLst>
            <a:ext uri="{FF2B5EF4-FFF2-40B4-BE49-F238E27FC236}">
              <a16:creationId xmlns:a16="http://schemas.microsoft.com/office/drawing/2014/main" id="{99653754-FB2D-4818-97D0-A87BB636494F}"/>
            </a:ext>
          </a:extLst>
        </xdr:cNvPr>
        <xdr:cNvCxnSpPr/>
      </xdr:nvCxnSpPr>
      <xdr:spPr>
        <a:xfrm>
          <a:off x="12346940" y="18198465"/>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111125</xdr:rowOff>
    </xdr:from>
    <xdr:to>
      <xdr:col>67</xdr:col>
      <xdr:colOff>101600</xdr:colOff>
      <xdr:row>106</xdr:row>
      <xdr:rowOff>41275</xdr:rowOff>
    </xdr:to>
    <xdr:sp macro="" textlink="">
      <xdr:nvSpPr>
        <xdr:cNvPr id="888" name="楕円 887">
          <a:extLst>
            <a:ext uri="{FF2B5EF4-FFF2-40B4-BE49-F238E27FC236}">
              <a16:creationId xmlns:a16="http://schemas.microsoft.com/office/drawing/2014/main" id="{A16F1A1B-1001-4E6D-9BB3-C7C99E8B1969}"/>
            </a:ext>
          </a:extLst>
        </xdr:cNvPr>
        <xdr:cNvSpPr/>
      </xdr:nvSpPr>
      <xdr:spPr>
        <a:xfrm>
          <a:off x="11487150" y="18113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161925</xdr:rowOff>
    </xdr:from>
    <xdr:to>
      <xdr:col>71</xdr:col>
      <xdr:colOff>177800</xdr:colOff>
      <xdr:row>106</xdr:row>
      <xdr:rowOff>26670</xdr:rowOff>
    </xdr:to>
    <xdr:cxnSp macro="">
      <xdr:nvCxnSpPr>
        <xdr:cNvPr id="889" name="直線コネクタ 888">
          <a:extLst>
            <a:ext uri="{FF2B5EF4-FFF2-40B4-BE49-F238E27FC236}">
              <a16:creationId xmlns:a16="http://schemas.microsoft.com/office/drawing/2014/main" id="{DBDFDFB6-739C-477E-8052-F1F9066DD69C}"/>
            </a:ext>
          </a:extLst>
        </xdr:cNvPr>
        <xdr:cNvCxnSpPr/>
      </xdr:nvCxnSpPr>
      <xdr:spPr>
        <a:xfrm>
          <a:off x="11541760" y="1816608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44466</xdr:rowOff>
    </xdr:from>
    <xdr:ext cx="405111" cy="259045"/>
    <xdr:sp macro="" textlink="">
      <xdr:nvSpPr>
        <xdr:cNvPr id="890" name="n_1aveValue【庁舎】&#10;有形固定資産減価償却率">
          <a:extLst>
            <a:ext uri="{FF2B5EF4-FFF2-40B4-BE49-F238E27FC236}">
              <a16:creationId xmlns:a16="http://schemas.microsoft.com/office/drawing/2014/main" id="{6954943F-E490-46BF-B15D-3D4CAD372800}"/>
            </a:ext>
          </a:extLst>
        </xdr:cNvPr>
        <xdr:cNvSpPr txBox="1"/>
      </xdr:nvSpPr>
      <xdr:spPr>
        <a:xfrm>
          <a:off x="13738234" y="177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69232</xdr:rowOff>
    </xdr:from>
    <xdr:ext cx="405111" cy="259045"/>
    <xdr:sp macro="" textlink="">
      <xdr:nvSpPr>
        <xdr:cNvPr id="891" name="n_2aveValue【庁舎】&#10;有形固定資産減価償却率">
          <a:extLst>
            <a:ext uri="{FF2B5EF4-FFF2-40B4-BE49-F238E27FC236}">
              <a16:creationId xmlns:a16="http://schemas.microsoft.com/office/drawing/2014/main" id="{E608F3E4-A68B-49FB-9E49-59DAB212F140}"/>
            </a:ext>
          </a:extLst>
        </xdr:cNvPr>
        <xdr:cNvSpPr txBox="1"/>
      </xdr:nvSpPr>
      <xdr:spPr>
        <a:xfrm>
          <a:off x="1295718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74947</xdr:rowOff>
    </xdr:from>
    <xdr:ext cx="405111" cy="259045"/>
    <xdr:sp macro="" textlink="">
      <xdr:nvSpPr>
        <xdr:cNvPr id="892" name="n_3aveValue【庁舎】&#10;有形固定資産減価償却率">
          <a:extLst>
            <a:ext uri="{FF2B5EF4-FFF2-40B4-BE49-F238E27FC236}">
              <a16:creationId xmlns:a16="http://schemas.microsoft.com/office/drawing/2014/main" id="{7C2C47E3-14C4-4E8D-918B-3A40B8FE5190}"/>
            </a:ext>
          </a:extLst>
        </xdr:cNvPr>
        <xdr:cNvSpPr txBox="1"/>
      </xdr:nvSpPr>
      <xdr:spPr>
        <a:xfrm>
          <a:off x="1217105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139716</xdr:rowOff>
    </xdr:from>
    <xdr:ext cx="405111" cy="259045"/>
    <xdr:sp macro="" textlink="">
      <xdr:nvSpPr>
        <xdr:cNvPr id="893" name="n_4aveValue【庁舎】&#10;有形固定資産減価償却率">
          <a:extLst>
            <a:ext uri="{FF2B5EF4-FFF2-40B4-BE49-F238E27FC236}">
              <a16:creationId xmlns:a16="http://schemas.microsoft.com/office/drawing/2014/main" id="{F6D2E44E-A409-4871-9BB4-814B061A97A0}"/>
            </a:ext>
          </a:extLst>
        </xdr:cNvPr>
        <xdr:cNvSpPr txBox="1"/>
      </xdr:nvSpPr>
      <xdr:spPr>
        <a:xfrm>
          <a:off x="11354444" y="1779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142891</xdr:rowOff>
    </xdr:from>
    <xdr:ext cx="405111" cy="259045"/>
    <xdr:sp macro="" textlink="">
      <xdr:nvSpPr>
        <xdr:cNvPr id="894" name="n_1mainValue【庁舎】&#10;有形固定資産減価償却率">
          <a:extLst>
            <a:ext uri="{FF2B5EF4-FFF2-40B4-BE49-F238E27FC236}">
              <a16:creationId xmlns:a16="http://schemas.microsoft.com/office/drawing/2014/main" id="{D0698FBA-A7A6-477C-8817-AFF7C9AE1401}"/>
            </a:ext>
          </a:extLst>
        </xdr:cNvPr>
        <xdr:cNvSpPr txBox="1"/>
      </xdr:nvSpPr>
      <xdr:spPr>
        <a:xfrm>
          <a:off x="13738234" y="1831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104791</xdr:rowOff>
    </xdr:from>
    <xdr:ext cx="405111" cy="259045"/>
    <xdr:sp macro="" textlink="">
      <xdr:nvSpPr>
        <xdr:cNvPr id="895" name="n_2mainValue【庁舎】&#10;有形固定資産減価償却率">
          <a:extLst>
            <a:ext uri="{FF2B5EF4-FFF2-40B4-BE49-F238E27FC236}">
              <a16:creationId xmlns:a16="http://schemas.microsoft.com/office/drawing/2014/main" id="{7131E344-EDDA-4C8C-8858-31B182F38F45}"/>
            </a:ext>
          </a:extLst>
        </xdr:cNvPr>
        <xdr:cNvSpPr txBox="1"/>
      </xdr:nvSpPr>
      <xdr:spPr>
        <a:xfrm>
          <a:off x="12957184" y="1827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68597</xdr:rowOff>
    </xdr:from>
    <xdr:ext cx="405111" cy="259045"/>
    <xdr:sp macro="" textlink="">
      <xdr:nvSpPr>
        <xdr:cNvPr id="896" name="n_3mainValue【庁舎】&#10;有形固定資産減価償却率">
          <a:extLst>
            <a:ext uri="{FF2B5EF4-FFF2-40B4-BE49-F238E27FC236}">
              <a16:creationId xmlns:a16="http://schemas.microsoft.com/office/drawing/2014/main" id="{8D9DBAE2-6A04-4B35-B071-22D7D5428B29}"/>
            </a:ext>
          </a:extLst>
        </xdr:cNvPr>
        <xdr:cNvSpPr txBox="1"/>
      </xdr:nvSpPr>
      <xdr:spPr>
        <a:xfrm>
          <a:off x="12171054" y="1824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32402</xdr:rowOff>
    </xdr:from>
    <xdr:ext cx="405111" cy="259045"/>
    <xdr:sp macro="" textlink="">
      <xdr:nvSpPr>
        <xdr:cNvPr id="897" name="n_4mainValue【庁舎】&#10;有形固定資産減価償却率">
          <a:extLst>
            <a:ext uri="{FF2B5EF4-FFF2-40B4-BE49-F238E27FC236}">
              <a16:creationId xmlns:a16="http://schemas.microsoft.com/office/drawing/2014/main" id="{74A80668-C175-4A69-9CB2-DFD9034EBFC4}"/>
            </a:ext>
          </a:extLst>
        </xdr:cNvPr>
        <xdr:cNvSpPr txBox="1"/>
      </xdr:nvSpPr>
      <xdr:spPr>
        <a:xfrm>
          <a:off x="113544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C29551F8-F3CC-49A7-A99B-0960DED7363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64ADDA43-14CE-4C43-A18C-0689BD738DE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E4B73DDF-DD67-49E3-980E-9CC1A8234C5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611C8C06-7C91-4D5F-A21E-22F95F88E15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C2F21BD3-6510-482D-9644-E8436474A8D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14292549-682D-4958-9393-2026E6DEA86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45F27A0A-61BA-4887-AF8E-4C94779FD99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E0EB7C21-0B2E-406C-91E2-11F5C68D738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B72342A0-40FE-4926-A993-44D93668BE2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1DD29100-40BE-4026-948C-E813F314626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6B21231-407C-4A09-8459-91F639A94B67}"/>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13BEEA81-6921-42F4-A792-24099CF23C4B}"/>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2EB8C6AB-C180-41C0-BC48-F4D1A167BAB5}"/>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90E92BFF-3C16-46AB-A27A-4A8244FA6949}"/>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64A2170F-701E-4770-A8AA-965C533D3E2A}"/>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EBD1533C-A135-45D6-ADC9-95CF60F5D9A5}"/>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54E4DA7A-B5F8-4EFA-BFE7-6D63211FA520}"/>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E05C1980-3A43-4945-A55C-AF3109AD04D1}"/>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9DEB7F7C-630F-4607-BD1E-4C866B6C69F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FD7C099B-9B95-47D6-B6CB-7B1793459DC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D8E68CDA-8B2C-40D6-8970-C778B323A25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55626</xdr:rowOff>
    </xdr:from>
    <xdr:to>
      <xdr:col>116</xdr:col>
      <xdr:colOff>62864</xdr:colOff>
      <xdr:row>106</xdr:row>
      <xdr:rowOff>140208</xdr:rowOff>
    </xdr:to>
    <xdr:cxnSp macro="">
      <xdr:nvCxnSpPr>
        <xdr:cNvPr id="919" name="直線コネクタ 918">
          <a:extLst>
            <a:ext uri="{FF2B5EF4-FFF2-40B4-BE49-F238E27FC236}">
              <a16:creationId xmlns:a16="http://schemas.microsoft.com/office/drawing/2014/main" id="{3395A6F0-38FD-4C59-BC8C-68559A7DF7C6}"/>
            </a:ext>
          </a:extLst>
        </xdr:cNvPr>
        <xdr:cNvCxnSpPr/>
      </xdr:nvCxnSpPr>
      <xdr:spPr>
        <a:xfrm flipV="1">
          <a:off x="19947254" y="17375886"/>
          <a:ext cx="0" cy="934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144035</xdr:rowOff>
    </xdr:from>
    <xdr:ext cx="469744" cy="259045"/>
    <xdr:sp macro="" textlink="">
      <xdr:nvSpPr>
        <xdr:cNvPr id="920" name="【庁舎】&#10;一人当たり面積最小値テキスト">
          <a:extLst>
            <a:ext uri="{FF2B5EF4-FFF2-40B4-BE49-F238E27FC236}">
              <a16:creationId xmlns:a16="http://schemas.microsoft.com/office/drawing/2014/main" id="{256AEBA1-882C-4728-A2EF-56C642AA993B}"/>
            </a:ext>
          </a:extLst>
        </xdr:cNvPr>
        <xdr:cNvSpPr txBox="1"/>
      </xdr:nvSpPr>
      <xdr:spPr>
        <a:xfrm>
          <a:off x="19985990" y="1831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140208</xdr:rowOff>
    </xdr:from>
    <xdr:to>
      <xdr:col>116</xdr:col>
      <xdr:colOff>152400</xdr:colOff>
      <xdr:row>106</xdr:row>
      <xdr:rowOff>140208</xdr:rowOff>
    </xdr:to>
    <xdr:cxnSp macro="">
      <xdr:nvCxnSpPr>
        <xdr:cNvPr id="921" name="直線コネクタ 920">
          <a:extLst>
            <a:ext uri="{FF2B5EF4-FFF2-40B4-BE49-F238E27FC236}">
              <a16:creationId xmlns:a16="http://schemas.microsoft.com/office/drawing/2014/main" id="{B701FB4E-DFDB-4BB9-B678-B83A74027F8A}"/>
            </a:ext>
          </a:extLst>
        </xdr:cNvPr>
        <xdr:cNvCxnSpPr/>
      </xdr:nvCxnSpPr>
      <xdr:spPr>
        <a:xfrm>
          <a:off x="19885660" y="183100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2303</xdr:rowOff>
    </xdr:from>
    <xdr:ext cx="469744" cy="259045"/>
    <xdr:sp macro="" textlink="">
      <xdr:nvSpPr>
        <xdr:cNvPr id="922" name="【庁舎】&#10;一人当たり面積最大値テキスト">
          <a:extLst>
            <a:ext uri="{FF2B5EF4-FFF2-40B4-BE49-F238E27FC236}">
              <a16:creationId xmlns:a16="http://schemas.microsoft.com/office/drawing/2014/main" id="{0F71E4F1-5408-4E74-8B9F-51AB3E2D9A9F}"/>
            </a:ext>
          </a:extLst>
        </xdr:cNvPr>
        <xdr:cNvSpPr txBox="1"/>
      </xdr:nvSpPr>
      <xdr:spPr>
        <a:xfrm>
          <a:off x="19985990" y="1714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55626</xdr:rowOff>
    </xdr:from>
    <xdr:to>
      <xdr:col>116</xdr:col>
      <xdr:colOff>152400</xdr:colOff>
      <xdr:row>101</xdr:row>
      <xdr:rowOff>55626</xdr:rowOff>
    </xdr:to>
    <xdr:cxnSp macro="">
      <xdr:nvCxnSpPr>
        <xdr:cNvPr id="923" name="直線コネクタ 922">
          <a:extLst>
            <a:ext uri="{FF2B5EF4-FFF2-40B4-BE49-F238E27FC236}">
              <a16:creationId xmlns:a16="http://schemas.microsoft.com/office/drawing/2014/main" id="{463DADEC-543A-438A-938B-4321205C7DEE}"/>
            </a:ext>
          </a:extLst>
        </xdr:cNvPr>
        <xdr:cNvCxnSpPr/>
      </xdr:nvCxnSpPr>
      <xdr:spPr>
        <a:xfrm>
          <a:off x="19885660" y="1737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66564</xdr:rowOff>
    </xdr:from>
    <xdr:ext cx="469744" cy="259045"/>
    <xdr:sp macro="" textlink="">
      <xdr:nvSpPr>
        <xdr:cNvPr id="924" name="【庁舎】&#10;一人当たり面積平均値テキスト">
          <a:extLst>
            <a:ext uri="{FF2B5EF4-FFF2-40B4-BE49-F238E27FC236}">
              <a16:creationId xmlns:a16="http://schemas.microsoft.com/office/drawing/2014/main" id="{350248D8-F187-43BA-BCB1-48B38695CAF7}"/>
            </a:ext>
          </a:extLst>
        </xdr:cNvPr>
        <xdr:cNvSpPr txBox="1"/>
      </xdr:nvSpPr>
      <xdr:spPr>
        <a:xfrm>
          <a:off x="19985990" y="177240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43687</xdr:rowOff>
    </xdr:from>
    <xdr:to>
      <xdr:col>116</xdr:col>
      <xdr:colOff>114300</xdr:colOff>
      <xdr:row>104</xdr:row>
      <xdr:rowOff>145287</xdr:rowOff>
    </xdr:to>
    <xdr:sp macro="" textlink="">
      <xdr:nvSpPr>
        <xdr:cNvPr id="925" name="フローチャート: 判断 924">
          <a:extLst>
            <a:ext uri="{FF2B5EF4-FFF2-40B4-BE49-F238E27FC236}">
              <a16:creationId xmlns:a16="http://schemas.microsoft.com/office/drawing/2014/main" id="{5EAC4E2B-1547-4FD0-A0C4-7C79DEF14D25}"/>
            </a:ext>
          </a:extLst>
        </xdr:cNvPr>
        <xdr:cNvSpPr/>
      </xdr:nvSpPr>
      <xdr:spPr>
        <a:xfrm>
          <a:off x="19904710" y="17876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71120</xdr:rowOff>
    </xdr:from>
    <xdr:to>
      <xdr:col>112</xdr:col>
      <xdr:colOff>38100</xdr:colOff>
      <xdr:row>105</xdr:row>
      <xdr:rowOff>1270</xdr:rowOff>
    </xdr:to>
    <xdr:sp macro="" textlink="">
      <xdr:nvSpPr>
        <xdr:cNvPr id="926" name="フローチャート: 判断 925">
          <a:extLst>
            <a:ext uri="{FF2B5EF4-FFF2-40B4-BE49-F238E27FC236}">
              <a16:creationId xmlns:a16="http://schemas.microsoft.com/office/drawing/2014/main" id="{ABE358FD-23BB-4FF5-B629-65BFCA042EFE}"/>
            </a:ext>
          </a:extLst>
        </xdr:cNvPr>
        <xdr:cNvSpPr/>
      </xdr:nvSpPr>
      <xdr:spPr>
        <a:xfrm>
          <a:off x="19161760" y="179000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75692</xdr:rowOff>
    </xdr:from>
    <xdr:to>
      <xdr:col>107</xdr:col>
      <xdr:colOff>101600</xdr:colOff>
      <xdr:row>105</xdr:row>
      <xdr:rowOff>5842</xdr:rowOff>
    </xdr:to>
    <xdr:sp macro="" textlink="">
      <xdr:nvSpPr>
        <xdr:cNvPr id="927" name="フローチャート: 判断 926">
          <a:extLst>
            <a:ext uri="{FF2B5EF4-FFF2-40B4-BE49-F238E27FC236}">
              <a16:creationId xmlns:a16="http://schemas.microsoft.com/office/drawing/2014/main" id="{5538CB21-5314-4E3A-B50C-6D91DF451B10}"/>
            </a:ext>
          </a:extLst>
        </xdr:cNvPr>
        <xdr:cNvSpPr/>
      </xdr:nvSpPr>
      <xdr:spPr>
        <a:xfrm>
          <a:off x="18345150" y="179064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75692</xdr:rowOff>
    </xdr:from>
    <xdr:to>
      <xdr:col>102</xdr:col>
      <xdr:colOff>165100</xdr:colOff>
      <xdr:row>105</xdr:row>
      <xdr:rowOff>5842</xdr:rowOff>
    </xdr:to>
    <xdr:sp macro="" textlink="">
      <xdr:nvSpPr>
        <xdr:cNvPr id="928" name="フローチャート: 判断 927">
          <a:extLst>
            <a:ext uri="{FF2B5EF4-FFF2-40B4-BE49-F238E27FC236}">
              <a16:creationId xmlns:a16="http://schemas.microsoft.com/office/drawing/2014/main" id="{E477081A-3CA0-49B6-AEB5-9F7A56AC9437}"/>
            </a:ext>
          </a:extLst>
        </xdr:cNvPr>
        <xdr:cNvSpPr/>
      </xdr:nvSpPr>
      <xdr:spPr>
        <a:xfrm>
          <a:off x="17547590" y="179064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121413</xdr:rowOff>
    </xdr:from>
    <xdr:to>
      <xdr:col>98</xdr:col>
      <xdr:colOff>38100</xdr:colOff>
      <xdr:row>105</xdr:row>
      <xdr:rowOff>51563</xdr:rowOff>
    </xdr:to>
    <xdr:sp macro="" textlink="">
      <xdr:nvSpPr>
        <xdr:cNvPr id="929" name="フローチャート: 判断 928">
          <a:extLst>
            <a:ext uri="{FF2B5EF4-FFF2-40B4-BE49-F238E27FC236}">
              <a16:creationId xmlns:a16="http://schemas.microsoft.com/office/drawing/2014/main" id="{28E489B2-0BB7-43C6-BA50-4D6CC8B25410}"/>
            </a:ext>
          </a:extLst>
        </xdr:cNvPr>
        <xdr:cNvSpPr/>
      </xdr:nvSpPr>
      <xdr:spPr>
        <a:xfrm>
          <a:off x="16761460" y="179541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DFAB3CD-0075-43BF-B138-C4449AD89FF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6A899F2-C100-4F47-B63C-6AD3F5DC6BE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40BEA64-6C0D-4FFF-8CC1-F35B332BE1ED}"/>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E66C338F-A6EB-4D1A-B2D4-0260766DC16C}"/>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C58AC61-ADE3-45C1-8DBF-BC17E022053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57404</xdr:rowOff>
    </xdr:from>
    <xdr:to>
      <xdr:col>116</xdr:col>
      <xdr:colOff>114300</xdr:colOff>
      <xdr:row>104</xdr:row>
      <xdr:rowOff>159004</xdr:rowOff>
    </xdr:to>
    <xdr:sp macro="" textlink="">
      <xdr:nvSpPr>
        <xdr:cNvPr id="935" name="楕円 934">
          <a:extLst>
            <a:ext uri="{FF2B5EF4-FFF2-40B4-BE49-F238E27FC236}">
              <a16:creationId xmlns:a16="http://schemas.microsoft.com/office/drawing/2014/main" id="{95685EF3-E7C3-44D2-BADB-E8F9B27AB7C7}"/>
            </a:ext>
          </a:extLst>
        </xdr:cNvPr>
        <xdr:cNvSpPr/>
      </xdr:nvSpPr>
      <xdr:spPr>
        <a:xfrm>
          <a:off x="19904710" y="178843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35831</xdr:rowOff>
    </xdr:from>
    <xdr:ext cx="469744" cy="259045"/>
    <xdr:sp macro="" textlink="">
      <xdr:nvSpPr>
        <xdr:cNvPr id="936" name="【庁舎】&#10;一人当たり面積該当値テキスト">
          <a:extLst>
            <a:ext uri="{FF2B5EF4-FFF2-40B4-BE49-F238E27FC236}">
              <a16:creationId xmlns:a16="http://schemas.microsoft.com/office/drawing/2014/main" id="{9763F76E-BD11-4082-BD17-7861B7BE8620}"/>
            </a:ext>
          </a:extLst>
        </xdr:cNvPr>
        <xdr:cNvSpPr txBox="1"/>
      </xdr:nvSpPr>
      <xdr:spPr>
        <a:xfrm>
          <a:off x="19985990" y="1786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57404</xdr:rowOff>
    </xdr:from>
    <xdr:to>
      <xdr:col>112</xdr:col>
      <xdr:colOff>38100</xdr:colOff>
      <xdr:row>104</xdr:row>
      <xdr:rowOff>159004</xdr:rowOff>
    </xdr:to>
    <xdr:sp macro="" textlink="">
      <xdr:nvSpPr>
        <xdr:cNvPr id="937" name="楕円 936">
          <a:extLst>
            <a:ext uri="{FF2B5EF4-FFF2-40B4-BE49-F238E27FC236}">
              <a16:creationId xmlns:a16="http://schemas.microsoft.com/office/drawing/2014/main" id="{DD448EE1-64B5-47D8-98A6-EECCB6513934}"/>
            </a:ext>
          </a:extLst>
        </xdr:cNvPr>
        <xdr:cNvSpPr/>
      </xdr:nvSpPr>
      <xdr:spPr>
        <a:xfrm>
          <a:off x="19161760" y="178843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108204</xdr:rowOff>
    </xdr:from>
    <xdr:to>
      <xdr:col>116</xdr:col>
      <xdr:colOff>63500</xdr:colOff>
      <xdr:row>104</xdr:row>
      <xdr:rowOff>108204</xdr:rowOff>
    </xdr:to>
    <xdr:cxnSp macro="">
      <xdr:nvCxnSpPr>
        <xdr:cNvPr id="938" name="直線コネクタ 937">
          <a:extLst>
            <a:ext uri="{FF2B5EF4-FFF2-40B4-BE49-F238E27FC236}">
              <a16:creationId xmlns:a16="http://schemas.microsoft.com/office/drawing/2014/main" id="{E803650F-5C51-48AB-B749-72713A510605}"/>
            </a:ext>
          </a:extLst>
        </xdr:cNvPr>
        <xdr:cNvCxnSpPr/>
      </xdr:nvCxnSpPr>
      <xdr:spPr>
        <a:xfrm>
          <a:off x="19204940" y="179370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57404</xdr:rowOff>
    </xdr:from>
    <xdr:to>
      <xdr:col>107</xdr:col>
      <xdr:colOff>101600</xdr:colOff>
      <xdr:row>104</xdr:row>
      <xdr:rowOff>159004</xdr:rowOff>
    </xdr:to>
    <xdr:sp macro="" textlink="">
      <xdr:nvSpPr>
        <xdr:cNvPr id="939" name="楕円 938">
          <a:extLst>
            <a:ext uri="{FF2B5EF4-FFF2-40B4-BE49-F238E27FC236}">
              <a16:creationId xmlns:a16="http://schemas.microsoft.com/office/drawing/2014/main" id="{CE0268DD-3B70-4471-B435-A1823DE3275E}"/>
            </a:ext>
          </a:extLst>
        </xdr:cNvPr>
        <xdr:cNvSpPr/>
      </xdr:nvSpPr>
      <xdr:spPr>
        <a:xfrm>
          <a:off x="18345150" y="178843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108204</xdr:rowOff>
    </xdr:from>
    <xdr:to>
      <xdr:col>111</xdr:col>
      <xdr:colOff>177800</xdr:colOff>
      <xdr:row>104</xdr:row>
      <xdr:rowOff>108204</xdr:rowOff>
    </xdr:to>
    <xdr:cxnSp macro="">
      <xdr:nvCxnSpPr>
        <xdr:cNvPr id="940" name="直線コネクタ 939">
          <a:extLst>
            <a:ext uri="{FF2B5EF4-FFF2-40B4-BE49-F238E27FC236}">
              <a16:creationId xmlns:a16="http://schemas.microsoft.com/office/drawing/2014/main" id="{2C80245D-6AFA-4929-812F-7FDEB113B982}"/>
            </a:ext>
          </a:extLst>
        </xdr:cNvPr>
        <xdr:cNvCxnSpPr/>
      </xdr:nvCxnSpPr>
      <xdr:spPr>
        <a:xfrm>
          <a:off x="18399760" y="1793709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57404</xdr:rowOff>
    </xdr:from>
    <xdr:to>
      <xdr:col>102</xdr:col>
      <xdr:colOff>165100</xdr:colOff>
      <xdr:row>104</xdr:row>
      <xdr:rowOff>159004</xdr:rowOff>
    </xdr:to>
    <xdr:sp macro="" textlink="">
      <xdr:nvSpPr>
        <xdr:cNvPr id="941" name="楕円 940">
          <a:extLst>
            <a:ext uri="{FF2B5EF4-FFF2-40B4-BE49-F238E27FC236}">
              <a16:creationId xmlns:a16="http://schemas.microsoft.com/office/drawing/2014/main" id="{C54615C7-5A92-4D82-B69B-342B136A1077}"/>
            </a:ext>
          </a:extLst>
        </xdr:cNvPr>
        <xdr:cNvSpPr/>
      </xdr:nvSpPr>
      <xdr:spPr>
        <a:xfrm>
          <a:off x="17547590" y="178843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108204</xdr:rowOff>
    </xdr:from>
    <xdr:to>
      <xdr:col>107</xdr:col>
      <xdr:colOff>50800</xdr:colOff>
      <xdr:row>104</xdr:row>
      <xdr:rowOff>108204</xdr:rowOff>
    </xdr:to>
    <xdr:cxnSp macro="">
      <xdr:nvCxnSpPr>
        <xdr:cNvPr id="942" name="直線コネクタ 941">
          <a:extLst>
            <a:ext uri="{FF2B5EF4-FFF2-40B4-BE49-F238E27FC236}">
              <a16:creationId xmlns:a16="http://schemas.microsoft.com/office/drawing/2014/main" id="{CCA2CD4B-CED3-47D8-A7BB-0D9211A656EF}"/>
            </a:ext>
          </a:extLst>
        </xdr:cNvPr>
        <xdr:cNvCxnSpPr/>
      </xdr:nvCxnSpPr>
      <xdr:spPr>
        <a:xfrm>
          <a:off x="17602200" y="179370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57404</xdr:rowOff>
    </xdr:from>
    <xdr:to>
      <xdr:col>98</xdr:col>
      <xdr:colOff>38100</xdr:colOff>
      <xdr:row>104</xdr:row>
      <xdr:rowOff>159004</xdr:rowOff>
    </xdr:to>
    <xdr:sp macro="" textlink="">
      <xdr:nvSpPr>
        <xdr:cNvPr id="943" name="楕円 942">
          <a:extLst>
            <a:ext uri="{FF2B5EF4-FFF2-40B4-BE49-F238E27FC236}">
              <a16:creationId xmlns:a16="http://schemas.microsoft.com/office/drawing/2014/main" id="{44E860FA-8E2A-482D-A953-B2740533C2C3}"/>
            </a:ext>
          </a:extLst>
        </xdr:cNvPr>
        <xdr:cNvSpPr/>
      </xdr:nvSpPr>
      <xdr:spPr>
        <a:xfrm>
          <a:off x="16761460" y="178843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108204</xdr:rowOff>
    </xdr:from>
    <xdr:to>
      <xdr:col>102</xdr:col>
      <xdr:colOff>114300</xdr:colOff>
      <xdr:row>104</xdr:row>
      <xdr:rowOff>108204</xdr:rowOff>
    </xdr:to>
    <xdr:cxnSp macro="">
      <xdr:nvCxnSpPr>
        <xdr:cNvPr id="944" name="直線コネクタ 943">
          <a:extLst>
            <a:ext uri="{FF2B5EF4-FFF2-40B4-BE49-F238E27FC236}">
              <a16:creationId xmlns:a16="http://schemas.microsoft.com/office/drawing/2014/main" id="{C80695E4-D82A-4AD8-9244-38431B39DAD3}"/>
            </a:ext>
          </a:extLst>
        </xdr:cNvPr>
        <xdr:cNvCxnSpPr/>
      </xdr:nvCxnSpPr>
      <xdr:spPr>
        <a:xfrm>
          <a:off x="16804640" y="179370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163847</xdr:rowOff>
    </xdr:from>
    <xdr:ext cx="469744" cy="259045"/>
    <xdr:sp macro="" textlink="">
      <xdr:nvSpPr>
        <xdr:cNvPr id="945" name="n_1aveValue【庁舎】&#10;一人当たり面積">
          <a:extLst>
            <a:ext uri="{FF2B5EF4-FFF2-40B4-BE49-F238E27FC236}">
              <a16:creationId xmlns:a16="http://schemas.microsoft.com/office/drawing/2014/main" id="{561BAA6B-CDD9-4680-B733-83CDD677CB2C}"/>
            </a:ext>
          </a:extLst>
        </xdr:cNvPr>
        <xdr:cNvSpPr txBox="1"/>
      </xdr:nvSpPr>
      <xdr:spPr>
        <a:xfrm>
          <a:off x="18982132"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168419</xdr:rowOff>
    </xdr:from>
    <xdr:ext cx="469744" cy="259045"/>
    <xdr:sp macro="" textlink="">
      <xdr:nvSpPr>
        <xdr:cNvPr id="946" name="n_2aveValue【庁舎】&#10;一人当たり面積">
          <a:extLst>
            <a:ext uri="{FF2B5EF4-FFF2-40B4-BE49-F238E27FC236}">
              <a16:creationId xmlns:a16="http://schemas.microsoft.com/office/drawing/2014/main" id="{59CDB812-A022-4A88-A2B5-F3D4E1717F24}"/>
            </a:ext>
          </a:extLst>
        </xdr:cNvPr>
        <xdr:cNvSpPr txBox="1"/>
      </xdr:nvSpPr>
      <xdr:spPr>
        <a:xfrm>
          <a:off x="18182032" y="1800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168419</xdr:rowOff>
    </xdr:from>
    <xdr:ext cx="469744" cy="259045"/>
    <xdr:sp macro="" textlink="">
      <xdr:nvSpPr>
        <xdr:cNvPr id="947" name="n_3aveValue【庁舎】&#10;一人当たり面積">
          <a:extLst>
            <a:ext uri="{FF2B5EF4-FFF2-40B4-BE49-F238E27FC236}">
              <a16:creationId xmlns:a16="http://schemas.microsoft.com/office/drawing/2014/main" id="{2D0C8E6D-059C-46A6-A9ED-2AA1775E780E}"/>
            </a:ext>
          </a:extLst>
        </xdr:cNvPr>
        <xdr:cNvSpPr txBox="1"/>
      </xdr:nvSpPr>
      <xdr:spPr>
        <a:xfrm>
          <a:off x="17384472" y="1800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42690</xdr:rowOff>
    </xdr:from>
    <xdr:ext cx="469744" cy="259045"/>
    <xdr:sp macro="" textlink="">
      <xdr:nvSpPr>
        <xdr:cNvPr id="948" name="n_4aveValue【庁舎】&#10;一人当たり面積">
          <a:extLst>
            <a:ext uri="{FF2B5EF4-FFF2-40B4-BE49-F238E27FC236}">
              <a16:creationId xmlns:a16="http://schemas.microsoft.com/office/drawing/2014/main" id="{036DAF55-5A84-4EDB-962A-6504605EC703}"/>
            </a:ext>
          </a:extLst>
        </xdr:cNvPr>
        <xdr:cNvSpPr txBox="1"/>
      </xdr:nvSpPr>
      <xdr:spPr>
        <a:xfrm>
          <a:off x="16588817" y="1804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4081</xdr:rowOff>
    </xdr:from>
    <xdr:ext cx="469744" cy="259045"/>
    <xdr:sp macro="" textlink="">
      <xdr:nvSpPr>
        <xdr:cNvPr id="949" name="n_1mainValue【庁舎】&#10;一人当たり面積">
          <a:extLst>
            <a:ext uri="{FF2B5EF4-FFF2-40B4-BE49-F238E27FC236}">
              <a16:creationId xmlns:a16="http://schemas.microsoft.com/office/drawing/2014/main" id="{B613287B-6A43-4D03-B463-0802A5087F33}"/>
            </a:ext>
          </a:extLst>
        </xdr:cNvPr>
        <xdr:cNvSpPr txBox="1"/>
      </xdr:nvSpPr>
      <xdr:spPr>
        <a:xfrm>
          <a:off x="18982132" y="1766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4081</xdr:rowOff>
    </xdr:from>
    <xdr:ext cx="469744" cy="259045"/>
    <xdr:sp macro="" textlink="">
      <xdr:nvSpPr>
        <xdr:cNvPr id="950" name="n_2mainValue【庁舎】&#10;一人当たり面積">
          <a:extLst>
            <a:ext uri="{FF2B5EF4-FFF2-40B4-BE49-F238E27FC236}">
              <a16:creationId xmlns:a16="http://schemas.microsoft.com/office/drawing/2014/main" id="{76C717F8-6E4B-4462-A381-1FB8BEA9B5F5}"/>
            </a:ext>
          </a:extLst>
        </xdr:cNvPr>
        <xdr:cNvSpPr txBox="1"/>
      </xdr:nvSpPr>
      <xdr:spPr>
        <a:xfrm>
          <a:off x="18182032" y="1766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4081</xdr:rowOff>
    </xdr:from>
    <xdr:ext cx="469744" cy="259045"/>
    <xdr:sp macro="" textlink="">
      <xdr:nvSpPr>
        <xdr:cNvPr id="951" name="n_3mainValue【庁舎】&#10;一人当たり面積">
          <a:extLst>
            <a:ext uri="{FF2B5EF4-FFF2-40B4-BE49-F238E27FC236}">
              <a16:creationId xmlns:a16="http://schemas.microsoft.com/office/drawing/2014/main" id="{ED5CDF51-86FB-4AD9-BCCB-E9EF9F3D82DE}"/>
            </a:ext>
          </a:extLst>
        </xdr:cNvPr>
        <xdr:cNvSpPr txBox="1"/>
      </xdr:nvSpPr>
      <xdr:spPr>
        <a:xfrm>
          <a:off x="17384472" y="1766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4081</xdr:rowOff>
    </xdr:from>
    <xdr:ext cx="469744" cy="259045"/>
    <xdr:sp macro="" textlink="">
      <xdr:nvSpPr>
        <xdr:cNvPr id="952" name="n_4mainValue【庁舎】&#10;一人当たり面積">
          <a:extLst>
            <a:ext uri="{FF2B5EF4-FFF2-40B4-BE49-F238E27FC236}">
              <a16:creationId xmlns:a16="http://schemas.microsoft.com/office/drawing/2014/main" id="{DE29B12D-E1FF-4CAB-BE5B-07319FD08090}"/>
            </a:ext>
          </a:extLst>
        </xdr:cNvPr>
        <xdr:cNvSpPr txBox="1"/>
      </xdr:nvSpPr>
      <xdr:spPr>
        <a:xfrm>
          <a:off x="16588817" y="1766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28522402-B240-4464-A769-09716A65CB8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6108175F-E2BB-48D7-B569-1DBCF1F20A5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ADFB1A51-B00F-45A5-A712-2DC7189CFF9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類似団体内平均値と比較して有形固定資産減価償却率が低い施設は、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体育館・プール</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である。</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体育館・プール</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年度の合併時に決定した新市建設計画に基づき、合併特例債を活用して関宿総合体育館整備事業を実施したことから数値が低くなっており、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消防施設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については、老朽化した消防団の分団器具を計画的に更新を進めていることから数値が低くなっている。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一方、類似団体と比較して有形固定資産減価償却率が高い施設は、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図書館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一般廃棄物処理施設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福祉施設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市民会館</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庁舎</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であり、この中でも</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一般廃棄物処理施設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庁舎</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が高くなっている。</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一般廃棄物処理施設</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については、市内</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箇所の清掃工場が、いずれも昭和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年代に建設された施設であることから、数値が高くなっており、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については、市内</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箇所の保健センターが、いずれも昭和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年代に建設された施設で、平成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箇所の保健センターの耐震補強工事を実施したことから、数値は減少したものの依然として高い状況であり、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庁舎</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については、市役所やいちいのホールが平成初期に建設された施設であり、大規模改修は抑えながら機能維持を図っているなど、耐用年数を経過し老朽化した建物が多いことから数値が高くなっている。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今後は多くの公共施設が大規模改修等の時期を迎えることから、野田市公共施設等総合管理計画に基づき、総合的かつ長期的な視点に立ち、建物等の維持管理に努める。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084_&#37326;&#30000;&#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084_&#37326;&#30000;&#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22.9</v>
          </cell>
          <cell r="BX51">
            <v>20</v>
          </cell>
          <cell r="CF51">
            <v>13.4</v>
          </cell>
          <cell r="CN51">
            <v>3.3</v>
          </cell>
        </row>
        <row r="53">
          <cell r="BP53">
            <v>54.3</v>
          </cell>
          <cell r="BX53">
            <v>55.6</v>
          </cell>
          <cell r="CF53">
            <v>56.8</v>
          </cell>
          <cell r="CN53">
            <v>57.8</v>
          </cell>
          <cell r="CV53">
            <v>59.4</v>
          </cell>
        </row>
        <row r="55">
          <cell r="AN55" t="str">
            <v>類似団体内平均値</v>
          </cell>
          <cell r="BP55">
            <v>11.2</v>
          </cell>
          <cell r="BX55">
            <v>7.1</v>
          </cell>
          <cell r="CF55">
            <v>5</v>
          </cell>
          <cell r="CN55">
            <v>0.1</v>
          </cell>
          <cell r="CV55">
            <v>0</v>
          </cell>
        </row>
        <row r="57">
          <cell r="BP57">
            <v>60.2</v>
          </cell>
          <cell r="BX57">
            <v>61</v>
          </cell>
          <cell r="CF57">
            <v>62.1</v>
          </cell>
          <cell r="CN57">
            <v>62.9</v>
          </cell>
          <cell r="CV57">
            <v>64.2</v>
          </cell>
        </row>
        <row r="72">
          <cell r="BP72" t="str">
            <v>R01</v>
          </cell>
          <cell r="BX72" t="str">
            <v>R02</v>
          </cell>
          <cell r="CF72" t="str">
            <v>R03</v>
          </cell>
          <cell r="CN72" t="str">
            <v>R04</v>
          </cell>
          <cell r="CV72" t="str">
            <v>R05</v>
          </cell>
        </row>
        <row r="73">
          <cell r="AN73" t="str">
            <v>当該団体値</v>
          </cell>
          <cell r="BP73">
            <v>22.9</v>
          </cell>
          <cell r="BX73">
            <v>20</v>
          </cell>
          <cell r="CF73">
            <v>13.4</v>
          </cell>
          <cell r="CN73">
            <v>3.3</v>
          </cell>
        </row>
        <row r="75">
          <cell r="BP75">
            <v>5</v>
          </cell>
          <cell r="BX75">
            <v>4.5999999999999996</v>
          </cell>
          <cell r="CF75">
            <v>4.8</v>
          </cell>
          <cell r="CN75">
            <v>4.7</v>
          </cell>
          <cell r="CV75">
            <v>4.3</v>
          </cell>
        </row>
        <row r="77">
          <cell r="AN77" t="str">
            <v>類似団体内平均値</v>
          </cell>
          <cell r="BP77">
            <v>11.2</v>
          </cell>
          <cell r="BX77">
            <v>7.1</v>
          </cell>
          <cell r="CF77">
            <v>5</v>
          </cell>
          <cell r="CN77">
            <v>0.1</v>
          </cell>
          <cell r="CV77">
            <v>0</v>
          </cell>
        </row>
        <row r="79">
          <cell r="BP79">
            <v>3.5</v>
          </cell>
          <cell r="BX79">
            <v>3.4</v>
          </cell>
          <cell r="CF79">
            <v>3.6</v>
          </cell>
          <cell r="CN79">
            <v>3.6</v>
          </cell>
          <cell r="CV79">
            <v>3.7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3" t="s">
        <v>131</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4" x14ac:dyDescent="0.2">
      <c r="B2" s="3" t="s">
        <v>135</v>
      </c>
      <c r="C2" s="3"/>
      <c r="D2" s="10"/>
    </row>
    <row r="3" spans="1:119" ht="18.75" customHeight="1" x14ac:dyDescent="0.2">
      <c r="A3" s="2"/>
      <c r="B3" s="358" t="s">
        <v>137</v>
      </c>
      <c r="C3" s="359"/>
      <c r="D3" s="359"/>
      <c r="E3" s="360"/>
      <c r="F3" s="360"/>
      <c r="G3" s="360"/>
      <c r="H3" s="360"/>
      <c r="I3" s="360"/>
      <c r="J3" s="360"/>
      <c r="K3" s="360"/>
      <c r="L3" s="360" t="s">
        <v>140</v>
      </c>
      <c r="M3" s="360"/>
      <c r="N3" s="360"/>
      <c r="O3" s="360"/>
      <c r="P3" s="360"/>
      <c r="Q3" s="360"/>
      <c r="R3" s="366"/>
      <c r="S3" s="366"/>
      <c r="T3" s="366"/>
      <c r="U3" s="366"/>
      <c r="V3" s="367"/>
      <c r="W3" s="371" t="s">
        <v>141</v>
      </c>
      <c r="X3" s="372"/>
      <c r="Y3" s="372"/>
      <c r="Z3" s="372"/>
      <c r="AA3" s="372"/>
      <c r="AB3" s="359"/>
      <c r="AC3" s="366" t="s">
        <v>143</v>
      </c>
      <c r="AD3" s="372"/>
      <c r="AE3" s="372"/>
      <c r="AF3" s="372"/>
      <c r="AG3" s="372"/>
      <c r="AH3" s="372"/>
      <c r="AI3" s="372"/>
      <c r="AJ3" s="372"/>
      <c r="AK3" s="372"/>
      <c r="AL3" s="376"/>
      <c r="AM3" s="371" t="s">
        <v>144</v>
      </c>
      <c r="AN3" s="372"/>
      <c r="AO3" s="372"/>
      <c r="AP3" s="372"/>
      <c r="AQ3" s="372"/>
      <c r="AR3" s="372"/>
      <c r="AS3" s="372"/>
      <c r="AT3" s="372"/>
      <c r="AU3" s="372"/>
      <c r="AV3" s="372"/>
      <c r="AW3" s="372"/>
      <c r="AX3" s="376"/>
      <c r="AY3" s="399" t="s">
        <v>5</v>
      </c>
      <c r="AZ3" s="400"/>
      <c r="BA3" s="400"/>
      <c r="BB3" s="400"/>
      <c r="BC3" s="400"/>
      <c r="BD3" s="400"/>
      <c r="BE3" s="400"/>
      <c r="BF3" s="400"/>
      <c r="BG3" s="400"/>
      <c r="BH3" s="400"/>
      <c r="BI3" s="400"/>
      <c r="BJ3" s="400"/>
      <c r="BK3" s="400"/>
      <c r="BL3" s="400"/>
      <c r="BM3" s="544"/>
      <c r="BN3" s="371" t="s">
        <v>148</v>
      </c>
      <c r="BO3" s="372"/>
      <c r="BP3" s="372"/>
      <c r="BQ3" s="372"/>
      <c r="BR3" s="372"/>
      <c r="BS3" s="372"/>
      <c r="BT3" s="372"/>
      <c r="BU3" s="376"/>
      <c r="BV3" s="371" t="s">
        <v>12</v>
      </c>
      <c r="BW3" s="372"/>
      <c r="BX3" s="372"/>
      <c r="BY3" s="372"/>
      <c r="BZ3" s="372"/>
      <c r="CA3" s="372"/>
      <c r="CB3" s="372"/>
      <c r="CC3" s="376"/>
      <c r="CD3" s="399" t="s">
        <v>5</v>
      </c>
      <c r="CE3" s="400"/>
      <c r="CF3" s="400"/>
      <c r="CG3" s="400"/>
      <c r="CH3" s="400"/>
      <c r="CI3" s="400"/>
      <c r="CJ3" s="400"/>
      <c r="CK3" s="400"/>
      <c r="CL3" s="400"/>
      <c r="CM3" s="400"/>
      <c r="CN3" s="400"/>
      <c r="CO3" s="400"/>
      <c r="CP3" s="400"/>
      <c r="CQ3" s="400"/>
      <c r="CR3" s="400"/>
      <c r="CS3" s="544"/>
      <c r="CT3" s="371" t="s">
        <v>149</v>
      </c>
      <c r="CU3" s="372"/>
      <c r="CV3" s="372"/>
      <c r="CW3" s="372"/>
      <c r="CX3" s="372"/>
      <c r="CY3" s="372"/>
      <c r="CZ3" s="372"/>
      <c r="DA3" s="376"/>
      <c r="DB3" s="371" t="s">
        <v>150</v>
      </c>
      <c r="DC3" s="372"/>
      <c r="DD3" s="372"/>
      <c r="DE3" s="372"/>
      <c r="DF3" s="372"/>
      <c r="DG3" s="372"/>
      <c r="DH3" s="372"/>
      <c r="DI3" s="376"/>
    </row>
    <row r="4" spans="1:119" ht="18.75" customHeight="1" x14ac:dyDescent="0.2">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152</v>
      </c>
      <c r="AZ4" s="457"/>
      <c r="BA4" s="457"/>
      <c r="BB4" s="457"/>
      <c r="BC4" s="457"/>
      <c r="BD4" s="457"/>
      <c r="BE4" s="457"/>
      <c r="BF4" s="457"/>
      <c r="BG4" s="457"/>
      <c r="BH4" s="457"/>
      <c r="BI4" s="457"/>
      <c r="BJ4" s="457"/>
      <c r="BK4" s="457"/>
      <c r="BL4" s="457"/>
      <c r="BM4" s="458"/>
      <c r="BN4" s="440">
        <v>59652198</v>
      </c>
      <c r="BO4" s="441"/>
      <c r="BP4" s="441"/>
      <c r="BQ4" s="441"/>
      <c r="BR4" s="441"/>
      <c r="BS4" s="441"/>
      <c r="BT4" s="441"/>
      <c r="BU4" s="442"/>
      <c r="BV4" s="440">
        <v>61220330</v>
      </c>
      <c r="BW4" s="441"/>
      <c r="BX4" s="441"/>
      <c r="BY4" s="441"/>
      <c r="BZ4" s="441"/>
      <c r="CA4" s="441"/>
      <c r="CB4" s="441"/>
      <c r="CC4" s="442"/>
      <c r="CD4" s="511" t="s">
        <v>153</v>
      </c>
      <c r="CE4" s="512"/>
      <c r="CF4" s="512"/>
      <c r="CG4" s="512"/>
      <c r="CH4" s="512"/>
      <c r="CI4" s="512"/>
      <c r="CJ4" s="512"/>
      <c r="CK4" s="512"/>
      <c r="CL4" s="512"/>
      <c r="CM4" s="512"/>
      <c r="CN4" s="512"/>
      <c r="CO4" s="512"/>
      <c r="CP4" s="512"/>
      <c r="CQ4" s="512"/>
      <c r="CR4" s="512"/>
      <c r="CS4" s="513"/>
      <c r="CT4" s="545">
        <v>3.2</v>
      </c>
      <c r="CU4" s="546"/>
      <c r="CV4" s="546"/>
      <c r="CW4" s="546"/>
      <c r="CX4" s="546"/>
      <c r="CY4" s="546"/>
      <c r="CZ4" s="546"/>
      <c r="DA4" s="547"/>
      <c r="DB4" s="545">
        <v>5.0999999999999996</v>
      </c>
      <c r="DC4" s="546"/>
      <c r="DD4" s="546"/>
      <c r="DE4" s="546"/>
      <c r="DF4" s="546"/>
      <c r="DG4" s="546"/>
      <c r="DH4" s="546"/>
      <c r="DI4" s="547"/>
    </row>
    <row r="5" spans="1:119" ht="18.75" customHeight="1" x14ac:dyDescent="0.2">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155</v>
      </c>
      <c r="AN5" s="444"/>
      <c r="AO5" s="444"/>
      <c r="AP5" s="444"/>
      <c r="AQ5" s="444"/>
      <c r="AR5" s="444"/>
      <c r="AS5" s="444"/>
      <c r="AT5" s="445"/>
      <c r="AU5" s="483" t="s">
        <v>73</v>
      </c>
      <c r="AV5" s="484"/>
      <c r="AW5" s="484"/>
      <c r="AX5" s="484"/>
      <c r="AY5" s="450" t="s">
        <v>145</v>
      </c>
      <c r="AZ5" s="451"/>
      <c r="BA5" s="451"/>
      <c r="BB5" s="451"/>
      <c r="BC5" s="451"/>
      <c r="BD5" s="451"/>
      <c r="BE5" s="451"/>
      <c r="BF5" s="451"/>
      <c r="BG5" s="451"/>
      <c r="BH5" s="451"/>
      <c r="BI5" s="451"/>
      <c r="BJ5" s="451"/>
      <c r="BK5" s="451"/>
      <c r="BL5" s="451"/>
      <c r="BM5" s="452"/>
      <c r="BN5" s="453">
        <v>58022354</v>
      </c>
      <c r="BO5" s="454"/>
      <c r="BP5" s="454"/>
      <c r="BQ5" s="454"/>
      <c r="BR5" s="454"/>
      <c r="BS5" s="454"/>
      <c r="BT5" s="454"/>
      <c r="BU5" s="455"/>
      <c r="BV5" s="453">
        <v>59323036</v>
      </c>
      <c r="BW5" s="454"/>
      <c r="BX5" s="454"/>
      <c r="BY5" s="454"/>
      <c r="BZ5" s="454"/>
      <c r="CA5" s="454"/>
      <c r="CB5" s="454"/>
      <c r="CC5" s="455"/>
      <c r="CD5" s="464" t="s">
        <v>157</v>
      </c>
      <c r="CE5" s="415"/>
      <c r="CF5" s="415"/>
      <c r="CG5" s="415"/>
      <c r="CH5" s="415"/>
      <c r="CI5" s="415"/>
      <c r="CJ5" s="415"/>
      <c r="CK5" s="415"/>
      <c r="CL5" s="415"/>
      <c r="CM5" s="415"/>
      <c r="CN5" s="415"/>
      <c r="CO5" s="415"/>
      <c r="CP5" s="415"/>
      <c r="CQ5" s="415"/>
      <c r="CR5" s="415"/>
      <c r="CS5" s="465"/>
      <c r="CT5" s="316">
        <v>93.5</v>
      </c>
      <c r="CU5" s="317"/>
      <c r="CV5" s="317"/>
      <c r="CW5" s="317"/>
      <c r="CX5" s="317"/>
      <c r="CY5" s="317"/>
      <c r="CZ5" s="317"/>
      <c r="DA5" s="318"/>
      <c r="DB5" s="316">
        <v>92.6</v>
      </c>
      <c r="DC5" s="317"/>
      <c r="DD5" s="317"/>
      <c r="DE5" s="317"/>
      <c r="DF5" s="317"/>
      <c r="DG5" s="317"/>
      <c r="DH5" s="317"/>
      <c r="DI5" s="318"/>
    </row>
    <row r="6" spans="1:119" ht="18.75" customHeight="1" x14ac:dyDescent="0.2">
      <c r="A6" s="2"/>
      <c r="B6" s="379" t="s">
        <v>159</v>
      </c>
      <c r="C6" s="330"/>
      <c r="D6" s="330"/>
      <c r="E6" s="380"/>
      <c r="F6" s="380"/>
      <c r="G6" s="380"/>
      <c r="H6" s="380"/>
      <c r="I6" s="380"/>
      <c r="J6" s="380"/>
      <c r="K6" s="380"/>
      <c r="L6" s="380" t="s">
        <v>161</v>
      </c>
      <c r="M6" s="380"/>
      <c r="N6" s="380"/>
      <c r="O6" s="380"/>
      <c r="P6" s="380"/>
      <c r="Q6" s="380"/>
      <c r="R6" s="328"/>
      <c r="S6" s="328"/>
      <c r="T6" s="328"/>
      <c r="U6" s="328"/>
      <c r="V6" s="384"/>
      <c r="W6" s="387" t="s">
        <v>162</v>
      </c>
      <c r="X6" s="329"/>
      <c r="Y6" s="329"/>
      <c r="Z6" s="329"/>
      <c r="AA6" s="329"/>
      <c r="AB6" s="330"/>
      <c r="AC6" s="390" t="s">
        <v>163</v>
      </c>
      <c r="AD6" s="391"/>
      <c r="AE6" s="391"/>
      <c r="AF6" s="391"/>
      <c r="AG6" s="391"/>
      <c r="AH6" s="391"/>
      <c r="AI6" s="391"/>
      <c r="AJ6" s="391"/>
      <c r="AK6" s="391"/>
      <c r="AL6" s="392"/>
      <c r="AM6" s="482" t="s">
        <v>77</v>
      </c>
      <c r="AN6" s="444"/>
      <c r="AO6" s="444"/>
      <c r="AP6" s="444"/>
      <c r="AQ6" s="444"/>
      <c r="AR6" s="444"/>
      <c r="AS6" s="444"/>
      <c r="AT6" s="445"/>
      <c r="AU6" s="483" t="s">
        <v>73</v>
      </c>
      <c r="AV6" s="484"/>
      <c r="AW6" s="484"/>
      <c r="AX6" s="484"/>
      <c r="AY6" s="450" t="s">
        <v>164</v>
      </c>
      <c r="AZ6" s="451"/>
      <c r="BA6" s="451"/>
      <c r="BB6" s="451"/>
      <c r="BC6" s="451"/>
      <c r="BD6" s="451"/>
      <c r="BE6" s="451"/>
      <c r="BF6" s="451"/>
      <c r="BG6" s="451"/>
      <c r="BH6" s="451"/>
      <c r="BI6" s="451"/>
      <c r="BJ6" s="451"/>
      <c r="BK6" s="451"/>
      <c r="BL6" s="451"/>
      <c r="BM6" s="452"/>
      <c r="BN6" s="453">
        <v>1629844</v>
      </c>
      <c r="BO6" s="454"/>
      <c r="BP6" s="454"/>
      <c r="BQ6" s="454"/>
      <c r="BR6" s="454"/>
      <c r="BS6" s="454"/>
      <c r="BT6" s="454"/>
      <c r="BU6" s="455"/>
      <c r="BV6" s="453">
        <v>1897294</v>
      </c>
      <c r="BW6" s="454"/>
      <c r="BX6" s="454"/>
      <c r="BY6" s="454"/>
      <c r="BZ6" s="454"/>
      <c r="CA6" s="454"/>
      <c r="CB6" s="454"/>
      <c r="CC6" s="455"/>
      <c r="CD6" s="464" t="s">
        <v>167</v>
      </c>
      <c r="CE6" s="415"/>
      <c r="CF6" s="415"/>
      <c r="CG6" s="415"/>
      <c r="CH6" s="415"/>
      <c r="CI6" s="415"/>
      <c r="CJ6" s="415"/>
      <c r="CK6" s="415"/>
      <c r="CL6" s="415"/>
      <c r="CM6" s="415"/>
      <c r="CN6" s="415"/>
      <c r="CO6" s="415"/>
      <c r="CP6" s="415"/>
      <c r="CQ6" s="415"/>
      <c r="CR6" s="415"/>
      <c r="CS6" s="465"/>
      <c r="CT6" s="540">
        <v>94.5</v>
      </c>
      <c r="CU6" s="541"/>
      <c r="CV6" s="541"/>
      <c r="CW6" s="541"/>
      <c r="CX6" s="541"/>
      <c r="CY6" s="541"/>
      <c r="CZ6" s="541"/>
      <c r="DA6" s="542"/>
      <c r="DB6" s="540">
        <v>94.8</v>
      </c>
      <c r="DC6" s="541"/>
      <c r="DD6" s="541"/>
      <c r="DE6" s="541"/>
      <c r="DF6" s="541"/>
      <c r="DG6" s="541"/>
      <c r="DH6" s="541"/>
      <c r="DI6" s="542"/>
    </row>
    <row r="7" spans="1:119" ht="18.75" customHeight="1" x14ac:dyDescent="0.2">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168</v>
      </c>
      <c r="AN7" s="444"/>
      <c r="AO7" s="444"/>
      <c r="AP7" s="444"/>
      <c r="AQ7" s="444"/>
      <c r="AR7" s="444"/>
      <c r="AS7" s="444"/>
      <c r="AT7" s="445"/>
      <c r="AU7" s="483" t="s">
        <v>169</v>
      </c>
      <c r="AV7" s="484"/>
      <c r="AW7" s="484"/>
      <c r="AX7" s="484"/>
      <c r="AY7" s="450" t="s">
        <v>171</v>
      </c>
      <c r="AZ7" s="451"/>
      <c r="BA7" s="451"/>
      <c r="BB7" s="451"/>
      <c r="BC7" s="451"/>
      <c r="BD7" s="451"/>
      <c r="BE7" s="451"/>
      <c r="BF7" s="451"/>
      <c r="BG7" s="451"/>
      <c r="BH7" s="451"/>
      <c r="BI7" s="451"/>
      <c r="BJ7" s="451"/>
      <c r="BK7" s="451"/>
      <c r="BL7" s="451"/>
      <c r="BM7" s="452"/>
      <c r="BN7" s="453">
        <v>576961</v>
      </c>
      <c r="BO7" s="454"/>
      <c r="BP7" s="454"/>
      <c r="BQ7" s="454"/>
      <c r="BR7" s="454"/>
      <c r="BS7" s="454"/>
      <c r="BT7" s="454"/>
      <c r="BU7" s="455"/>
      <c r="BV7" s="453">
        <v>274733</v>
      </c>
      <c r="BW7" s="454"/>
      <c r="BX7" s="454"/>
      <c r="BY7" s="454"/>
      <c r="BZ7" s="454"/>
      <c r="CA7" s="454"/>
      <c r="CB7" s="454"/>
      <c r="CC7" s="455"/>
      <c r="CD7" s="464" t="s">
        <v>172</v>
      </c>
      <c r="CE7" s="415"/>
      <c r="CF7" s="415"/>
      <c r="CG7" s="415"/>
      <c r="CH7" s="415"/>
      <c r="CI7" s="415"/>
      <c r="CJ7" s="415"/>
      <c r="CK7" s="415"/>
      <c r="CL7" s="415"/>
      <c r="CM7" s="415"/>
      <c r="CN7" s="415"/>
      <c r="CO7" s="415"/>
      <c r="CP7" s="415"/>
      <c r="CQ7" s="415"/>
      <c r="CR7" s="415"/>
      <c r="CS7" s="465"/>
      <c r="CT7" s="453">
        <v>32611549</v>
      </c>
      <c r="CU7" s="454"/>
      <c r="CV7" s="454"/>
      <c r="CW7" s="454"/>
      <c r="CX7" s="454"/>
      <c r="CY7" s="454"/>
      <c r="CZ7" s="454"/>
      <c r="DA7" s="455"/>
      <c r="DB7" s="453">
        <v>31919676</v>
      </c>
      <c r="DC7" s="454"/>
      <c r="DD7" s="454"/>
      <c r="DE7" s="454"/>
      <c r="DF7" s="454"/>
      <c r="DG7" s="454"/>
      <c r="DH7" s="454"/>
      <c r="DI7" s="455"/>
    </row>
    <row r="8" spans="1:119" ht="18.75" customHeight="1" x14ac:dyDescent="0.2">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174</v>
      </c>
      <c r="AN8" s="444"/>
      <c r="AO8" s="444"/>
      <c r="AP8" s="444"/>
      <c r="AQ8" s="444"/>
      <c r="AR8" s="444"/>
      <c r="AS8" s="444"/>
      <c r="AT8" s="445"/>
      <c r="AU8" s="483" t="s">
        <v>73</v>
      </c>
      <c r="AV8" s="484"/>
      <c r="AW8" s="484"/>
      <c r="AX8" s="484"/>
      <c r="AY8" s="450" t="s">
        <v>176</v>
      </c>
      <c r="AZ8" s="451"/>
      <c r="BA8" s="451"/>
      <c r="BB8" s="451"/>
      <c r="BC8" s="451"/>
      <c r="BD8" s="451"/>
      <c r="BE8" s="451"/>
      <c r="BF8" s="451"/>
      <c r="BG8" s="451"/>
      <c r="BH8" s="451"/>
      <c r="BI8" s="451"/>
      <c r="BJ8" s="451"/>
      <c r="BK8" s="451"/>
      <c r="BL8" s="451"/>
      <c r="BM8" s="452"/>
      <c r="BN8" s="453">
        <v>1052883</v>
      </c>
      <c r="BO8" s="454"/>
      <c r="BP8" s="454"/>
      <c r="BQ8" s="454"/>
      <c r="BR8" s="454"/>
      <c r="BS8" s="454"/>
      <c r="BT8" s="454"/>
      <c r="BU8" s="455"/>
      <c r="BV8" s="453">
        <v>1622561</v>
      </c>
      <c r="BW8" s="454"/>
      <c r="BX8" s="454"/>
      <c r="BY8" s="454"/>
      <c r="BZ8" s="454"/>
      <c r="CA8" s="454"/>
      <c r="CB8" s="454"/>
      <c r="CC8" s="455"/>
      <c r="CD8" s="464" t="s">
        <v>177</v>
      </c>
      <c r="CE8" s="415"/>
      <c r="CF8" s="415"/>
      <c r="CG8" s="415"/>
      <c r="CH8" s="415"/>
      <c r="CI8" s="415"/>
      <c r="CJ8" s="415"/>
      <c r="CK8" s="415"/>
      <c r="CL8" s="415"/>
      <c r="CM8" s="415"/>
      <c r="CN8" s="415"/>
      <c r="CO8" s="415"/>
      <c r="CP8" s="415"/>
      <c r="CQ8" s="415"/>
      <c r="CR8" s="415"/>
      <c r="CS8" s="465"/>
      <c r="CT8" s="516">
        <v>0.8</v>
      </c>
      <c r="CU8" s="517"/>
      <c r="CV8" s="517"/>
      <c r="CW8" s="517"/>
      <c r="CX8" s="517"/>
      <c r="CY8" s="517"/>
      <c r="CZ8" s="517"/>
      <c r="DA8" s="518"/>
      <c r="DB8" s="516">
        <v>0.82</v>
      </c>
      <c r="DC8" s="517"/>
      <c r="DD8" s="517"/>
      <c r="DE8" s="517"/>
      <c r="DF8" s="517"/>
      <c r="DG8" s="517"/>
      <c r="DH8" s="517"/>
      <c r="DI8" s="518"/>
    </row>
    <row r="9" spans="1:119" ht="18.75" customHeight="1" x14ac:dyDescent="0.2">
      <c r="A9" s="2"/>
      <c r="B9" s="399" t="s">
        <v>20</v>
      </c>
      <c r="C9" s="400"/>
      <c r="D9" s="400"/>
      <c r="E9" s="400"/>
      <c r="F9" s="400"/>
      <c r="G9" s="400"/>
      <c r="H9" s="400"/>
      <c r="I9" s="400"/>
      <c r="J9" s="400"/>
      <c r="K9" s="401"/>
      <c r="L9" s="534" t="s">
        <v>10</v>
      </c>
      <c r="M9" s="535"/>
      <c r="N9" s="535"/>
      <c r="O9" s="535"/>
      <c r="P9" s="535"/>
      <c r="Q9" s="536"/>
      <c r="R9" s="537">
        <v>152638</v>
      </c>
      <c r="S9" s="538"/>
      <c r="T9" s="538"/>
      <c r="U9" s="538"/>
      <c r="V9" s="539"/>
      <c r="W9" s="371" t="s">
        <v>178</v>
      </c>
      <c r="X9" s="372"/>
      <c r="Y9" s="372"/>
      <c r="Z9" s="372"/>
      <c r="AA9" s="372"/>
      <c r="AB9" s="372"/>
      <c r="AC9" s="372"/>
      <c r="AD9" s="372"/>
      <c r="AE9" s="372"/>
      <c r="AF9" s="372"/>
      <c r="AG9" s="372"/>
      <c r="AH9" s="372"/>
      <c r="AI9" s="372"/>
      <c r="AJ9" s="372"/>
      <c r="AK9" s="372"/>
      <c r="AL9" s="376"/>
      <c r="AM9" s="482" t="s">
        <v>180</v>
      </c>
      <c r="AN9" s="444"/>
      <c r="AO9" s="444"/>
      <c r="AP9" s="444"/>
      <c r="AQ9" s="444"/>
      <c r="AR9" s="444"/>
      <c r="AS9" s="444"/>
      <c r="AT9" s="445"/>
      <c r="AU9" s="483" t="s">
        <v>73</v>
      </c>
      <c r="AV9" s="484"/>
      <c r="AW9" s="484"/>
      <c r="AX9" s="484"/>
      <c r="AY9" s="450" t="s">
        <v>75</v>
      </c>
      <c r="AZ9" s="451"/>
      <c r="BA9" s="451"/>
      <c r="BB9" s="451"/>
      <c r="BC9" s="451"/>
      <c r="BD9" s="451"/>
      <c r="BE9" s="451"/>
      <c r="BF9" s="451"/>
      <c r="BG9" s="451"/>
      <c r="BH9" s="451"/>
      <c r="BI9" s="451"/>
      <c r="BJ9" s="451"/>
      <c r="BK9" s="451"/>
      <c r="BL9" s="451"/>
      <c r="BM9" s="452"/>
      <c r="BN9" s="453">
        <v>-569678</v>
      </c>
      <c r="BO9" s="454"/>
      <c r="BP9" s="454"/>
      <c r="BQ9" s="454"/>
      <c r="BR9" s="454"/>
      <c r="BS9" s="454"/>
      <c r="BT9" s="454"/>
      <c r="BU9" s="455"/>
      <c r="BV9" s="453">
        <v>-587287</v>
      </c>
      <c r="BW9" s="454"/>
      <c r="BX9" s="454"/>
      <c r="BY9" s="454"/>
      <c r="BZ9" s="454"/>
      <c r="CA9" s="454"/>
      <c r="CB9" s="454"/>
      <c r="CC9" s="455"/>
      <c r="CD9" s="464" t="s">
        <v>71</v>
      </c>
      <c r="CE9" s="415"/>
      <c r="CF9" s="415"/>
      <c r="CG9" s="415"/>
      <c r="CH9" s="415"/>
      <c r="CI9" s="415"/>
      <c r="CJ9" s="415"/>
      <c r="CK9" s="415"/>
      <c r="CL9" s="415"/>
      <c r="CM9" s="415"/>
      <c r="CN9" s="415"/>
      <c r="CO9" s="415"/>
      <c r="CP9" s="415"/>
      <c r="CQ9" s="415"/>
      <c r="CR9" s="415"/>
      <c r="CS9" s="465"/>
      <c r="CT9" s="316">
        <v>12.2</v>
      </c>
      <c r="CU9" s="317"/>
      <c r="CV9" s="317"/>
      <c r="CW9" s="317"/>
      <c r="CX9" s="317"/>
      <c r="CY9" s="317"/>
      <c r="CZ9" s="317"/>
      <c r="DA9" s="318"/>
      <c r="DB9" s="316">
        <v>12.7</v>
      </c>
      <c r="DC9" s="317"/>
      <c r="DD9" s="317"/>
      <c r="DE9" s="317"/>
      <c r="DF9" s="317"/>
      <c r="DG9" s="317"/>
      <c r="DH9" s="317"/>
      <c r="DI9" s="318"/>
    </row>
    <row r="10" spans="1:119" ht="18.75" customHeight="1" x14ac:dyDescent="0.2">
      <c r="A10" s="2"/>
      <c r="B10" s="399"/>
      <c r="C10" s="400"/>
      <c r="D10" s="400"/>
      <c r="E10" s="400"/>
      <c r="F10" s="400"/>
      <c r="G10" s="400"/>
      <c r="H10" s="400"/>
      <c r="I10" s="400"/>
      <c r="J10" s="400"/>
      <c r="K10" s="401"/>
      <c r="L10" s="443" t="s">
        <v>182</v>
      </c>
      <c r="M10" s="444"/>
      <c r="N10" s="444"/>
      <c r="O10" s="444"/>
      <c r="P10" s="444"/>
      <c r="Q10" s="445"/>
      <c r="R10" s="446">
        <v>153583</v>
      </c>
      <c r="S10" s="447"/>
      <c r="T10" s="447"/>
      <c r="U10" s="447"/>
      <c r="V10" s="449"/>
      <c r="W10" s="373"/>
      <c r="X10" s="374"/>
      <c r="Y10" s="374"/>
      <c r="Z10" s="374"/>
      <c r="AA10" s="374"/>
      <c r="AB10" s="374"/>
      <c r="AC10" s="374"/>
      <c r="AD10" s="374"/>
      <c r="AE10" s="374"/>
      <c r="AF10" s="374"/>
      <c r="AG10" s="374"/>
      <c r="AH10" s="374"/>
      <c r="AI10" s="374"/>
      <c r="AJ10" s="374"/>
      <c r="AK10" s="374"/>
      <c r="AL10" s="377"/>
      <c r="AM10" s="482" t="s">
        <v>184</v>
      </c>
      <c r="AN10" s="444"/>
      <c r="AO10" s="444"/>
      <c r="AP10" s="444"/>
      <c r="AQ10" s="444"/>
      <c r="AR10" s="444"/>
      <c r="AS10" s="444"/>
      <c r="AT10" s="445"/>
      <c r="AU10" s="483" t="s">
        <v>73</v>
      </c>
      <c r="AV10" s="484"/>
      <c r="AW10" s="484"/>
      <c r="AX10" s="484"/>
      <c r="AY10" s="450" t="s">
        <v>186</v>
      </c>
      <c r="AZ10" s="451"/>
      <c r="BA10" s="451"/>
      <c r="BB10" s="451"/>
      <c r="BC10" s="451"/>
      <c r="BD10" s="451"/>
      <c r="BE10" s="451"/>
      <c r="BF10" s="451"/>
      <c r="BG10" s="451"/>
      <c r="BH10" s="451"/>
      <c r="BI10" s="451"/>
      <c r="BJ10" s="451"/>
      <c r="BK10" s="451"/>
      <c r="BL10" s="451"/>
      <c r="BM10" s="452"/>
      <c r="BN10" s="453">
        <v>1046019</v>
      </c>
      <c r="BO10" s="454"/>
      <c r="BP10" s="454"/>
      <c r="BQ10" s="454"/>
      <c r="BR10" s="454"/>
      <c r="BS10" s="454"/>
      <c r="BT10" s="454"/>
      <c r="BU10" s="455"/>
      <c r="BV10" s="453">
        <v>2012492</v>
      </c>
      <c r="BW10" s="454"/>
      <c r="BX10" s="454"/>
      <c r="BY10" s="454"/>
      <c r="BZ10" s="454"/>
      <c r="CA10" s="454"/>
      <c r="CB10" s="454"/>
      <c r="CC10" s="455"/>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9"/>
      <c r="C11" s="400"/>
      <c r="D11" s="400"/>
      <c r="E11" s="400"/>
      <c r="F11" s="400"/>
      <c r="G11" s="400"/>
      <c r="H11" s="400"/>
      <c r="I11" s="400"/>
      <c r="J11" s="400"/>
      <c r="K11" s="401"/>
      <c r="L11" s="416" t="s">
        <v>189</v>
      </c>
      <c r="M11" s="417"/>
      <c r="N11" s="417"/>
      <c r="O11" s="417"/>
      <c r="P11" s="417"/>
      <c r="Q11" s="418"/>
      <c r="R11" s="531" t="s">
        <v>192</v>
      </c>
      <c r="S11" s="532"/>
      <c r="T11" s="532"/>
      <c r="U11" s="532"/>
      <c r="V11" s="533"/>
      <c r="W11" s="373"/>
      <c r="X11" s="374"/>
      <c r="Y11" s="374"/>
      <c r="Z11" s="374"/>
      <c r="AA11" s="374"/>
      <c r="AB11" s="374"/>
      <c r="AC11" s="374"/>
      <c r="AD11" s="374"/>
      <c r="AE11" s="374"/>
      <c r="AF11" s="374"/>
      <c r="AG11" s="374"/>
      <c r="AH11" s="374"/>
      <c r="AI11" s="374"/>
      <c r="AJ11" s="374"/>
      <c r="AK11" s="374"/>
      <c r="AL11" s="377"/>
      <c r="AM11" s="482" t="s">
        <v>67</v>
      </c>
      <c r="AN11" s="444"/>
      <c r="AO11" s="444"/>
      <c r="AP11" s="444"/>
      <c r="AQ11" s="444"/>
      <c r="AR11" s="444"/>
      <c r="AS11" s="444"/>
      <c r="AT11" s="445"/>
      <c r="AU11" s="483" t="s">
        <v>73</v>
      </c>
      <c r="AV11" s="484"/>
      <c r="AW11" s="484"/>
      <c r="AX11" s="484"/>
      <c r="AY11" s="450" t="s">
        <v>194</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0</v>
      </c>
      <c r="BW11" s="454"/>
      <c r="BX11" s="454"/>
      <c r="BY11" s="454"/>
      <c r="BZ11" s="454"/>
      <c r="CA11" s="454"/>
      <c r="CB11" s="454"/>
      <c r="CC11" s="455"/>
      <c r="CD11" s="464" t="s">
        <v>197</v>
      </c>
      <c r="CE11" s="415"/>
      <c r="CF11" s="415"/>
      <c r="CG11" s="415"/>
      <c r="CH11" s="415"/>
      <c r="CI11" s="415"/>
      <c r="CJ11" s="415"/>
      <c r="CK11" s="415"/>
      <c r="CL11" s="415"/>
      <c r="CM11" s="415"/>
      <c r="CN11" s="415"/>
      <c r="CO11" s="415"/>
      <c r="CP11" s="415"/>
      <c r="CQ11" s="415"/>
      <c r="CR11" s="415"/>
      <c r="CS11" s="465"/>
      <c r="CT11" s="516" t="s">
        <v>198</v>
      </c>
      <c r="CU11" s="517"/>
      <c r="CV11" s="517"/>
      <c r="CW11" s="517"/>
      <c r="CX11" s="517"/>
      <c r="CY11" s="517"/>
      <c r="CZ11" s="517"/>
      <c r="DA11" s="518"/>
      <c r="DB11" s="516" t="s">
        <v>198</v>
      </c>
      <c r="DC11" s="517"/>
      <c r="DD11" s="517"/>
      <c r="DE11" s="517"/>
      <c r="DF11" s="517"/>
      <c r="DG11" s="517"/>
      <c r="DH11" s="517"/>
      <c r="DI11" s="518"/>
    </row>
    <row r="12" spans="1:119" ht="18.75" customHeight="1" x14ac:dyDescent="0.2">
      <c r="A12" s="2"/>
      <c r="B12" s="402" t="s">
        <v>199</v>
      </c>
      <c r="C12" s="403"/>
      <c r="D12" s="403"/>
      <c r="E12" s="403"/>
      <c r="F12" s="403"/>
      <c r="G12" s="403"/>
      <c r="H12" s="403"/>
      <c r="I12" s="403"/>
      <c r="J12" s="403"/>
      <c r="K12" s="404"/>
      <c r="L12" s="519" t="s">
        <v>201</v>
      </c>
      <c r="M12" s="520"/>
      <c r="N12" s="520"/>
      <c r="O12" s="520"/>
      <c r="P12" s="520"/>
      <c r="Q12" s="521"/>
      <c r="R12" s="522">
        <v>153815</v>
      </c>
      <c r="S12" s="523"/>
      <c r="T12" s="523"/>
      <c r="U12" s="523"/>
      <c r="V12" s="524"/>
      <c r="W12" s="525" t="s">
        <v>5</v>
      </c>
      <c r="X12" s="484"/>
      <c r="Y12" s="484"/>
      <c r="Z12" s="484"/>
      <c r="AA12" s="484"/>
      <c r="AB12" s="526"/>
      <c r="AC12" s="527" t="s">
        <v>114</v>
      </c>
      <c r="AD12" s="528"/>
      <c r="AE12" s="528"/>
      <c r="AF12" s="528"/>
      <c r="AG12" s="529"/>
      <c r="AH12" s="527" t="s">
        <v>202</v>
      </c>
      <c r="AI12" s="528"/>
      <c r="AJ12" s="528"/>
      <c r="AK12" s="528"/>
      <c r="AL12" s="530"/>
      <c r="AM12" s="482" t="s">
        <v>204</v>
      </c>
      <c r="AN12" s="444"/>
      <c r="AO12" s="444"/>
      <c r="AP12" s="444"/>
      <c r="AQ12" s="444"/>
      <c r="AR12" s="444"/>
      <c r="AS12" s="444"/>
      <c r="AT12" s="445"/>
      <c r="AU12" s="483" t="s">
        <v>73</v>
      </c>
      <c r="AV12" s="484"/>
      <c r="AW12" s="484"/>
      <c r="AX12" s="484"/>
      <c r="AY12" s="450" t="s">
        <v>206</v>
      </c>
      <c r="AZ12" s="451"/>
      <c r="BA12" s="451"/>
      <c r="BB12" s="451"/>
      <c r="BC12" s="451"/>
      <c r="BD12" s="451"/>
      <c r="BE12" s="451"/>
      <c r="BF12" s="451"/>
      <c r="BG12" s="451"/>
      <c r="BH12" s="451"/>
      <c r="BI12" s="451"/>
      <c r="BJ12" s="451"/>
      <c r="BK12" s="451"/>
      <c r="BL12" s="451"/>
      <c r="BM12" s="452"/>
      <c r="BN12" s="453">
        <v>1050000</v>
      </c>
      <c r="BO12" s="454"/>
      <c r="BP12" s="454"/>
      <c r="BQ12" s="454"/>
      <c r="BR12" s="454"/>
      <c r="BS12" s="454"/>
      <c r="BT12" s="454"/>
      <c r="BU12" s="455"/>
      <c r="BV12" s="453">
        <v>1380000</v>
      </c>
      <c r="BW12" s="454"/>
      <c r="BX12" s="454"/>
      <c r="BY12" s="454"/>
      <c r="BZ12" s="454"/>
      <c r="CA12" s="454"/>
      <c r="CB12" s="454"/>
      <c r="CC12" s="455"/>
      <c r="CD12" s="464" t="s">
        <v>208</v>
      </c>
      <c r="CE12" s="415"/>
      <c r="CF12" s="415"/>
      <c r="CG12" s="415"/>
      <c r="CH12" s="415"/>
      <c r="CI12" s="415"/>
      <c r="CJ12" s="415"/>
      <c r="CK12" s="415"/>
      <c r="CL12" s="415"/>
      <c r="CM12" s="415"/>
      <c r="CN12" s="415"/>
      <c r="CO12" s="415"/>
      <c r="CP12" s="415"/>
      <c r="CQ12" s="415"/>
      <c r="CR12" s="415"/>
      <c r="CS12" s="465"/>
      <c r="CT12" s="516" t="s">
        <v>198</v>
      </c>
      <c r="CU12" s="517"/>
      <c r="CV12" s="517"/>
      <c r="CW12" s="517"/>
      <c r="CX12" s="517"/>
      <c r="CY12" s="517"/>
      <c r="CZ12" s="517"/>
      <c r="DA12" s="518"/>
      <c r="DB12" s="516" t="s">
        <v>198</v>
      </c>
      <c r="DC12" s="517"/>
      <c r="DD12" s="517"/>
      <c r="DE12" s="517"/>
      <c r="DF12" s="517"/>
      <c r="DG12" s="517"/>
      <c r="DH12" s="517"/>
      <c r="DI12" s="518"/>
    </row>
    <row r="13" spans="1:119" ht="18.75" customHeight="1" x14ac:dyDescent="0.2">
      <c r="A13" s="2"/>
      <c r="B13" s="405"/>
      <c r="C13" s="406"/>
      <c r="D13" s="406"/>
      <c r="E13" s="406"/>
      <c r="F13" s="406"/>
      <c r="G13" s="406"/>
      <c r="H13" s="406"/>
      <c r="I13" s="406"/>
      <c r="J13" s="406"/>
      <c r="K13" s="407"/>
      <c r="L13" s="14"/>
      <c r="M13" s="505" t="s">
        <v>209</v>
      </c>
      <c r="N13" s="506"/>
      <c r="O13" s="506"/>
      <c r="P13" s="506"/>
      <c r="Q13" s="507"/>
      <c r="R13" s="508">
        <v>148861</v>
      </c>
      <c r="S13" s="509"/>
      <c r="T13" s="509"/>
      <c r="U13" s="509"/>
      <c r="V13" s="510"/>
      <c r="W13" s="387" t="s">
        <v>211</v>
      </c>
      <c r="X13" s="329"/>
      <c r="Y13" s="329"/>
      <c r="Z13" s="329"/>
      <c r="AA13" s="329"/>
      <c r="AB13" s="330"/>
      <c r="AC13" s="446">
        <v>1274</v>
      </c>
      <c r="AD13" s="447"/>
      <c r="AE13" s="447"/>
      <c r="AF13" s="447"/>
      <c r="AG13" s="448"/>
      <c r="AH13" s="446">
        <v>1410</v>
      </c>
      <c r="AI13" s="447"/>
      <c r="AJ13" s="447"/>
      <c r="AK13" s="447"/>
      <c r="AL13" s="449"/>
      <c r="AM13" s="482" t="s">
        <v>212</v>
      </c>
      <c r="AN13" s="444"/>
      <c r="AO13" s="444"/>
      <c r="AP13" s="444"/>
      <c r="AQ13" s="444"/>
      <c r="AR13" s="444"/>
      <c r="AS13" s="444"/>
      <c r="AT13" s="445"/>
      <c r="AU13" s="483" t="s">
        <v>169</v>
      </c>
      <c r="AV13" s="484"/>
      <c r="AW13" s="484"/>
      <c r="AX13" s="484"/>
      <c r="AY13" s="450" t="s">
        <v>214</v>
      </c>
      <c r="AZ13" s="451"/>
      <c r="BA13" s="451"/>
      <c r="BB13" s="451"/>
      <c r="BC13" s="451"/>
      <c r="BD13" s="451"/>
      <c r="BE13" s="451"/>
      <c r="BF13" s="451"/>
      <c r="BG13" s="451"/>
      <c r="BH13" s="451"/>
      <c r="BI13" s="451"/>
      <c r="BJ13" s="451"/>
      <c r="BK13" s="451"/>
      <c r="BL13" s="451"/>
      <c r="BM13" s="452"/>
      <c r="BN13" s="453">
        <v>-573659</v>
      </c>
      <c r="BO13" s="454"/>
      <c r="BP13" s="454"/>
      <c r="BQ13" s="454"/>
      <c r="BR13" s="454"/>
      <c r="BS13" s="454"/>
      <c r="BT13" s="454"/>
      <c r="BU13" s="455"/>
      <c r="BV13" s="453">
        <v>45205</v>
      </c>
      <c r="BW13" s="454"/>
      <c r="BX13" s="454"/>
      <c r="BY13" s="454"/>
      <c r="BZ13" s="454"/>
      <c r="CA13" s="454"/>
      <c r="CB13" s="454"/>
      <c r="CC13" s="455"/>
      <c r="CD13" s="464" t="s">
        <v>216</v>
      </c>
      <c r="CE13" s="415"/>
      <c r="CF13" s="415"/>
      <c r="CG13" s="415"/>
      <c r="CH13" s="415"/>
      <c r="CI13" s="415"/>
      <c r="CJ13" s="415"/>
      <c r="CK13" s="415"/>
      <c r="CL13" s="415"/>
      <c r="CM13" s="415"/>
      <c r="CN13" s="415"/>
      <c r="CO13" s="415"/>
      <c r="CP13" s="415"/>
      <c r="CQ13" s="415"/>
      <c r="CR13" s="415"/>
      <c r="CS13" s="465"/>
      <c r="CT13" s="316">
        <v>4.3</v>
      </c>
      <c r="CU13" s="317"/>
      <c r="CV13" s="317"/>
      <c r="CW13" s="317"/>
      <c r="CX13" s="317"/>
      <c r="CY13" s="317"/>
      <c r="CZ13" s="317"/>
      <c r="DA13" s="318"/>
      <c r="DB13" s="316">
        <v>4.7</v>
      </c>
      <c r="DC13" s="317"/>
      <c r="DD13" s="317"/>
      <c r="DE13" s="317"/>
      <c r="DF13" s="317"/>
      <c r="DG13" s="317"/>
      <c r="DH13" s="317"/>
      <c r="DI13" s="318"/>
    </row>
    <row r="14" spans="1:119" ht="18.75" customHeight="1" x14ac:dyDescent="0.2">
      <c r="A14" s="2"/>
      <c r="B14" s="405"/>
      <c r="C14" s="406"/>
      <c r="D14" s="406"/>
      <c r="E14" s="406"/>
      <c r="F14" s="406"/>
      <c r="G14" s="406"/>
      <c r="H14" s="406"/>
      <c r="I14" s="406"/>
      <c r="J14" s="406"/>
      <c r="K14" s="407"/>
      <c r="L14" s="495" t="s">
        <v>217</v>
      </c>
      <c r="M14" s="514"/>
      <c r="N14" s="514"/>
      <c r="O14" s="514"/>
      <c r="P14" s="514"/>
      <c r="Q14" s="515"/>
      <c r="R14" s="508">
        <v>153661</v>
      </c>
      <c r="S14" s="509"/>
      <c r="T14" s="509"/>
      <c r="U14" s="509"/>
      <c r="V14" s="510"/>
      <c r="W14" s="375"/>
      <c r="X14" s="332"/>
      <c r="Y14" s="332"/>
      <c r="Z14" s="332"/>
      <c r="AA14" s="332"/>
      <c r="AB14" s="333"/>
      <c r="AC14" s="498">
        <v>1.9</v>
      </c>
      <c r="AD14" s="499"/>
      <c r="AE14" s="499"/>
      <c r="AF14" s="499"/>
      <c r="AG14" s="500"/>
      <c r="AH14" s="498">
        <v>2.1</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219</v>
      </c>
      <c r="CE14" s="460"/>
      <c r="CF14" s="460"/>
      <c r="CG14" s="460"/>
      <c r="CH14" s="460"/>
      <c r="CI14" s="460"/>
      <c r="CJ14" s="460"/>
      <c r="CK14" s="460"/>
      <c r="CL14" s="460"/>
      <c r="CM14" s="460"/>
      <c r="CN14" s="460"/>
      <c r="CO14" s="460"/>
      <c r="CP14" s="460"/>
      <c r="CQ14" s="460"/>
      <c r="CR14" s="460"/>
      <c r="CS14" s="461"/>
      <c r="CT14" s="502" t="s">
        <v>198</v>
      </c>
      <c r="CU14" s="503"/>
      <c r="CV14" s="503"/>
      <c r="CW14" s="503"/>
      <c r="CX14" s="503"/>
      <c r="CY14" s="503"/>
      <c r="CZ14" s="503"/>
      <c r="DA14" s="504"/>
      <c r="DB14" s="502">
        <v>3.3</v>
      </c>
      <c r="DC14" s="503"/>
      <c r="DD14" s="503"/>
      <c r="DE14" s="503"/>
      <c r="DF14" s="503"/>
      <c r="DG14" s="503"/>
      <c r="DH14" s="503"/>
      <c r="DI14" s="504"/>
    </row>
    <row r="15" spans="1:119" ht="18.75" customHeight="1" x14ac:dyDescent="0.2">
      <c r="A15" s="2"/>
      <c r="B15" s="405"/>
      <c r="C15" s="406"/>
      <c r="D15" s="406"/>
      <c r="E15" s="406"/>
      <c r="F15" s="406"/>
      <c r="G15" s="406"/>
      <c r="H15" s="406"/>
      <c r="I15" s="406"/>
      <c r="J15" s="406"/>
      <c r="K15" s="407"/>
      <c r="L15" s="14"/>
      <c r="M15" s="505" t="s">
        <v>209</v>
      </c>
      <c r="N15" s="506"/>
      <c r="O15" s="506"/>
      <c r="P15" s="506"/>
      <c r="Q15" s="507"/>
      <c r="R15" s="508">
        <v>149392</v>
      </c>
      <c r="S15" s="509"/>
      <c r="T15" s="509"/>
      <c r="U15" s="509"/>
      <c r="V15" s="510"/>
      <c r="W15" s="387" t="s">
        <v>7</v>
      </c>
      <c r="X15" s="329"/>
      <c r="Y15" s="329"/>
      <c r="Z15" s="329"/>
      <c r="AA15" s="329"/>
      <c r="AB15" s="330"/>
      <c r="AC15" s="446">
        <v>17506</v>
      </c>
      <c r="AD15" s="447"/>
      <c r="AE15" s="447"/>
      <c r="AF15" s="447"/>
      <c r="AG15" s="448"/>
      <c r="AH15" s="446">
        <v>18780</v>
      </c>
      <c r="AI15" s="447"/>
      <c r="AJ15" s="447"/>
      <c r="AK15" s="447"/>
      <c r="AL15" s="449"/>
      <c r="AM15" s="482"/>
      <c r="AN15" s="444"/>
      <c r="AO15" s="444"/>
      <c r="AP15" s="444"/>
      <c r="AQ15" s="444"/>
      <c r="AR15" s="444"/>
      <c r="AS15" s="444"/>
      <c r="AT15" s="445"/>
      <c r="AU15" s="483"/>
      <c r="AV15" s="484"/>
      <c r="AW15" s="484"/>
      <c r="AX15" s="484"/>
      <c r="AY15" s="456" t="s">
        <v>191</v>
      </c>
      <c r="AZ15" s="457"/>
      <c r="BA15" s="457"/>
      <c r="BB15" s="457"/>
      <c r="BC15" s="457"/>
      <c r="BD15" s="457"/>
      <c r="BE15" s="457"/>
      <c r="BF15" s="457"/>
      <c r="BG15" s="457"/>
      <c r="BH15" s="457"/>
      <c r="BI15" s="457"/>
      <c r="BJ15" s="457"/>
      <c r="BK15" s="457"/>
      <c r="BL15" s="457"/>
      <c r="BM15" s="458"/>
      <c r="BN15" s="440">
        <v>21198255</v>
      </c>
      <c r="BO15" s="441"/>
      <c r="BP15" s="441"/>
      <c r="BQ15" s="441"/>
      <c r="BR15" s="441"/>
      <c r="BS15" s="441"/>
      <c r="BT15" s="441"/>
      <c r="BU15" s="442"/>
      <c r="BV15" s="440">
        <v>20365938</v>
      </c>
      <c r="BW15" s="441"/>
      <c r="BX15" s="441"/>
      <c r="BY15" s="441"/>
      <c r="BZ15" s="441"/>
      <c r="CA15" s="441"/>
      <c r="CB15" s="441"/>
      <c r="CC15" s="442"/>
      <c r="CD15" s="511" t="s">
        <v>210</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05"/>
      <c r="C16" s="406"/>
      <c r="D16" s="406"/>
      <c r="E16" s="406"/>
      <c r="F16" s="406"/>
      <c r="G16" s="406"/>
      <c r="H16" s="406"/>
      <c r="I16" s="406"/>
      <c r="J16" s="406"/>
      <c r="K16" s="407"/>
      <c r="L16" s="495" t="s">
        <v>222</v>
      </c>
      <c r="M16" s="496"/>
      <c r="N16" s="496"/>
      <c r="O16" s="496"/>
      <c r="P16" s="496"/>
      <c r="Q16" s="497"/>
      <c r="R16" s="492" t="s">
        <v>224</v>
      </c>
      <c r="S16" s="493"/>
      <c r="T16" s="493"/>
      <c r="U16" s="493"/>
      <c r="V16" s="494"/>
      <c r="W16" s="375"/>
      <c r="X16" s="332"/>
      <c r="Y16" s="332"/>
      <c r="Z16" s="332"/>
      <c r="AA16" s="332"/>
      <c r="AB16" s="333"/>
      <c r="AC16" s="498">
        <v>25.7</v>
      </c>
      <c r="AD16" s="499"/>
      <c r="AE16" s="499"/>
      <c r="AF16" s="499"/>
      <c r="AG16" s="500"/>
      <c r="AH16" s="498">
        <v>27.3</v>
      </c>
      <c r="AI16" s="499"/>
      <c r="AJ16" s="499"/>
      <c r="AK16" s="499"/>
      <c r="AL16" s="501"/>
      <c r="AM16" s="482"/>
      <c r="AN16" s="444"/>
      <c r="AO16" s="444"/>
      <c r="AP16" s="444"/>
      <c r="AQ16" s="444"/>
      <c r="AR16" s="444"/>
      <c r="AS16" s="444"/>
      <c r="AT16" s="445"/>
      <c r="AU16" s="483"/>
      <c r="AV16" s="484"/>
      <c r="AW16" s="484"/>
      <c r="AX16" s="484"/>
      <c r="AY16" s="450" t="s">
        <v>111</v>
      </c>
      <c r="AZ16" s="451"/>
      <c r="BA16" s="451"/>
      <c r="BB16" s="451"/>
      <c r="BC16" s="451"/>
      <c r="BD16" s="451"/>
      <c r="BE16" s="451"/>
      <c r="BF16" s="451"/>
      <c r="BG16" s="451"/>
      <c r="BH16" s="451"/>
      <c r="BI16" s="451"/>
      <c r="BJ16" s="451"/>
      <c r="BK16" s="451"/>
      <c r="BL16" s="451"/>
      <c r="BM16" s="452"/>
      <c r="BN16" s="453">
        <v>26586669</v>
      </c>
      <c r="BO16" s="454"/>
      <c r="BP16" s="454"/>
      <c r="BQ16" s="454"/>
      <c r="BR16" s="454"/>
      <c r="BS16" s="454"/>
      <c r="BT16" s="454"/>
      <c r="BU16" s="455"/>
      <c r="BV16" s="453">
        <v>25622227</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08"/>
      <c r="C17" s="409"/>
      <c r="D17" s="409"/>
      <c r="E17" s="409"/>
      <c r="F17" s="409"/>
      <c r="G17" s="409"/>
      <c r="H17" s="409"/>
      <c r="I17" s="409"/>
      <c r="J17" s="409"/>
      <c r="K17" s="410"/>
      <c r="L17" s="15"/>
      <c r="M17" s="489" t="s">
        <v>106</v>
      </c>
      <c r="N17" s="490"/>
      <c r="O17" s="490"/>
      <c r="P17" s="490"/>
      <c r="Q17" s="491"/>
      <c r="R17" s="492" t="s">
        <v>225</v>
      </c>
      <c r="S17" s="493"/>
      <c r="T17" s="493"/>
      <c r="U17" s="493"/>
      <c r="V17" s="494"/>
      <c r="W17" s="387" t="s">
        <v>98</v>
      </c>
      <c r="X17" s="329"/>
      <c r="Y17" s="329"/>
      <c r="Z17" s="329"/>
      <c r="AA17" s="329"/>
      <c r="AB17" s="330"/>
      <c r="AC17" s="446">
        <v>49457</v>
      </c>
      <c r="AD17" s="447"/>
      <c r="AE17" s="447"/>
      <c r="AF17" s="447"/>
      <c r="AG17" s="448"/>
      <c r="AH17" s="446">
        <v>48572</v>
      </c>
      <c r="AI17" s="447"/>
      <c r="AJ17" s="447"/>
      <c r="AK17" s="447"/>
      <c r="AL17" s="449"/>
      <c r="AM17" s="482"/>
      <c r="AN17" s="444"/>
      <c r="AO17" s="444"/>
      <c r="AP17" s="444"/>
      <c r="AQ17" s="444"/>
      <c r="AR17" s="444"/>
      <c r="AS17" s="444"/>
      <c r="AT17" s="445"/>
      <c r="AU17" s="483"/>
      <c r="AV17" s="484"/>
      <c r="AW17" s="484"/>
      <c r="AX17" s="484"/>
      <c r="AY17" s="450" t="s">
        <v>227</v>
      </c>
      <c r="AZ17" s="451"/>
      <c r="BA17" s="451"/>
      <c r="BB17" s="451"/>
      <c r="BC17" s="451"/>
      <c r="BD17" s="451"/>
      <c r="BE17" s="451"/>
      <c r="BF17" s="451"/>
      <c r="BG17" s="451"/>
      <c r="BH17" s="451"/>
      <c r="BI17" s="451"/>
      <c r="BJ17" s="451"/>
      <c r="BK17" s="451"/>
      <c r="BL17" s="451"/>
      <c r="BM17" s="452"/>
      <c r="BN17" s="453">
        <v>26905746</v>
      </c>
      <c r="BO17" s="454"/>
      <c r="BP17" s="454"/>
      <c r="BQ17" s="454"/>
      <c r="BR17" s="454"/>
      <c r="BS17" s="454"/>
      <c r="BT17" s="454"/>
      <c r="BU17" s="455"/>
      <c r="BV17" s="453">
        <v>25865754</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228</v>
      </c>
      <c r="C18" s="401"/>
      <c r="D18" s="401"/>
      <c r="E18" s="470"/>
      <c r="F18" s="470"/>
      <c r="G18" s="470"/>
      <c r="H18" s="470"/>
      <c r="I18" s="470"/>
      <c r="J18" s="470"/>
      <c r="K18" s="470"/>
      <c r="L18" s="485">
        <v>103.55</v>
      </c>
      <c r="M18" s="485"/>
      <c r="N18" s="485"/>
      <c r="O18" s="485"/>
      <c r="P18" s="485"/>
      <c r="Q18" s="485"/>
      <c r="R18" s="486"/>
      <c r="S18" s="486"/>
      <c r="T18" s="486"/>
      <c r="U18" s="486"/>
      <c r="V18" s="487"/>
      <c r="W18" s="388"/>
      <c r="X18" s="389"/>
      <c r="Y18" s="389"/>
      <c r="Z18" s="389"/>
      <c r="AA18" s="389"/>
      <c r="AB18" s="382"/>
      <c r="AC18" s="425">
        <v>72.5</v>
      </c>
      <c r="AD18" s="426"/>
      <c r="AE18" s="426"/>
      <c r="AF18" s="426"/>
      <c r="AG18" s="488"/>
      <c r="AH18" s="425">
        <v>70.599999999999994</v>
      </c>
      <c r="AI18" s="426"/>
      <c r="AJ18" s="426"/>
      <c r="AK18" s="426"/>
      <c r="AL18" s="427"/>
      <c r="AM18" s="482"/>
      <c r="AN18" s="444"/>
      <c r="AO18" s="444"/>
      <c r="AP18" s="444"/>
      <c r="AQ18" s="444"/>
      <c r="AR18" s="444"/>
      <c r="AS18" s="444"/>
      <c r="AT18" s="445"/>
      <c r="AU18" s="483"/>
      <c r="AV18" s="484"/>
      <c r="AW18" s="484"/>
      <c r="AX18" s="484"/>
      <c r="AY18" s="450" t="s">
        <v>229</v>
      </c>
      <c r="AZ18" s="451"/>
      <c r="BA18" s="451"/>
      <c r="BB18" s="451"/>
      <c r="BC18" s="451"/>
      <c r="BD18" s="451"/>
      <c r="BE18" s="451"/>
      <c r="BF18" s="451"/>
      <c r="BG18" s="451"/>
      <c r="BH18" s="451"/>
      <c r="BI18" s="451"/>
      <c r="BJ18" s="451"/>
      <c r="BK18" s="451"/>
      <c r="BL18" s="451"/>
      <c r="BM18" s="452"/>
      <c r="BN18" s="453">
        <v>31064253</v>
      </c>
      <c r="BO18" s="454"/>
      <c r="BP18" s="454"/>
      <c r="BQ18" s="454"/>
      <c r="BR18" s="454"/>
      <c r="BS18" s="454"/>
      <c r="BT18" s="454"/>
      <c r="BU18" s="455"/>
      <c r="BV18" s="453">
        <v>30742057</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57</v>
      </c>
      <c r="C19" s="401"/>
      <c r="D19" s="401"/>
      <c r="E19" s="470"/>
      <c r="F19" s="470"/>
      <c r="G19" s="470"/>
      <c r="H19" s="470"/>
      <c r="I19" s="470"/>
      <c r="J19" s="470"/>
      <c r="K19" s="470"/>
      <c r="L19" s="471">
        <v>1474</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132</v>
      </c>
      <c r="AZ19" s="451"/>
      <c r="BA19" s="451"/>
      <c r="BB19" s="451"/>
      <c r="BC19" s="451"/>
      <c r="BD19" s="451"/>
      <c r="BE19" s="451"/>
      <c r="BF19" s="451"/>
      <c r="BG19" s="451"/>
      <c r="BH19" s="451"/>
      <c r="BI19" s="451"/>
      <c r="BJ19" s="451"/>
      <c r="BK19" s="451"/>
      <c r="BL19" s="451"/>
      <c r="BM19" s="452"/>
      <c r="BN19" s="453">
        <v>40294120</v>
      </c>
      <c r="BO19" s="454"/>
      <c r="BP19" s="454"/>
      <c r="BQ19" s="454"/>
      <c r="BR19" s="454"/>
      <c r="BS19" s="454"/>
      <c r="BT19" s="454"/>
      <c r="BU19" s="455"/>
      <c r="BV19" s="453">
        <v>40126184</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230</v>
      </c>
      <c r="C20" s="401"/>
      <c r="D20" s="401"/>
      <c r="E20" s="470"/>
      <c r="F20" s="470"/>
      <c r="G20" s="470"/>
      <c r="H20" s="470"/>
      <c r="I20" s="470"/>
      <c r="J20" s="470"/>
      <c r="K20" s="470"/>
      <c r="L20" s="471">
        <v>63581</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232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35" t="s">
        <v>233</v>
      </c>
      <c r="C22" s="349"/>
      <c r="D22" s="350"/>
      <c r="E22" s="328" t="s">
        <v>5</v>
      </c>
      <c r="F22" s="329"/>
      <c r="G22" s="329"/>
      <c r="H22" s="329"/>
      <c r="I22" s="329"/>
      <c r="J22" s="329"/>
      <c r="K22" s="330"/>
      <c r="L22" s="328" t="s">
        <v>235</v>
      </c>
      <c r="M22" s="329"/>
      <c r="N22" s="329"/>
      <c r="O22" s="329"/>
      <c r="P22" s="330"/>
      <c r="Q22" s="334" t="s">
        <v>236</v>
      </c>
      <c r="R22" s="335"/>
      <c r="S22" s="335"/>
      <c r="T22" s="335"/>
      <c r="U22" s="335"/>
      <c r="V22" s="336"/>
      <c r="W22" s="348" t="s">
        <v>55</v>
      </c>
      <c r="X22" s="349"/>
      <c r="Y22" s="350"/>
      <c r="Z22" s="328" t="s">
        <v>5</v>
      </c>
      <c r="AA22" s="329"/>
      <c r="AB22" s="329"/>
      <c r="AC22" s="329"/>
      <c r="AD22" s="329"/>
      <c r="AE22" s="329"/>
      <c r="AF22" s="329"/>
      <c r="AG22" s="330"/>
      <c r="AH22" s="340" t="s">
        <v>181</v>
      </c>
      <c r="AI22" s="329"/>
      <c r="AJ22" s="329"/>
      <c r="AK22" s="329"/>
      <c r="AL22" s="330"/>
      <c r="AM22" s="340" t="s">
        <v>238</v>
      </c>
      <c r="AN22" s="341"/>
      <c r="AO22" s="341"/>
      <c r="AP22" s="341"/>
      <c r="AQ22" s="341"/>
      <c r="AR22" s="342"/>
      <c r="AS22" s="334" t="s">
        <v>236</v>
      </c>
      <c r="AT22" s="335"/>
      <c r="AU22" s="335"/>
      <c r="AV22" s="335"/>
      <c r="AW22" s="335"/>
      <c r="AX22" s="346"/>
      <c r="AY22" s="456" t="s">
        <v>239</v>
      </c>
      <c r="AZ22" s="457"/>
      <c r="BA22" s="457"/>
      <c r="BB22" s="457"/>
      <c r="BC22" s="457"/>
      <c r="BD22" s="457"/>
      <c r="BE22" s="457"/>
      <c r="BF22" s="457"/>
      <c r="BG22" s="457"/>
      <c r="BH22" s="457"/>
      <c r="BI22" s="457"/>
      <c r="BJ22" s="457"/>
      <c r="BK22" s="457"/>
      <c r="BL22" s="457"/>
      <c r="BM22" s="458"/>
      <c r="BN22" s="440">
        <v>40313404</v>
      </c>
      <c r="BO22" s="441"/>
      <c r="BP22" s="441"/>
      <c r="BQ22" s="441"/>
      <c r="BR22" s="441"/>
      <c r="BS22" s="441"/>
      <c r="BT22" s="441"/>
      <c r="BU22" s="442"/>
      <c r="BV22" s="440">
        <v>42085351</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242</v>
      </c>
      <c r="AZ23" s="451"/>
      <c r="BA23" s="451"/>
      <c r="BB23" s="451"/>
      <c r="BC23" s="451"/>
      <c r="BD23" s="451"/>
      <c r="BE23" s="451"/>
      <c r="BF23" s="451"/>
      <c r="BG23" s="451"/>
      <c r="BH23" s="451"/>
      <c r="BI23" s="451"/>
      <c r="BJ23" s="451"/>
      <c r="BK23" s="451"/>
      <c r="BL23" s="451"/>
      <c r="BM23" s="452"/>
      <c r="BN23" s="453">
        <v>29548292</v>
      </c>
      <c r="BO23" s="454"/>
      <c r="BP23" s="454"/>
      <c r="BQ23" s="454"/>
      <c r="BR23" s="454"/>
      <c r="BS23" s="454"/>
      <c r="BT23" s="454"/>
      <c r="BU23" s="455"/>
      <c r="BV23" s="453">
        <v>30148618</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36"/>
      <c r="C24" s="352"/>
      <c r="D24" s="353"/>
      <c r="E24" s="443" t="s">
        <v>243</v>
      </c>
      <c r="F24" s="444"/>
      <c r="G24" s="444"/>
      <c r="H24" s="444"/>
      <c r="I24" s="444"/>
      <c r="J24" s="444"/>
      <c r="K24" s="445"/>
      <c r="L24" s="446">
        <v>1</v>
      </c>
      <c r="M24" s="447"/>
      <c r="N24" s="447"/>
      <c r="O24" s="447"/>
      <c r="P24" s="448"/>
      <c r="Q24" s="446">
        <v>9720</v>
      </c>
      <c r="R24" s="447"/>
      <c r="S24" s="447"/>
      <c r="T24" s="447"/>
      <c r="U24" s="447"/>
      <c r="V24" s="448"/>
      <c r="W24" s="351"/>
      <c r="X24" s="352"/>
      <c r="Y24" s="353"/>
      <c r="Z24" s="443" t="s">
        <v>245</v>
      </c>
      <c r="AA24" s="444"/>
      <c r="AB24" s="444"/>
      <c r="AC24" s="444"/>
      <c r="AD24" s="444"/>
      <c r="AE24" s="444"/>
      <c r="AF24" s="444"/>
      <c r="AG24" s="445"/>
      <c r="AH24" s="446">
        <v>922</v>
      </c>
      <c r="AI24" s="447"/>
      <c r="AJ24" s="447"/>
      <c r="AK24" s="447"/>
      <c r="AL24" s="448"/>
      <c r="AM24" s="446">
        <v>2856356</v>
      </c>
      <c r="AN24" s="447"/>
      <c r="AO24" s="447"/>
      <c r="AP24" s="447"/>
      <c r="AQ24" s="447"/>
      <c r="AR24" s="448"/>
      <c r="AS24" s="446">
        <v>3098</v>
      </c>
      <c r="AT24" s="447"/>
      <c r="AU24" s="447"/>
      <c r="AV24" s="447"/>
      <c r="AW24" s="447"/>
      <c r="AX24" s="449"/>
      <c r="AY24" s="428" t="s">
        <v>246</v>
      </c>
      <c r="AZ24" s="429"/>
      <c r="BA24" s="429"/>
      <c r="BB24" s="429"/>
      <c r="BC24" s="429"/>
      <c r="BD24" s="429"/>
      <c r="BE24" s="429"/>
      <c r="BF24" s="429"/>
      <c r="BG24" s="429"/>
      <c r="BH24" s="429"/>
      <c r="BI24" s="429"/>
      <c r="BJ24" s="429"/>
      <c r="BK24" s="429"/>
      <c r="BL24" s="429"/>
      <c r="BM24" s="430"/>
      <c r="BN24" s="453">
        <v>20377799</v>
      </c>
      <c r="BO24" s="454"/>
      <c r="BP24" s="454"/>
      <c r="BQ24" s="454"/>
      <c r="BR24" s="454"/>
      <c r="BS24" s="454"/>
      <c r="BT24" s="454"/>
      <c r="BU24" s="455"/>
      <c r="BV24" s="453">
        <v>20528471</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36"/>
      <c r="C25" s="352"/>
      <c r="D25" s="353"/>
      <c r="E25" s="443" t="s">
        <v>248</v>
      </c>
      <c r="F25" s="444"/>
      <c r="G25" s="444"/>
      <c r="H25" s="444"/>
      <c r="I25" s="444"/>
      <c r="J25" s="444"/>
      <c r="K25" s="445"/>
      <c r="L25" s="446">
        <v>1</v>
      </c>
      <c r="M25" s="447"/>
      <c r="N25" s="447"/>
      <c r="O25" s="447"/>
      <c r="P25" s="448"/>
      <c r="Q25" s="446">
        <v>8310</v>
      </c>
      <c r="R25" s="447"/>
      <c r="S25" s="447"/>
      <c r="T25" s="447"/>
      <c r="U25" s="447"/>
      <c r="V25" s="448"/>
      <c r="W25" s="351"/>
      <c r="X25" s="352"/>
      <c r="Y25" s="353"/>
      <c r="Z25" s="443" t="s">
        <v>252</v>
      </c>
      <c r="AA25" s="444"/>
      <c r="AB25" s="444"/>
      <c r="AC25" s="444"/>
      <c r="AD25" s="444"/>
      <c r="AE25" s="444"/>
      <c r="AF25" s="444"/>
      <c r="AG25" s="445"/>
      <c r="AH25" s="446">
        <v>190</v>
      </c>
      <c r="AI25" s="447"/>
      <c r="AJ25" s="447"/>
      <c r="AK25" s="447"/>
      <c r="AL25" s="448"/>
      <c r="AM25" s="446">
        <v>533520</v>
      </c>
      <c r="AN25" s="447"/>
      <c r="AO25" s="447"/>
      <c r="AP25" s="447"/>
      <c r="AQ25" s="447"/>
      <c r="AR25" s="448"/>
      <c r="AS25" s="446">
        <v>2808</v>
      </c>
      <c r="AT25" s="447"/>
      <c r="AU25" s="447"/>
      <c r="AV25" s="447"/>
      <c r="AW25" s="447"/>
      <c r="AX25" s="449"/>
      <c r="AY25" s="456" t="s">
        <v>38</v>
      </c>
      <c r="AZ25" s="457"/>
      <c r="BA25" s="457"/>
      <c r="BB25" s="457"/>
      <c r="BC25" s="457"/>
      <c r="BD25" s="457"/>
      <c r="BE25" s="457"/>
      <c r="BF25" s="457"/>
      <c r="BG25" s="457"/>
      <c r="BH25" s="457"/>
      <c r="BI25" s="457"/>
      <c r="BJ25" s="457"/>
      <c r="BK25" s="457"/>
      <c r="BL25" s="457"/>
      <c r="BM25" s="458"/>
      <c r="BN25" s="440">
        <v>12148676</v>
      </c>
      <c r="BO25" s="441"/>
      <c r="BP25" s="441"/>
      <c r="BQ25" s="441"/>
      <c r="BR25" s="441"/>
      <c r="BS25" s="441"/>
      <c r="BT25" s="441"/>
      <c r="BU25" s="442"/>
      <c r="BV25" s="440">
        <v>10762128</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36"/>
      <c r="C26" s="352"/>
      <c r="D26" s="353"/>
      <c r="E26" s="443" t="s">
        <v>253</v>
      </c>
      <c r="F26" s="444"/>
      <c r="G26" s="444"/>
      <c r="H26" s="444"/>
      <c r="I26" s="444"/>
      <c r="J26" s="444"/>
      <c r="K26" s="445"/>
      <c r="L26" s="446">
        <v>1</v>
      </c>
      <c r="M26" s="447"/>
      <c r="N26" s="447"/>
      <c r="O26" s="447"/>
      <c r="P26" s="448"/>
      <c r="Q26" s="446">
        <v>7500</v>
      </c>
      <c r="R26" s="447"/>
      <c r="S26" s="447"/>
      <c r="T26" s="447"/>
      <c r="U26" s="447"/>
      <c r="V26" s="448"/>
      <c r="W26" s="351"/>
      <c r="X26" s="352"/>
      <c r="Y26" s="353"/>
      <c r="Z26" s="443" t="s">
        <v>254</v>
      </c>
      <c r="AA26" s="462"/>
      <c r="AB26" s="462"/>
      <c r="AC26" s="462"/>
      <c r="AD26" s="462"/>
      <c r="AE26" s="462"/>
      <c r="AF26" s="462"/>
      <c r="AG26" s="463"/>
      <c r="AH26" s="446">
        <v>40</v>
      </c>
      <c r="AI26" s="447"/>
      <c r="AJ26" s="447"/>
      <c r="AK26" s="447"/>
      <c r="AL26" s="448"/>
      <c r="AM26" s="446">
        <v>123480</v>
      </c>
      <c r="AN26" s="447"/>
      <c r="AO26" s="447"/>
      <c r="AP26" s="447"/>
      <c r="AQ26" s="447"/>
      <c r="AR26" s="448"/>
      <c r="AS26" s="446">
        <v>3087</v>
      </c>
      <c r="AT26" s="447"/>
      <c r="AU26" s="447"/>
      <c r="AV26" s="447"/>
      <c r="AW26" s="447"/>
      <c r="AX26" s="449"/>
      <c r="AY26" s="464" t="s">
        <v>255</v>
      </c>
      <c r="AZ26" s="415"/>
      <c r="BA26" s="415"/>
      <c r="BB26" s="415"/>
      <c r="BC26" s="415"/>
      <c r="BD26" s="415"/>
      <c r="BE26" s="415"/>
      <c r="BF26" s="415"/>
      <c r="BG26" s="415"/>
      <c r="BH26" s="415"/>
      <c r="BI26" s="415"/>
      <c r="BJ26" s="415"/>
      <c r="BK26" s="415"/>
      <c r="BL26" s="415"/>
      <c r="BM26" s="465"/>
      <c r="BN26" s="453" t="s">
        <v>198</v>
      </c>
      <c r="BO26" s="454"/>
      <c r="BP26" s="454"/>
      <c r="BQ26" s="454"/>
      <c r="BR26" s="454"/>
      <c r="BS26" s="454"/>
      <c r="BT26" s="454"/>
      <c r="BU26" s="455"/>
      <c r="BV26" s="453" t="s">
        <v>198</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36"/>
      <c r="C27" s="352"/>
      <c r="D27" s="353"/>
      <c r="E27" s="443" t="s">
        <v>256</v>
      </c>
      <c r="F27" s="444"/>
      <c r="G27" s="444"/>
      <c r="H27" s="444"/>
      <c r="I27" s="444"/>
      <c r="J27" s="444"/>
      <c r="K27" s="445"/>
      <c r="L27" s="446">
        <v>1</v>
      </c>
      <c r="M27" s="447"/>
      <c r="N27" s="447"/>
      <c r="O27" s="447"/>
      <c r="P27" s="448"/>
      <c r="Q27" s="446">
        <v>5470</v>
      </c>
      <c r="R27" s="447"/>
      <c r="S27" s="447"/>
      <c r="T27" s="447"/>
      <c r="U27" s="447"/>
      <c r="V27" s="448"/>
      <c r="W27" s="351"/>
      <c r="X27" s="352"/>
      <c r="Y27" s="353"/>
      <c r="Z27" s="443" t="s">
        <v>257</v>
      </c>
      <c r="AA27" s="444"/>
      <c r="AB27" s="444"/>
      <c r="AC27" s="444"/>
      <c r="AD27" s="444"/>
      <c r="AE27" s="444"/>
      <c r="AF27" s="444"/>
      <c r="AG27" s="445"/>
      <c r="AH27" s="446">
        <v>30</v>
      </c>
      <c r="AI27" s="447"/>
      <c r="AJ27" s="447"/>
      <c r="AK27" s="447"/>
      <c r="AL27" s="448"/>
      <c r="AM27" s="446">
        <v>105561</v>
      </c>
      <c r="AN27" s="447"/>
      <c r="AO27" s="447"/>
      <c r="AP27" s="447"/>
      <c r="AQ27" s="447"/>
      <c r="AR27" s="448"/>
      <c r="AS27" s="446">
        <v>3519</v>
      </c>
      <c r="AT27" s="447"/>
      <c r="AU27" s="447"/>
      <c r="AV27" s="447"/>
      <c r="AW27" s="447"/>
      <c r="AX27" s="449"/>
      <c r="AY27" s="459" t="s">
        <v>260</v>
      </c>
      <c r="AZ27" s="460"/>
      <c r="BA27" s="460"/>
      <c r="BB27" s="460"/>
      <c r="BC27" s="460"/>
      <c r="BD27" s="460"/>
      <c r="BE27" s="460"/>
      <c r="BF27" s="460"/>
      <c r="BG27" s="460"/>
      <c r="BH27" s="460"/>
      <c r="BI27" s="460"/>
      <c r="BJ27" s="460"/>
      <c r="BK27" s="460"/>
      <c r="BL27" s="460"/>
      <c r="BM27" s="461"/>
      <c r="BN27" s="431" t="s">
        <v>198</v>
      </c>
      <c r="BO27" s="432"/>
      <c r="BP27" s="432"/>
      <c r="BQ27" s="432"/>
      <c r="BR27" s="432"/>
      <c r="BS27" s="432"/>
      <c r="BT27" s="432"/>
      <c r="BU27" s="433"/>
      <c r="BV27" s="431" t="s">
        <v>198</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36"/>
      <c r="C28" s="352"/>
      <c r="D28" s="353"/>
      <c r="E28" s="443" t="s">
        <v>261</v>
      </c>
      <c r="F28" s="444"/>
      <c r="G28" s="444"/>
      <c r="H28" s="444"/>
      <c r="I28" s="444"/>
      <c r="J28" s="444"/>
      <c r="K28" s="445"/>
      <c r="L28" s="446">
        <v>1</v>
      </c>
      <c r="M28" s="447"/>
      <c r="N28" s="447"/>
      <c r="O28" s="447"/>
      <c r="P28" s="448"/>
      <c r="Q28" s="446">
        <v>4920</v>
      </c>
      <c r="R28" s="447"/>
      <c r="S28" s="447"/>
      <c r="T28" s="447"/>
      <c r="U28" s="447"/>
      <c r="V28" s="448"/>
      <c r="W28" s="351"/>
      <c r="X28" s="352"/>
      <c r="Y28" s="353"/>
      <c r="Z28" s="443" t="s">
        <v>36</v>
      </c>
      <c r="AA28" s="444"/>
      <c r="AB28" s="444"/>
      <c r="AC28" s="444"/>
      <c r="AD28" s="444"/>
      <c r="AE28" s="444"/>
      <c r="AF28" s="444"/>
      <c r="AG28" s="445"/>
      <c r="AH28" s="446" t="s">
        <v>198</v>
      </c>
      <c r="AI28" s="447"/>
      <c r="AJ28" s="447"/>
      <c r="AK28" s="447"/>
      <c r="AL28" s="448"/>
      <c r="AM28" s="446" t="s">
        <v>198</v>
      </c>
      <c r="AN28" s="447"/>
      <c r="AO28" s="447"/>
      <c r="AP28" s="447"/>
      <c r="AQ28" s="447"/>
      <c r="AR28" s="448"/>
      <c r="AS28" s="446" t="s">
        <v>198</v>
      </c>
      <c r="AT28" s="447"/>
      <c r="AU28" s="447"/>
      <c r="AV28" s="447"/>
      <c r="AW28" s="447"/>
      <c r="AX28" s="449"/>
      <c r="AY28" s="319" t="s">
        <v>262</v>
      </c>
      <c r="AZ28" s="320"/>
      <c r="BA28" s="320"/>
      <c r="BB28" s="321"/>
      <c r="BC28" s="456" t="s">
        <v>105</v>
      </c>
      <c r="BD28" s="457"/>
      <c r="BE28" s="457"/>
      <c r="BF28" s="457"/>
      <c r="BG28" s="457"/>
      <c r="BH28" s="457"/>
      <c r="BI28" s="457"/>
      <c r="BJ28" s="457"/>
      <c r="BK28" s="457"/>
      <c r="BL28" s="457"/>
      <c r="BM28" s="458"/>
      <c r="BN28" s="440">
        <v>6434034</v>
      </c>
      <c r="BO28" s="441"/>
      <c r="BP28" s="441"/>
      <c r="BQ28" s="441"/>
      <c r="BR28" s="441"/>
      <c r="BS28" s="441"/>
      <c r="BT28" s="441"/>
      <c r="BU28" s="442"/>
      <c r="BV28" s="440">
        <v>6438015</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36"/>
      <c r="C29" s="352"/>
      <c r="D29" s="353"/>
      <c r="E29" s="443" t="s">
        <v>265</v>
      </c>
      <c r="F29" s="444"/>
      <c r="G29" s="444"/>
      <c r="H29" s="444"/>
      <c r="I29" s="444"/>
      <c r="J29" s="444"/>
      <c r="K29" s="445"/>
      <c r="L29" s="446">
        <v>26</v>
      </c>
      <c r="M29" s="447"/>
      <c r="N29" s="447"/>
      <c r="O29" s="447"/>
      <c r="P29" s="448"/>
      <c r="Q29" s="446">
        <v>4500</v>
      </c>
      <c r="R29" s="447"/>
      <c r="S29" s="447"/>
      <c r="T29" s="447"/>
      <c r="U29" s="447"/>
      <c r="V29" s="448"/>
      <c r="W29" s="354"/>
      <c r="X29" s="355"/>
      <c r="Y29" s="356"/>
      <c r="Z29" s="443" t="s">
        <v>267</v>
      </c>
      <c r="AA29" s="444"/>
      <c r="AB29" s="444"/>
      <c r="AC29" s="444"/>
      <c r="AD29" s="444"/>
      <c r="AE29" s="444"/>
      <c r="AF29" s="444"/>
      <c r="AG29" s="445"/>
      <c r="AH29" s="446">
        <v>952</v>
      </c>
      <c r="AI29" s="447"/>
      <c r="AJ29" s="447"/>
      <c r="AK29" s="447"/>
      <c r="AL29" s="448"/>
      <c r="AM29" s="446">
        <v>2961917</v>
      </c>
      <c r="AN29" s="447"/>
      <c r="AO29" s="447"/>
      <c r="AP29" s="447"/>
      <c r="AQ29" s="447"/>
      <c r="AR29" s="448"/>
      <c r="AS29" s="446">
        <v>3111</v>
      </c>
      <c r="AT29" s="447"/>
      <c r="AU29" s="447"/>
      <c r="AV29" s="447"/>
      <c r="AW29" s="447"/>
      <c r="AX29" s="449"/>
      <c r="AY29" s="322"/>
      <c r="AZ29" s="323"/>
      <c r="BA29" s="323"/>
      <c r="BB29" s="324"/>
      <c r="BC29" s="450" t="s">
        <v>268</v>
      </c>
      <c r="BD29" s="451"/>
      <c r="BE29" s="451"/>
      <c r="BF29" s="451"/>
      <c r="BG29" s="451"/>
      <c r="BH29" s="451"/>
      <c r="BI29" s="451"/>
      <c r="BJ29" s="451"/>
      <c r="BK29" s="451"/>
      <c r="BL29" s="451"/>
      <c r="BM29" s="452"/>
      <c r="BN29" s="453">
        <v>273476</v>
      </c>
      <c r="BO29" s="454"/>
      <c r="BP29" s="454"/>
      <c r="BQ29" s="454"/>
      <c r="BR29" s="454"/>
      <c r="BS29" s="454"/>
      <c r="BT29" s="454"/>
      <c r="BU29" s="455"/>
      <c r="BV29" s="453">
        <v>123261</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37"/>
      <c r="C30" s="438"/>
      <c r="D30" s="439"/>
      <c r="E30" s="416"/>
      <c r="F30" s="417"/>
      <c r="G30" s="417"/>
      <c r="H30" s="417"/>
      <c r="I30" s="417"/>
      <c r="J30" s="417"/>
      <c r="K30" s="418"/>
      <c r="L30" s="419"/>
      <c r="M30" s="420"/>
      <c r="N30" s="420"/>
      <c r="O30" s="420"/>
      <c r="P30" s="421"/>
      <c r="Q30" s="419"/>
      <c r="R30" s="420"/>
      <c r="S30" s="420"/>
      <c r="T30" s="420"/>
      <c r="U30" s="420"/>
      <c r="V30" s="421"/>
      <c r="W30" s="422" t="s">
        <v>270</v>
      </c>
      <c r="X30" s="423"/>
      <c r="Y30" s="423"/>
      <c r="Z30" s="423"/>
      <c r="AA30" s="423"/>
      <c r="AB30" s="423"/>
      <c r="AC30" s="423"/>
      <c r="AD30" s="423"/>
      <c r="AE30" s="423"/>
      <c r="AF30" s="423"/>
      <c r="AG30" s="424"/>
      <c r="AH30" s="425">
        <v>99.2</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72</v>
      </c>
      <c r="BD30" s="429"/>
      <c r="BE30" s="429"/>
      <c r="BF30" s="429"/>
      <c r="BG30" s="429"/>
      <c r="BH30" s="429"/>
      <c r="BI30" s="429"/>
      <c r="BJ30" s="429"/>
      <c r="BK30" s="429"/>
      <c r="BL30" s="429"/>
      <c r="BM30" s="430"/>
      <c r="BN30" s="431">
        <v>2941626</v>
      </c>
      <c r="BO30" s="432"/>
      <c r="BP30" s="432"/>
      <c r="BQ30" s="432"/>
      <c r="BR30" s="432"/>
      <c r="BS30" s="432"/>
      <c r="BT30" s="432"/>
      <c r="BU30" s="433"/>
      <c r="BV30" s="431">
        <v>2629468</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4" t="s">
        <v>185</v>
      </c>
      <c r="D32" s="434"/>
      <c r="E32" s="434"/>
      <c r="F32" s="434"/>
      <c r="G32" s="434"/>
      <c r="H32" s="434"/>
      <c r="I32" s="434"/>
      <c r="J32" s="434"/>
      <c r="K32" s="434"/>
      <c r="L32" s="434"/>
      <c r="M32" s="434"/>
      <c r="N32" s="434"/>
      <c r="O32" s="434"/>
      <c r="P32" s="434"/>
      <c r="Q32" s="434"/>
      <c r="R32" s="434"/>
      <c r="S32" s="434"/>
      <c r="U32" s="415" t="s">
        <v>96</v>
      </c>
      <c r="V32" s="415"/>
      <c r="W32" s="415"/>
      <c r="X32" s="415"/>
      <c r="Y32" s="415"/>
      <c r="Z32" s="415"/>
      <c r="AA32" s="415"/>
      <c r="AB32" s="415"/>
      <c r="AC32" s="415"/>
      <c r="AD32" s="415"/>
      <c r="AE32" s="415"/>
      <c r="AF32" s="415"/>
      <c r="AG32" s="415"/>
      <c r="AH32" s="415"/>
      <c r="AI32" s="415"/>
      <c r="AJ32" s="415"/>
      <c r="AK32" s="415"/>
      <c r="AM32" s="415" t="s">
        <v>272</v>
      </c>
      <c r="AN32" s="415"/>
      <c r="AO32" s="415"/>
      <c r="AP32" s="415"/>
      <c r="AQ32" s="415"/>
      <c r="AR32" s="415"/>
      <c r="AS32" s="415"/>
      <c r="AT32" s="415"/>
      <c r="AU32" s="415"/>
      <c r="AV32" s="415"/>
      <c r="AW32" s="415"/>
      <c r="AX32" s="415"/>
      <c r="AY32" s="415"/>
      <c r="AZ32" s="415"/>
      <c r="BA32" s="415"/>
      <c r="BB32" s="415"/>
      <c r="BC32" s="415"/>
      <c r="BE32" s="415" t="s">
        <v>273</v>
      </c>
      <c r="BF32" s="415"/>
      <c r="BG32" s="415"/>
      <c r="BH32" s="415"/>
      <c r="BI32" s="415"/>
      <c r="BJ32" s="415"/>
      <c r="BK32" s="415"/>
      <c r="BL32" s="415"/>
      <c r="BM32" s="415"/>
      <c r="BN32" s="415"/>
      <c r="BO32" s="415"/>
      <c r="BP32" s="415"/>
      <c r="BQ32" s="415"/>
      <c r="BR32" s="415"/>
      <c r="BS32" s="415"/>
      <c r="BT32" s="415"/>
      <c r="BU32" s="415"/>
      <c r="BW32" s="415" t="s">
        <v>274</v>
      </c>
      <c r="BX32" s="415"/>
      <c r="BY32" s="415"/>
      <c r="BZ32" s="415"/>
      <c r="CA32" s="415"/>
      <c r="CB32" s="415"/>
      <c r="CC32" s="415"/>
      <c r="CD32" s="415"/>
      <c r="CE32" s="415"/>
      <c r="CF32" s="415"/>
      <c r="CG32" s="415"/>
      <c r="CH32" s="415"/>
      <c r="CI32" s="415"/>
      <c r="CJ32" s="415"/>
      <c r="CK32" s="415"/>
      <c r="CL32" s="415"/>
      <c r="CM32" s="415"/>
      <c r="CO32" s="415" t="s">
        <v>276</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2">
      <c r="A33" s="2"/>
      <c r="B33" s="5"/>
      <c r="C33" s="394" t="s">
        <v>64</v>
      </c>
      <c r="D33" s="394"/>
      <c r="E33" s="374" t="s">
        <v>277</v>
      </c>
      <c r="F33" s="374"/>
      <c r="G33" s="374"/>
      <c r="H33" s="374"/>
      <c r="I33" s="374"/>
      <c r="J33" s="374"/>
      <c r="K33" s="374"/>
      <c r="L33" s="374"/>
      <c r="M33" s="374"/>
      <c r="N33" s="374"/>
      <c r="O33" s="374"/>
      <c r="P33" s="374"/>
      <c r="Q33" s="374"/>
      <c r="R33" s="374"/>
      <c r="S33" s="374"/>
      <c r="T33" s="12"/>
      <c r="U33" s="394" t="s">
        <v>64</v>
      </c>
      <c r="V33" s="394"/>
      <c r="W33" s="374" t="s">
        <v>277</v>
      </c>
      <c r="X33" s="374"/>
      <c r="Y33" s="374"/>
      <c r="Z33" s="374"/>
      <c r="AA33" s="374"/>
      <c r="AB33" s="374"/>
      <c r="AC33" s="374"/>
      <c r="AD33" s="374"/>
      <c r="AE33" s="374"/>
      <c r="AF33" s="374"/>
      <c r="AG33" s="374"/>
      <c r="AH33" s="374"/>
      <c r="AI33" s="374"/>
      <c r="AJ33" s="374"/>
      <c r="AK33" s="374"/>
      <c r="AL33" s="12"/>
      <c r="AM33" s="394" t="s">
        <v>64</v>
      </c>
      <c r="AN33" s="394"/>
      <c r="AO33" s="374" t="s">
        <v>277</v>
      </c>
      <c r="AP33" s="374"/>
      <c r="AQ33" s="374"/>
      <c r="AR33" s="374"/>
      <c r="AS33" s="374"/>
      <c r="AT33" s="374"/>
      <c r="AU33" s="374"/>
      <c r="AV33" s="374"/>
      <c r="AW33" s="374"/>
      <c r="AX33" s="374"/>
      <c r="AY33" s="374"/>
      <c r="AZ33" s="374"/>
      <c r="BA33" s="374"/>
      <c r="BB33" s="374"/>
      <c r="BC33" s="374"/>
      <c r="BD33" s="8"/>
      <c r="BE33" s="374" t="s">
        <v>278</v>
      </c>
      <c r="BF33" s="374"/>
      <c r="BG33" s="374" t="s">
        <v>165</v>
      </c>
      <c r="BH33" s="374"/>
      <c r="BI33" s="374"/>
      <c r="BJ33" s="374"/>
      <c r="BK33" s="374"/>
      <c r="BL33" s="374"/>
      <c r="BM33" s="374"/>
      <c r="BN33" s="374"/>
      <c r="BO33" s="374"/>
      <c r="BP33" s="374"/>
      <c r="BQ33" s="374"/>
      <c r="BR33" s="374"/>
      <c r="BS33" s="374"/>
      <c r="BT33" s="374"/>
      <c r="BU33" s="374"/>
      <c r="BV33" s="8"/>
      <c r="BW33" s="394" t="s">
        <v>278</v>
      </c>
      <c r="BX33" s="394"/>
      <c r="BY33" s="374" t="s">
        <v>112</v>
      </c>
      <c r="BZ33" s="374"/>
      <c r="CA33" s="374"/>
      <c r="CB33" s="374"/>
      <c r="CC33" s="374"/>
      <c r="CD33" s="374"/>
      <c r="CE33" s="374"/>
      <c r="CF33" s="374"/>
      <c r="CG33" s="374"/>
      <c r="CH33" s="374"/>
      <c r="CI33" s="374"/>
      <c r="CJ33" s="374"/>
      <c r="CK33" s="374"/>
      <c r="CL33" s="374"/>
      <c r="CM33" s="374"/>
      <c r="CN33" s="12"/>
      <c r="CO33" s="394" t="s">
        <v>64</v>
      </c>
      <c r="CP33" s="394"/>
      <c r="CQ33" s="374" t="s">
        <v>280</v>
      </c>
      <c r="CR33" s="374"/>
      <c r="CS33" s="374"/>
      <c r="CT33" s="374"/>
      <c r="CU33" s="374"/>
      <c r="CV33" s="374"/>
      <c r="CW33" s="374"/>
      <c r="CX33" s="374"/>
      <c r="CY33" s="374"/>
      <c r="CZ33" s="374"/>
      <c r="DA33" s="374"/>
      <c r="DB33" s="374"/>
      <c r="DC33" s="374"/>
      <c r="DD33" s="374"/>
      <c r="DE33" s="374"/>
      <c r="DF33" s="12"/>
      <c r="DG33" s="414" t="s">
        <v>83</v>
      </c>
      <c r="DH33" s="414"/>
      <c r="DI33" s="19"/>
    </row>
    <row r="34" spans="1:113" ht="32.25" customHeight="1" x14ac:dyDescent="0.2">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3</v>
      </c>
      <c r="V34" s="412"/>
      <c r="W34" s="411" t="str">
        <f>IF('各会計、関係団体の財政状況及び健全化判断比率'!B28="","",'各会計、関係団体の財政状況及び健全化判断比率'!B28)</f>
        <v>国民健康保険特別会計</v>
      </c>
      <c r="X34" s="411"/>
      <c r="Y34" s="411"/>
      <c r="Z34" s="411"/>
      <c r="AA34" s="411"/>
      <c r="AB34" s="411"/>
      <c r="AC34" s="411"/>
      <c r="AD34" s="411"/>
      <c r="AE34" s="411"/>
      <c r="AF34" s="411"/>
      <c r="AG34" s="411"/>
      <c r="AH34" s="411"/>
      <c r="AI34" s="411"/>
      <c r="AJ34" s="411"/>
      <c r="AK34" s="411"/>
      <c r="AL34" s="2"/>
      <c r="AM34" s="412">
        <f>IF(AO34="","",MAX(C34:D43,U34:V43)+1)</f>
        <v>6</v>
      </c>
      <c r="AN34" s="412"/>
      <c r="AO34" s="411" t="str">
        <f>IF('各会計、関係団体の財政状況及び健全化判断比率'!B31="","",'各会計、関係団体の財政状況及び健全化判断比率'!B31)</f>
        <v>水道事業会計</v>
      </c>
      <c r="AP34" s="411"/>
      <c r="AQ34" s="411"/>
      <c r="AR34" s="411"/>
      <c r="AS34" s="411"/>
      <c r="AT34" s="411"/>
      <c r="AU34" s="411"/>
      <c r="AV34" s="411"/>
      <c r="AW34" s="411"/>
      <c r="AX34" s="411"/>
      <c r="AY34" s="411"/>
      <c r="AZ34" s="411"/>
      <c r="BA34" s="411"/>
      <c r="BB34" s="411"/>
      <c r="BC34" s="411"/>
      <c r="BD34" s="2"/>
      <c r="BE34" s="412" t="str">
        <f>IF(BG34="","",MAX(C34:D43,U34:V43,AM34:AN43)+1)</f>
        <v/>
      </c>
      <c r="BF34" s="412"/>
      <c r="BG34" s="411"/>
      <c r="BH34" s="411"/>
      <c r="BI34" s="411"/>
      <c r="BJ34" s="411"/>
      <c r="BK34" s="411"/>
      <c r="BL34" s="411"/>
      <c r="BM34" s="411"/>
      <c r="BN34" s="411"/>
      <c r="BO34" s="411"/>
      <c r="BP34" s="411"/>
      <c r="BQ34" s="411"/>
      <c r="BR34" s="411"/>
      <c r="BS34" s="411"/>
      <c r="BT34" s="411"/>
      <c r="BU34" s="411"/>
      <c r="BV34" s="2"/>
      <c r="BW34" s="412">
        <f>IF(BY34="","",MAX(C34:D43,U34:V43,AM34:AN43,BE34:BF43)+1)</f>
        <v>8</v>
      </c>
      <c r="BX34" s="412"/>
      <c r="BY34" s="411" t="str">
        <f>IF('各会計、関係団体の財政状況及び健全化判断比率'!B68="","",'各会計、関係団体の財政状況及び健全化判断比率'!B68)</f>
        <v>北千葉広域水道企業団（水道用水供給事業会計）</v>
      </c>
      <c r="BZ34" s="411"/>
      <c r="CA34" s="411"/>
      <c r="CB34" s="411"/>
      <c r="CC34" s="411"/>
      <c r="CD34" s="411"/>
      <c r="CE34" s="411"/>
      <c r="CF34" s="411"/>
      <c r="CG34" s="411"/>
      <c r="CH34" s="411"/>
      <c r="CI34" s="411"/>
      <c r="CJ34" s="411"/>
      <c r="CK34" s="411"/>
      <c r="CL34" s="411"/>
      <c r="CM34" s="411"/>
      <c r="CN34" s="2"/>
      <c r="CO34" s="412">
        <f>IF(CQ34="","",MAX(C34:D43,U34:V43,AM34:AN43,BE34:BF43,BW34:BX43)+1)</f>
        <v>15</v>
      </c>
      <c r="CP34" s="412"/>
      <c r="CQ34" s="411" t="str">
        <f>IF('各会計、関係団体の財政状況及び健全化判断比率'!BS7="","",'各会計、関係団体の財政状況及び健全化判断比率'!BS7)</f>
        <v>野田市開発協会</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v>
      </c>
      <c r="DH34" s="413"/>
      <c r="DI34" s="19"/>
    </row>
    <row r="35" spans="1:113" ht="32.25" customHeight="1" x14ac:dyDescent="0.2">
      <c r="A35" s="2"/>
      <c r="B35" s="5"/>
      <c r="C35" s="412">
        <f t="shared" ref="C35:C43" si="0">IF(E35="","",C34+1)</f>
        <v>2</v>
      </c>
      <c r="D35" s="412"/>
      <c r="E35" s="411" t="str">
        <f>IF('各会計、関係団体の財政状況及び健全化判断比率'!B8="","",'各会計、関係団体の財政状況及び健全化判断比率'!B8)</f>
        <v>次木親野井特定土地区画整理事業特別会計</v>
      </c>
      <c r="F35" s="411"/>
      <c r="G35" s="411"/>
      <c r="H35" s="411"/>
      <c r="I35" s="411"/>
      <c r="J35" s="411"/>
      <c r="K35" s="411"/>
      <c r="L35" s="411"/>
      <c r="M35" s="411"/>
      <c r="N35" s="411"/>
      <c r="O35" s="411"/>
      <c r="P35" s="411"/>
      <c r="Q35" s="411"/>
      <c r="R35" s="411"/>
      <c r="S35" s="411"/>
      <c r="T35" s="2"/>
      <c r="U35" s="412">
        <f t="shared" ref="U35:U43" si="1">IF(W35="","",U34+1)</f>
        <v>4</v>
      </c>
      <c r="V35" s="412"/>
      <c r="W35" s="411" t="str">
        <f>IF('各会計、関係団体の財政状況及び健全化判断比率'!B29="","",'各会計、関係団体の財政状況及び健全化判断比率'!B29)</f>
        <v>介護保険特別会計</v>
      </c>
      <c r="X35" s="411"/>
      <c r="Y35" s="411"/>
      <c r="Z35" s="411"/>
      <c r="AA35" s="411"/>
      <c r="AB35" s="411"/>
      <c r="AC35" s="411"/>
      <c r="AD35" s="411"/>
      <c r="AE35" s="411"/>
      <c r="AF35" s="411"/>
      <c r="AG35" s="411"/>
      <c r="AH35" s="411"/>
      <c r="AI35" s="411"/>
      <c r="AJ35" s="411"/>
      <c r="AK35" s="411"/>
      <c r="AL35" s="2"/>
      <c r="AM35" s="412">
        <f t="shared" ref="AM35:AM43" si="2">IF(AO35="","",AM34+1)</f>
        <v>7</v>
      </c>
      <c r="AN35" s="412"/>
      <c r="AO35" s="411" t="str">
        <f>IF('各会計、関係団体の財政状況及び健全化判断比率'!B32="","",'各会計、関係団体の財政状況及び健全化判断比率'!B32)</f>
        <v>下水道事業会計</v>
      </c>
      <c r="AP35" s="411"/>
      <c r="AQ35" s="411"/>
      <c r="AR35" s="411"/>
      <c r="AS35" s="411"/>
      <c r="AT35" s="411"/>
      <c r="AU35" s="411"/>
      <c r="AV35" s="411"/>
      <c r="AW35" s="411"/>
      <c r="AX35" s="411"/>
      <c r="AY35" s="411"/>
      <c r="AZ35" s="411"/>
      <c r="BA35" s="411"/>
      <c r="BB35" s="411"/>
      <c r="BC35" s="411"/>
      <c r="BD35" s="2"/>
      <c r="BE35" s="412" t="str">
        <f t="shared" ref="BE35:BE43" si="3">IF(BG35="","",BE34+1)</f>
        <v/>
      </c>
      <c r="BF35" s="412"/>
      <c r="BG35" s="411"/>
      <c r="BH35" s="411"/>
      <c r="BI35" s="411"/>
      <c r="BJ35" s="411"/>
      <c r="BK35" s="411"/>
      <c r="BL35" s="411"/>
      <c r="BM35" s="411"/>
      <c r="BN35" s="411"/>
      <c r="BO35" s="411"/>
      <c r="BP35" s="411"/>
      <c r="BQ35" s="411"/>
      <c r="BR35" s="411"/>
      <c r="BS35" s="411"/>
      <c r="BT35" s="411"/>
      <c r="BU35" s="411"/>
      <c r="BV35" s="2"/>
      <c r="BW35" s="412">
        <f t="shared" ref="BW35:BW43" si="4">IF(BY35="","",BW34+1)</f>
        <v>9</v>
      </c>
      <c r="BX35" s="412"/>
      <c r="BY35" s="411" t="str">
        <f>IF('各会計、関係団体の財政状況及び健全化判断比率'!B69="","",'各会計、関係団体の財政状況及び健全化判断比率'!B69)</f>
        <v>千葉県市町村総合事務組合（一般会計）</v>
      </c>
      <c r="BZ35" s="411"/>
      <c r="CA35" s="411"/>
      <c r="CB35" s="411"/>
      <c r="CC35" s="411"/>
      <c r="CD35" s="411"/>
      <c r="CE35" s="411"/>
      <c r="CF35" s="411"/>
      <c r="CG35" s="411"/>
      <c r="CH35" s="411"/>
      <c r="CI35" s="411"/>
      <c r="CJ35" s="411"/>
      <c r="CK35" s="411"/>
      <c r="CL35" s="411"/>
      <c r="CM35" s="411"/>
      <c r="CN35" s="2"/>
      <c r="CO35" s="412">
        <f t="shared" ref="CO35:CO43" si="5">IF(CQ35="","",CO34+1)</f>
        <v>16</v>
      </c>
      <c r="CP35" s="412"/>
      <c r="CQ35" s="411" t="str">
        <f>IF('各会計、関係団体の財政状況及び健全化判断比率'!BS8="","",'各会計、関係団体の財政状況及び健全化判断比率'!BS8)</f>
        <v>野田業務サービス株式会社</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2">
      <c r="A36" s="2"/>
      <c r="B36" s="5"/>
      <c r="C36" s="412" t="str">
        <f t="shared" si="0"/>
        <v/>
      </c>
      <c r="D36" s="412"/>
      <c r="E36" s="411" t="str">
        <f>IF('各会計、関係団体の財政状況及び健全化判断比率'!B9="","",'各会計、関係団体の財政状況及び健全化判断比率'!B9)</f>
        <v/>
      </c>
      <c r="F36" s="411"/>
      <c r="G36" s="411"/>
      <c r="H36" s="411"/>
      <c r="I36" s="411"/>
      <c r="J36" s="411"/>
      <c r="K36" s="411"/>
      <c r="L36" s="411"/>
      <c r="M36" s="411"/>
      <c r="N36" s="411"/>
      <c r="O36" s="411"/>
      <c r="P36" s="411"/>
      <c r="Q36" s="411"/>
      <c r="R36" s="411"/>
      <c r="S36" s="411"/>
      <c r="T36" s="2"/>
      <c r="U36" s="412">
        <f t="shared" si="1"/>
        <v>5</v>
      </c>
      <c r="V36" s="412"/>
      <c r="W36" s="411" t="str">
        <f>IF('各会計、関係団体の財政状況及び健全化判断比率'!B30="","",'各会計、関係団体の財政状況及び健全化判断比率'!B30)</f>
        <v>後期高齢者医療特別会計</v>
      </c>
      <c r="X36" s="411"/>
      <c r="Y36" s="411"/>
      <c r="Z36" s="411"/>
      <c r="AA36" s="411"/>
      <c r="AB36" s="411"/>
      <c r="AC36" s="411"/>
      <c r="AD36" s="411"/>
      <c r="AE36" s="411"/>
      <c r="AF36" s="411"/>
      <c r="AG36" s="411"/>
      <c r="AH36" s="411"/>
      <c r="AI36" s="411"/>
      <c r="AJ36" s="411"/>
      <c r="AK36" s="411"/>
      <c r="AL36" s="2"/>
      <c r="AM36" s="412" t="str">
        <f t="shared" si="2"/>
        <v/>
      </c>
      <c r="AN36" s="412"/>
      <c r="AO36" s="411"/>
      <c r="AP36" s="411"/>
      <c r="AQ36" s="411"/>
      <c r="AR36" s="411"/>
      <c r="AS36" s="411"/>
      <c r="AT36" s="411"/>
      <c r="AU36" s="411"/>
      <c r="AV36" s="411"/>
      <c r="AW36" s="411"/>
      <c r="AX36" s="411"/>
      <c r="AY36" s="411"/>
      <c r="AZ36" s="411"/>
      <c r="BA36" s="411"/>
      <c r="BB36" s="411"/>
      <c r="BC36" s="411"/>
      <c r="BD36" s="2"/>
      <c r="BE36" s="412" t="str">
        <f t="shared" si="3"/>
        <v/>
      </c>
      <c r="BF36" s="412"/>
      <c r="BG36" s="411"/>
      <c r="BH36" s="411"/>
      <c r="BI36" s="411"/>
      <c r="BJ36" s="411"/>
      <c r="BK36" s="411"/>
      <c r="BL36" s="411"/>
      <c r="BM36" s="411"/>
      <c r="BN36" s="411"/>
      <c r="BO36" s="411"/>
      <c r="BP36" s="411"/>
      <c r="BQ36" s="411"/>
      <c r="BR36" s="411"/>
      <c r="BS36" s="411"/>
      <c r="BT36" s="411"/>
      <c r="BU36" s="411"/>
      <c r="BV36" s="2"/>
      <c r="BW36" s="412">
        <f t="shared" si="4"/>
        <v>10</v>
      </c>
      <c r="BX36" s="412"/>
      <c r="BY36" s="411" t="str">
        <f>IF('各会計、関係団体の財政状況及び健全化判断比率'!B70="","",'各会計、関係団体の財政状況及び健全化判断比率'!B70)</f>
        <v>千葉県市町村総合事務組合（千葉県自治会館管理運営特別会計）</v>
      </c>
      <c r="BZ36" s="411"/>
      <c r="CA36" s="411"/>
      <c r="CB36" s="411"/>
      <c r="CC36" s="411"/>
      <c r="CD36" s="411"/>
      <c r="CE36" s="411"/>
      <c r="CF36" s="411"/>
      <c r="CG36" s="411"/>
      <c r="CH36" s="411"/>
      <c r="CI36" s="411"/>
      <c r="CJ36" s="411"/>
      <c r="CK36" s="411"/>
      <c r="CL36" s="411"/>
      <c r="CM36" s="411"/>
      <c r="CN36" s="2"/>
      <c r="CO36" s="412">
        <f t="shared" si="5"/>
        <v>17</v>
      </c>
      <c r="CP36" s="412"/>
      <c r="CQ36" s="411" t="str">
        <f>IF('各会計、関係団体の財政状況及び健全化判断比率'!BS9="","",'各会計、関係団体の財政状況及び健全化判断比率'!BS9)</f>
        <v>野田市土地開発公社</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v>
      </c>
      <c r="DH36" s="413"/>
      <c r="DI36" s="19"/>
    </row>
    <row r="37" spans="1:113" ht="32.25" customHeight="1" x14ac:dyDescent="0.2">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t="str">
        <f t="shared" si="1"/>
        <v/>
      </c>
      <c r="V37" s="412"/>
      <c r="W37" s="411"/>
      <c r="X37" s="411"/>
      <c r="Y37" s="411"/>
      <c r="Z37" s="411"/>
      <c r="AA37" s="411"/>
      <c r="AB37" s="411"/>
      <c r="AC37" s="411"/>
      <c r="AD37" s="411"/>
      <c r="AE37" s="411"/>
      <c r="AF37" s="411"/>
      <c r="AG37" s="411"/>
      <c r="AH37" s="411"/>
      <c r="AI37" s="411"/>
      <c r="AJ37" s="411"/>
      <c r="AK37" s="411"/>
      <c r="AL37" s="2"/>
      <c r="AM37" s="412" t="str">
        <f t="shared" si="2"/>
        <v/>
      </c>
      <c r="AN37" s="412"/>
      <c r="AO37" s="411"/>
      <c r="AP37" s="411"/>
      <c r="AQ37" s="411"/>
      <c r="AR37" s="411"/>
      <c r="AS37" s="411"/>
      <c r="AT37" s="411"/>
      <c r="AU37" s="411"/>
      <c r="AV37" s="411"/>
      <c r="AW37" s="411"/>
      <c r="AX37" s="411"/>
      <c r="AY37" s="411"/>
      <c r="AZ37" s="411"/>
      <c r="BA37" s="411"/>
      <c r="BB37" s="411"/>
      <c r="BC37" s="411"/>
      <c r="BD37" s="2"/>
      <c r="BE37" s="412" t="str">
        <f t="shared" si="3"/>
        <v/>
      </c>
      <c r="BF37" s="412"/>
      <c r="BG37" s="411"/>
      <c r="BH37" s="411"/>
      <c r="BI37" s="411"/>
      <c r="BJ37" s="411"/>
      <c r="BK37" s="411"/>
      <c r="BL37" s="411"/>
      <c r="BM37" s="411"/>
      <c r="BN37" s="411"/>
      <c r="BO37" s="411"/>
      <c r="BP37" s="411"/>
      <c r="BQ37" s="411"/>
      <c r="BR37" s="411"/>
      <c r="BS37" s="411"/>
      <c r="BT37" s="411"/>
      <c r="BU37" s="411"/>
      <c r="BV37" s="2"/>
      <c r="BW37" s="412">
        <f t="shared" si="4"/>
        <v>11</v>
      </c>
      <c r="BX37" s="412"/>
      <c r="BY37" s="411" t="str">
        <f>IF('各会計、関係団体の財政状況及び健全化判断比率'!B71="","",'各会計、関係団体の財政状況及び健全化判断比率'!B71)</f>
        <v>千葉県市町村総合事務組合（千葉県自治研修センター特別会計）</v>
      </c>
      <c r="BZ37" s="411"/>
      <c r="CA37" s="411"/>
      <c r="CB37" s="411"/>
      <c r="CC37" s="411"/>
      <c r="CD37" s="411"/>
      <c r="CE37" s="411"/>
      <c r="CF37" s="411"/>
      <c r="CG37" s="411"/>
      <c r="CH37" s="411"/>
      <c r="CI37" s="411"/>
      <c r="CJ37" s="411"/>
      <c r="CK37" s="411"/>
      <c r="CL37" s="411"/>
      <c r="CM37" s="411"/>
      <c r="CN37" s="2"/>
      <c r="CO37" s="412">
        <f t="shared" si="5"/>
        <v>18</v>
      </c>
      <c r="CP37" s="412"/>
      <c r="CQ37" s="411" t="str">
        <f>IF('各会計、関係団体の財政状況及び健全化判断比率'!BS10="","",'各会計、関係団体の財政状況及び健全化判断比率'!BS10)</f>
        <v>野田自然共生ファーム</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2">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t="str">
        <f t="shared" si="1"/>
        <v/>
      </c>
      <c r="V38" s="412"/>
      <c r="W38" s="411"/>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f t="shared" si="4"/>
        <v>12</v>
      </c>
      <c r="BX38" s="412"/>
      <c r="BY38" s="411" t="str">
        <f>IF('各会計、関係団体の財政状況及び健全化判断比率'!B72="","",'各会計、関係団体の財政状況及び健全化判断比率'!B72)</f>
        <v>千葉県市町村総合事務組合（千葉県市町村交通災害共済特別会計）</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2">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f t="shared" si="4"/>
        <v>13</v>
      </c>
      <c r="BX39" s="412"/>
      <c r="BY39" s="411" t="str">
        <f>IF('各会計、関係団体の財政状況及び健全化判断比率'!B73="","",'各会計、関係団体の財政状況及び健全化判断比率'!B73)</f>
        <v>千葉県後期高齢者医療広域連合（一般会計）</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2">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f t="shared" si="4"/>
        <v>14</v>
      </c>
      <c r="BX40" s="412"/>
      <c r="BY40" s="411" t="str">
        <f>IF('各会計、関係団体の財政状況及び健全化判断比率'!B74="","",'各会計、関係団体の財政状況及び健全化判断比率'!B74)</f>
        <v>千葉県後期高齢者医療広域連合（後期高齢者医療特別会計）</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2">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t="str">
        <f t="shared" si="4"/>
        <v/>
      </c>
      <c r="BX41" s="412"/>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2">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2">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281</v>
      </c>
      <c r="E46" s="357" t="s">
        <v>282</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283</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286</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7" t="s">
        <v>288</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2">
      <c r="E50" s="357" t="s">
        <v>195</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290</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292</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294</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TuO+NjX8DENcGyTh17zBoabEihklxKdZALDi7rT+wdPrtctsZagDKFnztxx/XHWuHzyyD8rX0U9YPmQDQlRWvg==" saltValue="zTqICSwId67PHotprWTjU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295</v>
      </c>
      <c r="DI1" s="646"/>
      <c r="DJ1" s="646"/>
      <c r="DK1" s="646"/>
      <c r="DL1" s="646"/>
      <c r="DM1" s="646"/>
      <c r="DN1" s="647"/>
      <c r="DO1" s="1"/>
      <c r="DP1" s="645" t="s">
        <v>296</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297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117</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300</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301</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5</v>
      </c>
      <c r="C4" s="484"/>
      <c r="D4" s="484"/>
      <c r="E4" s="484"/>
      <c r="F4" s="484"/>
      <c r="G4" s="484"/>
      <c r="H4" s="484"/>
      <c r="I4" s="484"/>
      <c r="J4" s="484"/>
      <c r="K4" s="484"/>
      <c r="L4" s="484"/>
      <c r="M4" s="484"/>
      <c r="N4" s="484"/>
      <c r="O4" s="484"/>
      <c r="P4" s="484"/>
      <c r="Q4" s="526"/>
      <c r="R4" s="483" t="s">
        <v>306</v>
      </c>
      <c r="S4" s="484"/>
      <c r="T4" s="484"/>
      <c r="U4" s="484"/>
      <c r="V4" s="484"/>
      <c r="W4" s="484"/>
      <c r="X4" s="484"/>
      <c r="Y4" s="526"/>
      <c r="Z4" s="483" t="s">
        <v>308</v>
      </c>
      <c r="AA4" s="484"/>
      <c r="AB4" s="484"/>
      <c r="AC4" s="526"/>
      <c r="AD4" s="483" t="s">
        <v>250</v>
      </c>
      <c r="AE4" s="484"/>
      <c r="AF4" s="484"/>
      <c r="AG4" s="484"/>
      <c r="AH4" s="484"/>
      <c r="AI4" s="484"/>
      <c r="AJ4" s="484"/>
      <c r="AK4" s="526"/>
      <c r="AL4" s="483" t="s">
        <v>308</v>
      </c>
      <c r="AM4" s="484"/>
      <c r="AN4" s="484"/>
      <c r="AO4" s="526"/>
      <c r="AP4" s="648" t="s">
        <v>310</v>
      </c>
      <c r="AQ4" s="648"/>
      <c r="AR4" s="648"/>
      <c r="AS4" s="648"/>
      <c r="AT4" s="648"/>
      <c r="AU4" s="648"/>
      <c r="AV4" s="648"/>
      <c r="AW4" s="648"/>
      <c r="AX4" s="648"/>
      <c r="AY4" s="648"/>
      <c r="AZ4" s="648"/>
      <c r="BA4" s="648"/>
      <c r="BB4" s="648"/>
      <c r="BC4" s="648"/>
      <c r="BD4" s="648"/>
      <c r="BE4" s="648"/>
      <c r="BF4" s="648"/>
      <c r="BG4" s="648" t="s">
        <v>284</v>
      </c>
      <c r="BH4" s="648"/>
      <c r="BI4" s="648"/>
      <c r="BJ4" s="648"/>
      <c r="BK4" s="648"/>
      <c r="BL4" s="648"/>
      <c r="BM4" s="648"/>
      <c r="BN4" s="648"/>
      <c r="BO4" s="648" t="s">
        <v>308</v>
      </c>
      <c r="BP4" s="648"/>
      <c r="BQ4" s="648"/>
      <c r="BR4" s="648"/>
      <c r="BS4" s="648" t="s">
        <v>312</v>
      </c>
      <c r="BT4" s="648"/>
      <c r="BU4" s="648"/>
      <c r="BV4" s="648"/>
      <c r="BW4" s="648"/>
      <c r="BX4" s="648"/>
      <c r="BY4" s="648"/>
      <c r="BZ4" s="648"/>
      <c r="CA4" s="648"/>
      <c r="CB4" s="648"/>
      <c r="CD4" s="483" t="s">
        <v>313</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304</v>
      </c>
      <c r="C5" s="613"/>
      <c r="D5" s="613"/>
      <c r="E5" s="613"/>
      <c r="F5" s="613"/>
      <c r="G5" s="613"/>
      <c r="H5" s="613"/>
      <c r="I5" s="613"/>
      <c r="J5" s="613"/>
      <c r="K5" s="613"/>
      <c r="L5" s="613"/>
      <c r="M5" s="613"/>
      <c r="N5" s="613"/>
      <c r="O5" s="613"/>
      <c r="P5" s="613"/>
      <c r="Q5" s="614"/>
      <c r="R5" s="609">
        <v>23239319</v>
      </c>
      <c r="S5" s="610"/>
      <c r="T5" s="610"/>
      <c r="U5" s="610"/>
      <c r="V5" s="610"/>
      <c r="W5" s="610"/>
      <c r="X5" s="610"/>
      <c r="Y5" s="632"/>
      <c r="Z5" s="643">
        <v>39</v>
      </c>
      <c r="AA5" s="643"/>
      <c r="AB5" s="643"/>
      <c r="AC5" s="643"/>
      <c r="AD5" s="644">
        <v>22177810</v>
      </c>
      <c r="AE5" s="644"/>
      <c r="AF5" s="644"/>
      <c r="AG5" s="644"/>
      <c r="AH5" s="644"/>
      <c r="AI5" s="644"/>
      <c r="AJ5" s="644"/>
      <c r="AK5" s="644"/>
      <c r="AL5" s="633">
        <v>67.400000000000006</v>
      </c>
      <c r="AM5" s="616"/>
      <c r="AN5" s="616"/>
      <c r="AO5" s="636"/>
      <c r="AP5" s="612" t="s">
        <v>314</v>
      </c>
      <c r="AQ5" s="613"/>
      <c r="AR5" s="613"/>
      <c r="AS5" s="613"/>
      <c r="AT5" s="613"/>
      <c r="AU5" s="613"/>
      <c r="AV5" s="613"/>
      <c r="AW5" s="613"/>
      <c r="AX5" s="613"/>
      <c r="AY5" s="613"/>
      <c r="AZ5" s="613"/>
      <c r="BA5" s="613"/>
      <c r="BB5" s="613"/>
      <c r="BC5" s="613"/>
      <c r="BD5" s="613"/>
      <c r="BE5" s="613"/>
      <c r="BF5" s="614"/>
      <c r="BG5" s="570">
        <v>22177810</v>
      </c>
      <c r="BH5" s="454"/>
      <c r="BI5" s="454"/>
      <c r="BJ5" s="454"/>
      <c r="BK5" s="454"/>
      <c r="BL5" s="454"/>
      <c r="BM5" s="454"/>
      <c r="BN5" s="583"/>
      <c r="BO5" s="603">
        <v>95.4</v>
      </c>
      <c r="BP5" s="603"/>
      <c r="BQ5" s="603"/>
      <c r="BR5" s="603"/>
      <c r="BS5" s="604">
        <v>396844</v>
      </c>
      <c r="BT5" s="604"/>
      <c r="BU5" s="604"/>
      <c r="BV5" s="604"/>
      <c r="BW5" s="604"/>
      <c r="BX5" s="604"/>
      <c r="BY5" s="604"/>
      <c r="BZ5" s="604"/>
      <c r="CA5" s="604"/>
      <c r="CB5" s="626"/>
      <c r="CD5" s="483" t="s">
        <v>310</v>
      </c>
      <c r="CE5" s="484"/>
      <c r="CF5" s="484"/>
      <c r="CG5" s="484"/>
      <c r="CH5" s="484"/>
      <c r="CI5" s="484"/>
      <c r="CJ5" s="484"/>
      <c r="CK5" s="484"/>
      <c r="CL5" s="484"/>
      <c r="CM5" s="484"/>
      <c r="CN5" s="484"/>
      <c r="CO5" s="484"/>
      <c r="CP5" s="484"/>
      <c r="CQ5" s="526"/>
      <c r="CR5" s="483" t="s">
        <v>317</v>
      </c>
      <c r="CS5" s="484"/>
      <c r="CT5" s="484"/>
      <c r="CU5" s="484"/>
      <c r="CV5" s="484"/>
      <c r="CW5" s="484"/>
      <c r="CX5" s="484"/>
      <c r="CY5" s="526"/>
      <c r="CZ5" s="483" t="s">
        <v>308</v>
      </c>
      <c r="DA5" s="484"/>
      <c r="DB5" s="484"/>
      <c r="DC5" s="526"/>
      <c r="DD5" s="483" t="s">
        <v>319</v>
      </c>
      <c r="DE5" s="484"/>
      <c r="DF5" s="484"/>
      <c r="DG5" s="484"/>
      <c r="DH5" s="484"/>
      <c r="DI5" s="484"/>
      <c r="DJ5" s="484"/>
      <c r="DK5" s="484"/>
      <c r="DL5" s="484"/>
      <c r="DM5" s="484"/>
      <c r="DN5" s="484"/>
      <c r="DO5" s="484"/>
      <c r="DP5" s="526"/>
      <c r="DQ5" s="483" t="s">
        <v>321</v>
      </c>
      <c r="DR5" s="484"/>
      <c r="DS5" s="484"/>
      <c r="DT5" s="484"/>
      <c r="DU5" s="484"/>
      <c r="DV5" s="484"/>
      <c r="DW5" s="484"/>
      <c r="DX5" s="484"/>
      <c r="DY5" s="484"/>
      <c r="DZ5" s="484"/>
      <c r="EA5" s="484"/>
      <c r="EB5" s="484"/>
      <c r="EC5" s="526"/>
    </row>
    <row r="6" spans="2:143" ht="11.25" customHeight="1" x14ac:dyDescent="0.2">
      <c r="B6" s="568" t="s">
        <v>322</v>
      </c>
      <c r="C6" s="357"/>
      <c r="D6" s="357"/>
      <c r="E6" s="357"/>
      <c r="F6" s="357"/>
      <c r="G6" s="357"/>
      <c r="H6" s="357"/>
      <c r="I6" s="357"/>
      <c r="J6" s="357"/>
      <c r="K6" s="357"/>
      <c r="L6" s="357"/>
      <c r="M6" s="357"/>
      <c r="N6" s="357"/>
      <c r="O6" s="357"/>
      <c r="P6" s="357"/>
      <c r="Q6" s="569"/>
      <c r="R6" s="570">
        <v>412309</v>
      </c>
      <c r="S6" s="454"/>
      <c r="T6" s="454"/>
      <c r="U6" s="454"/>
      <c r="V6" s="454"/>
      <c r="W6" s="454"/>
      <c r="X6" s="454"/>
      <c r="Y6" s="583"/>
      <c r="Z6" s="603">
        <v>0.7</v>
      </c>
      <c r="AA6" s="603"/>
      <c r="AB6" s="603"/>
      <c r="AC6" s="603"/>
      <c r="AD6" s="604">
        <v>412309</v>
      </c>
      <c r="AE6" s="604"/>
      <c r="AF6" s="604"/>
      <c r="AG6" s="604"/>
      <c r="AH6" s="604"/>
      <c r="AI6" s="604"/>
      <c r="AJ6" s="604"/>
      <c r="AK6" s="604"/>
      <c r="AL6" s="573">
        <v>1.3</v>
      </c>
      <c r="AM6" s="317"/>
      <c r="AN6" s="317"/>
      <c r="AO6" s="605"/>
      <c r="AP6" s="568" t="s">
        <v>109</v>
      </c>
      <c r="AQ6" s="357"/>
      <c r="AR6" s="357"/>
      <c r="AS6" s="357"/>
      <c r="AT6" s="357"/>
      <c r="AU6" s="357"/>
      <c r="AV6" s="357"/>
      <c r="AW6" s="357"/>
      <c r="AX6" s="357"/>
      <c r="AY6" s="357"/>
      <c r="AZ6" s="357"/>
      <c r="BA6" s="357"/>
      <c r="BB6" s="357"/>
      <c r="BC6" s="357"/>
      <c r="BD6" s="357"/>
      <c r="BE6" s="357"/>
      <c r="BF6" s="569"/>
      <c r="BG6" s="570">
        <v>22177810</v>
      </c>
      <c r="BH6" s="454"/>
      <c r="BI6" s="454"/>
      <c r="BJ6" s="454"/>
      <c r="BK6" s="454"/>
      <c r="BL6" s="454"/>
      <c r="BM6" s="454"/>
      <c r="BN6" s="583"/>
      <c r="BO6" s="603">
        <v>95.4</v>
      </c>
      <c r="BP6" s="603"/>
      <c r="BQ6" s="603"/>
      <c r="BR6" s="603"/>
      <c r="BS6" s="604">
        <v>396844</v>
      </c>
      <c r="BT6" s="604"/>
      <c r="BU6" s="604"/>
      <c r="BV6" s="604"/>
      <c r="BW6" s="604"/>
      <c r="BX6" s="604"/>
      <c r="BY6" s="604"/>
      <c r="BZ6" s="604"/>
      <c r="CA6" s="604"/>
      <c r="CB6" s="626"/>
      <c r="CD6" s="612" t="s">
        <v>323</v>
      </c>
      <c r="CE6" s="613"/>
      <c r="CF6" s="613"/>
      <c r="CG6" s="613"/>
      <c r="CH6" s="613"/>
      <c r="CI6" s="613"/>
      <c r="CJ6" s="613"/>
      <c r="CK6" s="613"/>
      <c r="CL6" s="613"/>
      <c r="CM6" s="613"/>
      <c r="CN6" s="613"/>
      <c r="CO6" s="613"/>
      <c r="CP6" s="613"/>
      <c r="CQ6" s="614"/>
      <c r="CR6" s="570">
        <v>353799</v>
      </c>
      <c r="CS6" s="454"/>
      <c r="CT6" s="454"/>
      <c r="CU6" s="454"/>
      <c r="CV6" s="454"/>
      <c r="CW6" s="454"/>
      <c r="CX6" s="454"/>
      <c r="CY6" s="583"/>
      <c r="CZ6" s="633">
        <v>0.6</v>
      </c>
      <c r="DA6" s="616"/>
      <c r="DB6" s="616"/>
      <c r="DC6" s="634"/>
      <c r="DD6" s="576" t="s">
        <v>198</v>
      </c>
      <c r="DE6" s="454"/>
      <c r="DF6" s="454"/>
      <c r="DG6" s="454"/>
      <c r="DH6" s="454"/>
      <c r="DI6" s="454"/>
      <c r="DJ6" s="454"/>
      <c r="DK6" s="454"/>
      <c r="DL6" s="454"/>
      <c r="DM6" s="454"/>
      <c r="DN6" s="454"/>
      <c r="DO6" s="454"/>
      <c r="DP6" s="583"/>
      <c r="DQ6" s="576">
        <v>353712</v>
      </c>
      <c r="DR6" s="454"/>
      <c r="DS6" s="454"/>
      <c r="DT6" s="454"/>
      <c r="DU6" s="454"/>
      <c r="DV6" s="454"/>
      <c r="DW6" s="454"/>
      <c r="DX6" s="454"/>
      <c r="DY6" s="454"/>
      <c r="DZ6" s="454"/>
      <c r="EA6" s="454"/>
      <c r="EB6" s="454"/>
      <c r="EC6" s="601"/>
    </row>
    <row r="7" spans="2:143" ht="11.25" customHeight="1" x14ac:dyDescent="0.2">
      <c r="B7" s="568" t="s">
        <v>45</v>
      </c>
      <c r="C7" s="357"/>
      <c r="D7" s="357"/>
      <c r="E7" s="357"/>
      <c r="F7" s="357"/>
      <c r="G7" s="357"/>
      <c r="H7" s="357"/>
      <c r="I7" s="357"/>
      <c r="J7" s="357"/>
      <c r="K7" s="357"/>
      <c r="L7" s="357"/>
      <c r="M7" s="357"/>
      <c r="N7" s="357"/>
      <c r="O7" s="357"/>
      <c r="P7" s="357"/>
      <c r="Q7" s="569"/>
      <c r="R7" s="570">
        <v>10118</v>
      </c>
      <c r="S7" s="454"/>
      <c r="T7" s="454"/>
      <c r="U7" s="454"/>
      <c r="V7" s="454"/>
      <c r="W7" s="454"/>
      <c r="X7" s="454"/>
      <c r="Y7" s="583"/>
      <c r="Z7" s="603">
        <v>0</v>
      </c>
      <c r="AA7" s="603"/>
      <c r="AB7" s="603"/>
      <c r="AC7" s="603"/>
      <c r="AD7" s="604">
        <v>10118</v>
      </c>
      <c r="AE7" s="604"/>
      <c r="AF7" s="604"/>
      <c r="AG7" s="604"/>
      <c r="AH7" s="604"/>
      <c r="AI7" s="604"/>
      <c r="AJ7" s="604"/>
      <c r="AK7" s="604"/>
      <c r="AL7" s="573">
        <v>0</v>
      </c>
      <c r="AM7" s="317"/>
      <c r="AN7" s="317"/>
      <c r="AO7" s="605"/>
      <c r="AP7" s="568" t="s">
        <v>324</v>
      </c>
      <c r="AQ7" s="357"/>
      <c r="AR7" s="357"/>
      <c r="AS7" s="357"/>
      <c r="AT7" s="357"/>
      <c r="AU7" s="357"/>
      <c r="AV7" s="357"/>
      <c r="AW7" s="357"/>
      <c r="AX7" s="357"/>
      <c r="AY7" s="357"/>
      <c r="AZ7" s="357"/>
      <c r="BA7" s="357"/>
      <c r="BB7" s="357"/>
      <c r="BC7" s="357"/>
      <c r="BD7" s="357"/>
      <c r="BE7" s="357"/>
      <c r="BF7" s="569"/>
      <c r="BG7" s="570">
        <v>9919703</v>
      </c>
      <c r="BH7" s="454"/>
      <c r="BI7" s="454"/>
      <c r="BJ7" s="454"/>
      <c r="BK7" s="454"/>
      <c r="BL7" s="454"/>
      <c r="BM7" s="454"/>
      <c r="BN7" s="583"/>
      <c r="BO7" s="603">
        <v>42.7</v>
      </c>
      <c r="BP7" s="603"/>
      <c r="BQ7" s="603"/>
      <c r="BR7" s="603"/>
      <c r="BS7" s="604">
        <v>396844</v>
      </c>
      <c r="BT7" s="604"/>
      <c r="BU7" s="604"/>
      <c r="BV7" s="604"/>
      <c r="BW7" s="604"/>
      <c r="BX7" s="604"/>
      <c r="BY7" s="604"/>
      <c r="BZ7" s="604"/>
      <c r="CA7" s="604"/>
      <c r="CB7" s="626"/>
      <c r="CD7" s="568" t="s">
        <v>326</v>
      </c>
      <c r="CE7" s="357"/>
      <c r="CF7" s="357"/>
      <c r="CG7" s="357"/>
      <c r="CH7" s="357"/>
      <c r="CI7" s="357"/>
      <c r="CJ7" s="357"/>
      <c r="CK7" s="357"/>
      <c r="CL7" s="357"/>
      <c r="CM7" s="357"/>
      <c r="CN7" s="357"/>
      <c r="CO7" s="357"/>
      <c r="CP7" s="357"/>
      <c r="CQ7" s="569"/>
      <c r="CR7" s="570">
        <v>6240488</v>
      </c>
      <c r="CS7" s="454"/>
      <c r="CT7" s="454"/>
      <c r="CU7" s="454"/>
      <c r="CV7" s="454"/>
      <c r="CW7" s="454"/>
      <c r="CX7" s="454"/>
      <c r="CY7" s="583"/>
      <c r="CZ7" s="603">
        <v>10.8</v>
      </c>
      <c r="DA7" s="603"/>
      <c r="DB7" s="603"/>
      <c r="DC7" s="603"/>
      <c r="DD7" s="576">
        <v>331196</v>
      </c>
      <c r="DE7" s="454"/>
      <c r="DF7" s="454"/>
      <c r="DG7" s="454"/>
      <c r="DH7" s="454"/>
      <c r="DI7" s="454"/>
      <c r="DJ7" s="454"/>
      <c r="DK7" s="454"/>
      <c r="DL7" s="454"/>
      <c r="DM7" s="454"/>
      <c r="DN7" s="454"/>
      <c r="DO7" s="454"/>
      <c r="DP7" s="583"/>
      <c r="DQ7" s="576">
        <v>5195887</v>
      </c>
      <c r="DR7" s="454"/>
      <c r="DS7" s="454"/>
      <c r="DT7" s="454"/>
      <c r="DU7" s="454"/>
      <c r="DV7" s="454"/>
      <c r="DW7" s="454"/>
      <c r="DX7" s="454"/>
      <c r="DY7" s="454"/>
      <c r="DZ7" s="454"/>
      <c r="EA7" s="454"/>
      <c r="EB7" s="454"/>
      <c r="EC7" s="601"/>
    </row>
    <row r="8" spans="2:143" ht="11.25" customHeight="1" x14ac:dyDescent="0.2">
      <c r="B8" s="568" t="s">
        <v>327</v>
      </c>
      <c r="C8" s="357"/>
      <c r="D8" s="357"/>
      <c r="E8" s="357"/>
      <c r="F8" s="357"/>
      <c r="G8" s="357"/>
      <c r="H8" s="357"/>
      <c r="I8" s="357"/>
      <c r="J8" s="357"/>
      <c r="K8" s="357"/>
      <c r="L8" s="357"/>
      <c r="M8" s="357"/>
      <c r="N8" s="357"/>
      <c r="O8" s="357"/>
      <c r="P8" s="357"/>
      <c r="Q8" s="569"/>
      <c r="R8" s="570">
        <v>143421</v>
      </c>
      <c r="S8" s="454"/>
      <c r="T8" s="454"/>
      <c r="U8" s="454"/>
      <c r="V8" s="454"/>
      <c r="W8" s="454"/>
      <c r="X8" s="454"/>
      <c r="Y8" s="583"/>
      <c r="Z8" s="603">
        <v>0.2</v>
      </c>
      <c r="AA8" s="603"/>
      <c r="AB8" s="603"/>
      <c r="AC8" s="603"/>
      <c r="AD8" s="604">
        <v>143421</v>
      </c>
      <c r="AE8" s="604"/>
      <c r="AF8" s="604"/>
      <c r="AG8" s="604"/>
      <c r="AH8" s="604"/>
      <c r="AI8" s="604"/>
      <c r="AJ8" s="604"/>
      <c r="AK8" s="604"/>
      <c r="AL8" s="573">
        <v>0.4</v>
      </c>
      <c r="AM8" s="317"/>
      <c r="AN8" s="317"/>
      <c r="AO8" s="605"/>
      <c r="AP8" s="568" t="s">
        <v>122</v>
      </c>
      <c r="AQ8" s="357"/>
      <c r="AR8" s="357"/>
      <c r="AS8" s="357"/>
      <c r="AT8" s="357"/>
      <c r="AU8" s="357"/>
      <c r="AV8" s="357"/>
      <c r="AW8" s="357"/>
      <c r="AX8" s="357"/>
      <c r="AY8" s="357"/>
      <c r="AZ8" s="357"/>
      <c r="BA8" s="357"/>
      <c r="BB8" s="357"/>
      <c r="BC8" s="357"/>
      <c r="BD8" s="357"/>
      <c r="BE8" s="357"/>
      <c r="BF8" s="569"/>
      <c r="BG8" s="570">
        <v>272128</v>
      </c>
      <c r="BH8" s="454"/>
      <c r="BI8" s="454"/>
      <c r="BJ8" s="454"/>
      <c r="BK8" s="454"/>
      <c r="BL8" s="454"/>
      <c r="BM8" s="454"/>
      <c r="BN8" s="583"/>
      <c r="BO8" s="603">
        <v>1.2</v>
      </c>
      <c r="BP8" s="603"/>
      <c r="BQ8" s="603"/>
      <c r="BR8" s="603"/>
      <c r="BS8" s="604" t="s">
        <v>198</v>
      </c>
      <c r="BT8" s="604"/>
      <c r="BU8" s="604"/>
      <c r="BV8" s="604"/>
      <c r="BW8" s="604"/>
      <c r="BX8" s="604"/>
      <c r="BY8" s="604"/>
      <c r="BZ8" s="604"/>
      <c r="CA8" s="604"/>
      <c r="CB8" s="626"/>
      <c r="CD8" s="568" t="s">
        <v>329</v>
      </c>
      <c r="CE8" s="357"/>
      <c r="CF8" s="357"/>
      <c r="CG8" s="357"/>
      <c r="CH8" s="357"/>
      <c r="CI8" s="357"/>
      <c r="CJ8" s="357"/>
      <c r="CK8" s="357"/>
      <c r="CL8" s="357"/>
      <c r="CM8" s="357"/>
      <c r="CN8" s="357"/>
      <c r="CO8" s="357"/>
      <c r="CP8" s="357"/>
      <c r="CQ8" s="569"/>
      <c r="CR8" s="570">
        <v>26436237</v>
      </c>
      <c r="CS8" s="454"/>
      <c r="CT8" s="454"/>
      <c r="CU8" s="454"/>
      <c r="CV8" s="454"/>
      <c r="CW8" s="454"/>
      <c r="CX8" s="454"/>
      <c r="CY8" s="583"/>
      <c r="CZ8" s="603">
        <v>45.6</v>
      </c>
      <c r="DA8" s="603"/>
      <c r="DB8" s="603"/>
      <c r="DC8" s="603"/>
      <c r="DD8" s="576">
        <v>431067</v>
      </c>
      <c r="DE8" s="454"/>
      <c r="DF8" s="454"/>
      <c r="DG8" s="454"/>
      <c r="DH8" s="454"/>
      <c r="DI8" s="454"/>
      <c r="DJ8" s="454"/>
      <c r="DK8" s="454"/>
      <c r="DL8" s="454"/>
      <c r="DM8" s="454"/>
      <c r="DN8" s="454"/>
      <c r="DO8" s="454"/>
      <c r="DP8" s="583"/>
      <c r="DQ8" s="576">
        <v>14289832</v>
      </c>
      <c r="DR8" s="454"/>
      <c r="DS8" s="454"/>
      <c r="DT8" s="454"/>
      <c r="DU8" s="454"/>
      <c r="DV8" s="454"/>
      <c r="DW8" s="454"/>
      <c r="DX8" s="454"/>
      <c r="DY8" s="454"/>
      <c r="DZ8" s="454"/>
      <c r="EA8" s="454"/>
      <c r="EB8" s="454"/>
      <c r="EC8" s="601"/>
    </row>
    <row r="9" spans="2:143" ht="11.25" customHeight="1" x14ac:dyDescent="0.2">
      <c r="B9" s="568" t="s">
        <v>330</v>
      </c>
      <c r="C9" s="357"/>
      <c r="D9" s="357"/>
      <c r="E9" s="357"/>
      <c r="F9" s="357"/>
      <c r="G9" s="357"/>
      <c r="H9" s="357"/>
      <c r="I9" s="357"/>
      <c r="J9" s="357"/>
      <c r="K9" s="357"/>
      <c r="L9" s="357"/>
      <c r="M9" s="357"/>
      <c r="N9" s="357"/>
      <c r="O9" s="357"/>
      <c r="P9" s="357"/>
      <c r="Q9" s="569"/>
      <c r="R9" s="570">
        <v>171669</v>
      </c>
      <c r="S9" s="454"/>
      <c r="T9" s="454"/>
      <c r="U9" s="454"/>
      <c r="V9" s="454"/>
      <c r="W9" s="454"/>
      <c r="X9" s="454"/>
      <c r="Y9" s="583"/>
      <c r="Z9" s="603">
        <v>0.3</v>
      </c>
      <c r="AA9" s="603"/>
      <c r="AB9" s="603"/>
      <c r="AC9" s="603"/>
      <c r="AD9" s="604">
        <v>171669</v>
      </c>
      <c r="AE9" s="604"/>
      <c r="AF9" s="604"/>
      <c r="AG9" s="604"/>
      <c r="AH9" s="604"/>
      <c r="AI9" s="604"/>
      <c r="AJ9" s="604"/>
      <c r="AK9" s="604"/>
      <c r="AL9" s="573">
        <v>0.5</v>
      </c>
      <c r="AM9" s="317"/>
      <c r="AN9" s="317"/>
      <c r="AO9" s="605"/>
      <c r="AP9" s="568" t="s">
        <v>332</v>
      </c>
      <c r="AQ9" s="357"/>
      <c r="AR9" s="357"/>
      <c r="AS9" s="357"/>
      <c r="AT9" s="357"/>
      <c r="AU9" s="357"/>
      <c r="AV9" s="357"/>
      <c r="AW9" s="357"/>
      <c r="AX9" s="357"/>
      <c r="AY9" s="357"/>
      <c r="AZ9" s="357"/>
      <c r="BA9" s="357"/>
      <c r="BB9" s="357"/>
      <c r="BC9" s="357"/>
      <c r="BD9" s="357"/>
      <c r="BE9" s="357"/>
      <c r="BF9" s="569"/>
      <c r="BG9" s="570">
        <v>8036606</v>
      </c>
      <c r="BH9" s="454"/>
      <c r="BI9" s="454"/>
      <c r="BJ9" s="454"/>
      <c r="BK9" s="454"/>
      <c r="BL9" s="454"/>
      <c r="BM9" s="454"/>
      <c r="BN9" s="583"/>
      <c r="BO9" s="603">
        <v>34.6</v>
      </c>
      <c r="BP9" s="603"/>
      <c r="BQ9" s="603"/>
      <c r="BR9" s="603"/>
      <c r="BS9" s="604" t="s">
        <v>198</v>
      </c>
      <c r="BT9" s="604"/>
      <c r="BU9" s="604"/>
      <c r="BV9" s="604"/>
      <c r="BW9" s="604"/>
      <c r="BX9" s="604"/>
      <c r="BY9" s="604"/>
      <c r="BZ9" s="604"/>
      <c r="CA9" s="604"/>
      <c r="CB9" s="626"/>
      <c r="CD9" s="568" t="s">
        <v>334</v>
      </c>
      <c r="CE9" s="357"/>
      <c r="CF9" s="357"/>
      <c r="CG9" s="357"/>
      <c r="CH9" s="357"/>
      <c r="CI9" s="357"/>
      <c r="CJ9" s="357"/>
      <c r="CK9" s="357"/>
      <c r="CL9" s="357"/>
      <c r="CM9" s="357"/>
      <c r="CN9" s="357"/>
      <c r="CO9" s="357"/>
      <c r="CP9" s="357"/>
      <c r="CQ9" s="569"/>
      <c r="CR9" s="570">
        <v>5119485</v>
      </c>
      <c r="CS9" s="454"/>
      <c r="CT9" s="454"/>
      <c r="CU9" s="454"/>
      <c r="CV9" s="454"/>
      <c r="CW9" s="454"/>
      <c r="CX9" s="454"/>
      <c r="CY9" s="583"/>
      <c r="CZ9" s="603">
        <v>8.8000000000000007</v>
      </c>
      <c r="DA9" s="603"/>
      <c r="DB9" s="603"/>
      <c r="DC9" s="603"/>
      <c r="DD9" s="576">
        <v>391671</v>
      </c>
      <c r="DE9" s="454"/>
      <c r="DF9" s="454"/>
      <c r="DG9" s="454"/>
      <c r="DH9" s="454"/>
      <c r="DI9" s="454"/>
      <c r="DJ9" s="454"/>
      <c r="DK9" s="454"/>
      <c r="DL9" s="454"/>
      <c r="DM9" s="454"/>
      <c r="DN9" s="454"/>
      <c r="DO9" s="454"/>
      <c r="DP9" s="583"/>
      <c r="DQ9" s="576">
        <v>3869738</v>
      </c>
      <c r="DR9" s="454"/>
      <c r="DS9" s="454"/>
      <c r="DT9" s="454"/>
      <c r="DU9" s="454"/>
      <c r="DV9" s="454"/>
      <c r="DW9" s="454"/>
      <c r="DX9" s="454"/>
      <c r="DY9" s="454"/>
      <c r="DZ9" s="454"/>
      <c r="EA9" s="454"/>
      <c r="EB9" s="454"/>
      <c r="EC9" s="601"/>
    </row>
    <row r="10" spans="2:143" ht="11.25" customHeight="1" x14ac:dyDescent="0.2">
      <c r="B10" s="568" t="s">
        <v>128</v>
      </c>
      <c r="C10" s="357"/>
      <c r="D10" s="357"/>
      <c r="E10" s="357"/>
      <c r="F10" s="357"/>
      <c r="G10" s="357"/>
      <c r="H10" s="357"/>
      <c r="I10" s="357"/>
      <c r="J10" s="357"/>
      <c r="K10" s="357"/>
      <c r="L10" s="357"/>
      <c r="M10" s="357"/>
      <c r="N10" s="357"/>
      <c r="O10" s="357"/>
      <c r="P10" s="357"/>
      <c r="Q10" s="569"/>
      <c r="R10" s="570" t="s">
        <v>198</v>
      </c>
      <c r="S10" s="454"/>
      <c r="T10" s="454"/>
      <c r="U10" s="454"/>
      <c r="V10" s="454"/>
      <c r="W10" s="454"/>
      <c r="X10" s="454"/>
      <c r="Y10" s="583"/>
      <c r="Z10" s="603" t="s">
        <v>198</v>
      </c>
      <c r="AA10" s="603"/>
      <c r="AB10" s="603"/>
      <c r="AC10" s="603"/>
      <c r="AD10" s="604" t="s">
        <v>198</v>
      </c>
      <c r="AE10" s="604"/>
      <c r="AF10" s="604"/>
      <c r="AG10" s="604"/>
      <c r="AH10" s="604"/>
      <c r="AI10" s="604"/>
      <c r="AJ10" s="604"/>
      <c r="AK10" s="604"/>
      <c r="AL10" s="573" t="s">
        <v>198</v>
      </c>
      <c r="AM10" s="317"/>
      <c r="AN10" s="317"/>
      <c r="AO10" s="605"/>
      <c r="AP10" s="568" t="s">
        <v>188</v>
      </c>
      <c r="AQ10" s="357"/>
      <c r="AR10" s="357"/>
      <c r="AS10" s="357"/>
      <c r="AT10" s="357"/>
      <c r="AU10" s="357"/>
      <c r="AV10" s="357"/>
      <c r="AW10" s="357"/>
      <c r="AX10" s="357"/>
      <c r="AY10" s="357"/>
      <c r="AZ10" s="357"/>
      <c r="BA10" s="357"/>
      <c r="BB10" s="357"/>
      <c r="BC10" s="357"/>
      <c r="BD10" s="357"/>
      <c r="BE10" s="357"/>
      <c r="BF10" s="569"/>
      <c r="BG10" s="570">
        <v>526416</v>
      </c>
      <c r="BH10" s="454"/>
      <c r="BI10" s="454"/>
      <c r="BJ10" s="454"/>
      <c r="BK10" s="454"/>
      <c r="BL10" s="454"/>
      <c r="BM10" s="454"/>
      <c r="BN10" s="583"/>
      <c r="BO10" s="603">
        <v>2.2999999999999998</v>
      </c>
      <c r="BP10" s="603"/>
      <c r="BQ10" s="603"/>
      <c r="BR10" s="603"/>
      <c r="BS10" s="604">
        <v>87741</v>
      </c>
      <c r="BT10" s="604"/>
      <c r="BU10" s="604"/>
      <c r="BV10" s="604"/>
      <c r="BW10" s="604"/>
      <c r="BX10" s="604"/>
      <c r="BY10" s="604"/>
      <c r="BZ10" s="604"/>
      <c r="CA10" s="604"/>
      <c r="CB10" s="626"/>
      <c r="CD10" s="568" t="s">
        <v>223</v>
      </c>
      <c r="CE10" s="357"/>
      <c r="CF10" s="357"/>
      <c r="CG10" s="357"/>
      <c r="CH10" s="357"/>
      <c r="CI10" s="357"/>
      <c r="CJ10" s="357"/>
      <c r="CK10" s="357"/>
      <c r="CL10" s="357"/>
      <c r="CM10" s="357"/>
      <c r="CN10" s="357"/>
      <c r="CO10" s="357"/>
      <c r="CP10" s="357"/>
      <c r="CQ10" s="569"/>
      <c r="CR10" s="570">
        <v>76350</v>
      </c>
      <c r="CS10" s="454"/>
      <c r="CT10" s="454"/>
      <c r="CU10" s="454"/>
      <c r="CV10" s="454"/>
      <c r="CW10" s="454"/>
      <c r="CX10" s="454"/>
      <c r="CY10" s="583"/>
      <c r="CZ10" s="603">
        <v>0.1</v>
      </c>
      <c r="DA10" s="603"/>
      <c r="DB10" s="603"/>
      <c r="DC10" s="603"/>
      <c r="DD10" s="576">
        <v>9643</v>
      </c>
      <c r="DE10" s="454"/>
      <c r="DF10" s="454"/>
      <c r="DG10" s="454"/>
      <c r="DH10" s="454"/>
      <c r="DI10" s="454"/>
      <c r="DJ10" s="454"/>
      <c r="DK10" s="454"/>
      <c r="DL10" s="454"/>
      <c r="DM10" s="454"/>
      <c r="DN10" s="454"/>
      <c r="DO10" s="454"/>
      <c r="DP10" s="583"/>
      <c r="DQ10" s="576">
        <v>74602</v>
      </c>
      <c r="DR10" s="454"/>
      <c r="DS10" s="454"/>
      <c r="DT10" s="454"/>
      <c r="DU10" s="454"/>
      <c r="DV10" s="454"/>
      <c r="DW10" s="454"/>
      <c r="DX10" s="454"/>
      <c r="DY10" s="454"/>
      <c r="DZ10" s="454"/>
      <c r="EA10" s="454"/>
      <c r="EB10" s="454"/>
      <c r="EC10" s="601"/>
    </row>
    <row r="11" spans="2:143" ht="11.25" customHeight="1" x14ac:dyDescent="0.2">
      <c r="B11" s="568" t="s">
        <v>107</v>
      </c>
      <c r="C11" s="357"/>
      <c r="D11" s="357"/>
      <c r="E11" s="357"/>
      <c r="F11" s="357"/>
      <c r="G11" s="357"/>
      <c r="H11" s="357"/>
      <c r="I11" s="357"/>
      <c r="J11" s="357"/>
      <c r="K11" s="357"/>
      <c r="L11" s="357"/>
      <c r="M11" s="357"/>
      <c r="N11" s="357"/>
      <c r="O11" s="357"/>
      <c r="P11" s="357"/>
      <c r="Q11" s="569"/>
      <c r="R11" s="570">
        <v>3693938</v>
      </c>
      <c r="S11" s="454"/>
      <c r="T11" s="454"/>
      <c r="U11" s="454"/>
      <c r="V11" s="454"/>
      <c r="W11" s="454"/>
      <c r="X11" s="454"/>
      <c r="Y11" s="583"/>
      <c r="Z11" s="573">
        <v>6.2</v>
      </c>
      <c r="AA11" s="317"/>
      <c r="AB11" s="317"/>
      <c r="AC11" s="584"/>
      <c r="AD11" s="576">
        <v>3693938</v>
      </c>
      <c r="AE11" s="454"/>
      <c r="AF11" s="454"/>
      <c r="AG11" s="454"/>
      <c r="AH11" s="454"/>
      <c r="AI11" s="454"/>
      <c r="AJ11" s="454"/>
      <c r="AK11" s="583"/>
      <c r="AL11" s="573">
        <v>11.2</v>
      </c>
      <c r="AM11" s="317"/>
      <c r="AN11" s="317"/>
      <c r="AO11" s="605"/>
      <c r="AP11" s="568" t="s">
        <v>336</v>
      </c>
      <c r="AQ11" s="357"/>
      <c r="AR11" s="357"/>
      <c r="AS11" s="357"/>
      <c r="AT11" s="357"/>
      <c r="AU11" s="357"/>
      <c r="AV11" s="357"/>
      <c r="AW11" s="357"/>
      <c r="AX11" s="357"/>
      <c r="AY11" s="357"/>
      <c r="AZ11" s="357"/>
      <c r="BA11" s="357"/>
      <c r="BB11" s="357"/>
      <c r="BC11" s="357"/>
      <c r="BD11" s="357"/>
      <c r="BE11" s="357"/>
      <c r="BF11" s="569"/>
      <c r="BG11" s="570">
        <v>1084553</v>
      </c>
      <c r="BH11" s="454"/>
      <c r="BI11" s="454"/>
      <c r="BJ11" s="454"/>
      <c r="BK11" s="454"/>
      <c r="BL11" s="454"/>
      <c r="BM11" s="454"/>
      <c r="BN11" s="583"/>
      <c r="BO11" s="603">
        <v>4.7</v>
      </c>
      <c r="BP11" s="603"/>
      <c r="BQ11" s="603"/>
      <c r="BR11" s="603"/>
      <c r="BS11" s="604">
        <v>309103</v>
      </c>
      <c r="BT11" s="604"/>
      <c r="BU11" s="604"/>
      <c r="BV11" s="604"/>
      <c r="BW11" s="604"/>
      <c r="BX11" s="604"/>
      <c r="BY11" s="604"/>
      <c r="BZ11" s="604"/>
      <c r="CA11" s="604"/>
      <c r="CB11" s="626"/>
      <c r="CD11" s="568" t="s">
        <v>339</v>
      </c>
      <c r="CE11" s="357"/>
      <c r="CF11" s="357"/>
      <c r="CG11" s="357"/>
      <c r="CH11" s="357"/>
      <c r="CI11" s="357"/>
      <c r="CJ11" s="357"/>
      <c r="CK11" s="357"/>
      <c r="CL11" s="357"/>
      <c r="CM11" s="357"/>
      <c r="CN11" s="357"/>
      <c r="CO11" s="357"/>
      <c r="CP11" s="357"/>
      <c r="CQ11" s="569"/>
      <c r="CR11" s="570">
        <v>686287</v>
      </c>
      <c r="CS11" s="454"/>
      <c r="CT11" s="454"/>
      <c r="CU11" s="454"/>
      <c r="CV11" s="454"/>
      <c r="CW11" s="454"/>
      <c r="CX11" s="454"/>
      <c r="CY11" s="583"/>
      <c r="CZ11" s="603">
        <v>1.2</v>
      </c>
      <c r="DA11" s="603"/>
      <c r="DB11" s="603"/>
      <c r="DC11" s="603"/>
      <c r="DD11" s="576">
        <v>56980</v>
      </c>
      <c r="DE11" s="454"/>
      <c r="DF11" s="454"/>
      <c r="DG11" s="454"/>
      <c r="DH11" s="454"/>
      <c r="DI11" s="454"/>
      <c r="DJ11" s="454"/>
      <c r="DK11" s="454"/>
      <c r="DL11" s="454"/>
      <c r="DM11" s="454"/>
      <c r="DN11" s="454"/>
      <c r="DO11" s="454"/>
      <c r="DP11" s="583"/>
      <c r="DQ11" s="576">
        <v>522777</v>
      </c>
      <c r="DR11" s="454"/>
      <c r="DS11" s="454"/>
      <c r="DT11" s="454"/>
      <c r="DU11" s="454"/>
      <c r="DV11" s="454"/>
      <c r="DW11" s="454"/>
      <c r="DX11" s="454"/>
      <c r="DY11" s="454"/>
      <c r="DZ11" s="454"/>
      <c r="EA11" s="454"/>
      <c r="EB11" s="454"/>
      <c r="EC11" s="601"/>
    </row>
    <row r="12" spans="2:143" ht="11.25" customHeight="1" x14ac:dyDescent="0.2">
      <c r="B12" s="568" t="s">
        <v>146</v>
      </c>
      <c r="C12" s="357"/>
      <c r="D12" s="357"/>
      <c r="E12" s="357"/>
      <c r="F12" s="357"/>
      <c r="G12" s="357"/>
      <c r="H12" s="357"/>
      <c r="I12" s="357"/>
      <c r="J12" s="357"/>
      <c r="K12" s="357"/>
      <c r="L12" s="357"/>
      <c r="M12" s="357"/>
      <c r="N12" s="357"/>
      <c r="O12" s="357"/>
      <c r="P12" s="357"/>
      <c r="Q12" s="569"/>
      <c r="R12" s="570">
        <v>165494</v>
      </c>
      <c r="S12" s="454"/>
      <c r="T12" s="454"/>
      <c r="U12" s="454"/>
      <c r="V12" s="454"/>
      <c r="W12" s="454"/>
      <c r="X12" s="454"/>
      <c r="Y12" s="583"/>
      <c r="Z12" s="603">
        <v>0.3</v>
      </c>
      <c r="AA12" s="603"/>
      <c r="AB12" s="603"/>
      <c r="AC12" s="603"/>
      <c r="AD12" s="604">
        <v>165494</v>
      </c>
      <c r="AE12" s="604"/>
      <c r="AF12" s="604"/>
      <c r="AG12" s="604"/>
      <c r="AH12" s="604"/>
      <c r="AI12" s="604"/>
      <c r="AJ12" s="604"/>
      <c r="AK12" s="604"/>
      <c r="AL12" s="573">
        <v>0.5</v>
      </c>
      <c r="AM12" s="317"/>
      <c r="AN12" s="317"/>
      <c r="AO12" s="605"/>
      <c r="AP12" s="568" t="s">
        <v>340</v>
      </c>
      <c r="AQ12" s="357"/>
      <c r="AR12" s="357"/>
      <c r="AS12" s="357"/>
      <c r="AT12" s="357"/>
      <c r="AU12" s="357"/>
      <c r="AV12" s="357"/>
      <c r="AW12" s="357"/>
      <c r="AX12" s="357"/>
      <c r="AY12" s="357"/>
      <c r="AZ12" s="357"/>
      <c r="BA12" s="357"/>
      <c r="BB12" s="357"/>
      <c r="BC12" s="357"/>
      <c r="BD12" s="357"/>
      <c r="BE12" s="357"/>
      <c r="BF12" s="569"/>
      <c r="BG12" s="570">
        <v>10565230</v>
      </c>
      <c r="BH12" s="454"/>
      <c r="BI12" s="454"/>
      <c r="BJ12" s="454"/>
      <c r="BK12" s="454"/>
      <c r="BL12" s="454"/>
      <c r="BM12" s="454"/>
      <c r="BN12" s="583"/>
      <c r="BO12" s="603">
        <v>45.5</v>
      </c>
      <c r="BP12" s="603"/>
      <c r="BQ12" s="603"/>
      <c r="BR12" s="603"/>
      <c r="BS12" s="604" t="s">
        <v>198</v>
      </c>
      <c r="BT12" s="604"/>
      <c r="BU12" s="604"/>
      <c r="BV12" s="604"/>
      <c r="BW12" s="604"/>
      <c r="BX12" s="604"/>
      <c r="BY12" s="604"/>
      <c r="BZ12" s="604"/>
      <c r="CA12" s="604"/>
      <c r="CB12" s="626"/>
      <c r="CD12" s="568" t="s">
        <v>93</v>
      </c>
      <c r="CE12" s="357"/>
      <c r="CF12" s="357"/>
      <c r="CG12" s="357"/>
      <c r="CH12" s="357"/>
      <c r="CI12" s="357"/>
      <c r="CJ12" s="357"/>
      <c r="CK12" s="357"/>
      <c r="CL12" s="357"/>
      <c r="CM12" s="357"/>
      <c r="CN12" s="357"/>
      <c r="CO12" s="357"/>
      <c r="CP12" s="357"/>
      <c r="CQ12" s="569"/>
      <c r="CR12" s="570">
        <v>378591</v>
      </c>
      <c r="CS12" s="454"/>
      <c r="CT12" s="454"/>
      <c r="CU12" s="454"/>
      <c r="CV12" s="454"/>
      <c r="CW12" s="454"/>
      <c r="CX12" s="454"/>
      <c r="CY12" s="583"/>
      <c r="CZ12" s="603">
        <v>0.7</v>
      </c>
      <c r="DA12" s="603"/>
      <c r="DB12" s="603"/>
      <c r="DC12" s="603"/>
      <c r="DD12" s="576">
        <v>1350</v>
      </c>
      <c r="DE12" s="454"/>
      <c r="DF12" s="454"/>
      <c r="DG12" s="454"/>
      <c r="DH12" s="454"/>
      <c r="DI12" s="454"/>
      <c r="DJ12" s="454"/>
      <c r="DK12" s="454"/>
      <c r="DL12" s="454"/>
      <c r="DM12" s="454"/>
      <c r="DN12" s="454"/>
      <c r="DO12" s="454"/>
      <c r="DP12" s="583"/>
      <c r="DQ12" s="576">
        <v>168202</v>
      </c>
      <c r="DR12" s="454"/>
      <c r="DS12" s="454"/>
      <c r="DT12" s="454"/>
      <c r="DU12" s="454"/>
      <c r="DV12" s="454"/>
      <c r="DW12" s="454"/>
      <c r="DX12" s="454"/>
      <c r="DY12" s="454"/>
      <c r="DZ12" s="454"/>
      <c r="EA12" s="454"/>
      <c r="EB12" s="454"/>
      <c r="EC12" s="601"/>
    </row>
    <row r="13" spans="2:143" ht="11.25" customHeight="1" x14ac:dyDescent="0.2">
      <c r="B13" s="568" t="s">
        <v>341</v>
      </c>
      <c r="C13" s="357"/>
      <c r="D13" s="357"/>
      <c r="E13" s="357"/>
      <c r="F13" s="357"/>
      <c r="G13" s="357"/>
      <c r="H13" s="357"/>
      <c r="I13" s="357"/>
      <c r="J13" s="357"/>
      <c r="K13" s="357"/>
      <c r="L13" s="357"/>
      <c r="M13" s="357"/>
      <c r="N13" s="357"/>
      <c r="O13" s="357"/>
      <c r="P13" s="357"/>
      <c r="Q13" s="569"/>
      <c r="R13" s="570" t="s">
        <v>198</v>
      </c>
      <c r="S13" s="454"/>
      <c r="T13" s="454"/>
      <c r="U13" s="454"/>
      <c r="V13" s="454"/>
      <c r="W13" s="454"/>
      <c r="X13" s="454"/>
      <c r="Y13" s="583"/>
      <c r="Z13" s="603" t="s">
        <v>198</v>
      </c>
      <c r="AA13" s="603"/>
      <c r="AB13" s="603"/>
      <c r="AC13" s="603"/>
      <c r="AD13" s="604" t="s">
        <v>198</v>
      </c>
      <c r="AE13" s="604"/>
      <c r="AF13" s="604"/>
      <c r="AG13" s="604"/>
      <c r="AH13" s="604"/>
      <c r="AI13" s="604"/>
      <c r="AJ13" s="604"/>
      <c r="AK13" s="604"/>
      <c r="AL13" s="573" t="s">
        <v>198</v>
      </c>
      <c r="AM13" s="317"/>
      <c r="AN13" s="317"/>
      <c r="AO13" s="605"/>
      <c r="AP13" s="568" t="s">
        <v>342</v>
      </c>
      <c r="AQ13" s="357"/>
      <c r="AR13" s="357"/>
      <c r="AS13" s="357"/>
      <c r="AT13" s="357"/>
      <c r="AU13" s="357"/>
      <c r="AV13" s="357"/>
      <c r="AW13" s="357"/>
      <c r="AX13" s="357"/>
      <c r="AY13" s="357"/>
      <c r="AZ13" s="357"/>
      <c r="BA13" s="357"/>
      <c r="BB13" s="357"/>
      <c r="BC13" s="357"/>
      <c r="BD13" s="357"/>
      <c r="BE13" s="357"/>
      <c r="BF13" s="569"/>
      <c r="BG13" s="570">
        <v>10552081</v>
      </c>
      <c r="BH13" s="454"/>
      <c r="BI13" s="454"/>
      <c r="BJ13" s="454"/>
      <c r="BK13" s="454"/>
      <c r="BL13" s="454"/>
      <c r="BM13" s="454"/>
      <c r="BN13" s="583"/>
      <c r="BO13" s="603">
        <v>45.4</v>
      </c>
      <c r="BP13" s="603"/>
      <c r="BQ13" s="603"/>
      <c r="BR13" s="603"/>
      <c r="BS13" s="604" t="s">
        <v>198</v>
      </c>
      <c r="BT13" s="604"/>
      <c r="BU13" s="604"/>
      <c r="BV13" s="604"/>
      <c r="BW13" s="604"/>
      <c r="BX13" s="604"/>
      <c r="BY13" s="604"/>
      <c r="BZ13" s="604"/>
      <c r="CA13" s="604"/>
      <c r="CB13" s="626"/>
      <c r="CD13" s="568" t="s">
        <v>344</v>
      </c>
      <c r="CE13" s="357"/>
      <c r="CF13" s="357"/>
      <c r="CG13" s="357"/>
      <c r="CH13" s="357"/>
      <c r="CI13" s="357"/>
      <c r="CJ13" s="357"/>
      <c r="CK13" s="357"/>
      <c r="CL13" s="357"/>
      <c r="CM13" s="357"/>
      <c r="CN13" s="357"/>
      <c r="CO13" s="357"/>
      <c r="CP13" s="357"/>
      <c r="CQ13" s="569"/>
      <c r="CR13" s="570">
        <v>5545734</v>
      </c>
      <c r="CS13" s="454"/>
      <c r="CT13" s="454"/>
      <c r="CU13" s="454"/>
      <c r="CV13" s="454"/>
      <c r="CW13" s="454"/>
      <c r="CX13" s="454"/>
      <c r="CY13" s="583"/>
      <c r="CZ13" s="603">
        <v>9.6</v>
      </c>
      <c r="DA13" s="603"/>
      <c r="DB13" s="603"/>
      <c r="DC13" s="603"/>
      <c r="DD13" s="576">
        <v>2946922</v>
      </c>
      <c r="DE13" s="454"/>
      <c r="DF13" s="454"/>
      <c r="DG13" s="454"/>
      <c r="DH13" s="454"/>
      <c r="DI13" s="454"/>
      <c r="DJ13" s="454"/>
      <c r="DK13" s="454"/>
      <c r="DL13" s="454"/>
      <c r="DM13" s="454"/>
      <c r="DN13" s="454"/>
      <c r="DO13" s="454"/>
      <c r="DP13" s="583"/>
      <c r="DQ13" s="576">
        <v>3055387</v>
      </c>
      <c r="DR13" s="454"/>
      <c r="DS13" s="454"/>
      <c r="DT13" s="454"/>
      <c r="DU13" s="454"/>
      <c r="DV13" s="454"/>
      <c r="DW13" s="454"/>
      <c r="DX13" s="454"/>
      <c r="DY13" s="454"/>
      <c r="DZ13" s="454"/>
      <c r="EA13" s="454"/>
      <c r="EB13" s="454"/>
      <c r="EC13" s="601"/>
    </row>
    <row r="14" spans="2:143" ht="11.25" customHeight="1" x14ac:dyDescent="0.2">
      <c r="B14" s="568" t="s">
        <v>346</v>
      </c>
      <c r="C14" s="357"/>
      <c r="D14" s="357"/>
      <c r="E14" s="357"/>
      <c r="F14" s="357"/>
      <c r="G14" s="357"/>
      <c r="H14" s="357"/>
      <c r="I14" s="357"/>
      <c r="J14" s="357"/>
      <c r="K14" s="357"/>
      <c r="L14" s="357"/>
      <c r="M14" s="357"/>
      <c r="N14" s="357"/>
      <c r="O14" s="357"/>
      <c r="P14" s="357"/>
      <c r="Q14" s="569"/>
      <c r="R14" s="570">
        <v>4786</v>
      </c>
      <c r="S14" s="454"/>
      <c r="T14" s="454"/>
      <c r="U14" s="454"/>
      <c r="V14" s="454"/>
      <c r="W14" s="454"/>
      <c r="X14" s="454"/>
      <c r="Y14" s="583"/>
      <c r="Z14" s="603">
        <v>0</v>
      </c>
      <c r="AA14" s="603"/>
      <c r="AB14" s="603"/>
      <c r="AC14" s="603"/>
      <c r="AD14" s="604">
        <v>4786</v>
      </c>
      <c r="AE14" s="604"/>
      <c r="AF14" s="604"/>
      <c r="AG14" s="604"/>
      <c r="AH14" s="604"/>
      <c r="AI14" s="604"/>
      <c r="AJ14" s="604"/>
      <c r="AK14" s="604"/>
      <c r="AL14" s="573">
        <v>0</v>
      </c>
      <c r="AM14" s="317"/>
      <c r="AN14" s="317"/>
      <c r="AO14" s="605"/>
      <c r="AP14" s="568" t="s">
        <v>215</v>
      </c>
      <c r="AQ14" s="357"/>
      <c r="AR14" s="357"/>
      <c r="AS14" s="357"/>
      <c r="AT14" s="357"/>
      <c r="AU14" s="357"/>
      <c r="AV14" s="357"/>
      <c r="AW14" s="357"/>
      <c r="AX14" s="357"/>
      <c r="AY14" s="357"/>
      <c r="AZ14" s="357"/>
      <c r="BA14" s="357"/>
      <c r="BB14" s="357"/>
      <c r="BC14" s="357"/>
      <c r="BD14" s="357"/>
      <c r="BE14" s="357"/>
      <c r="BF14" s="569"/>
      <c r="BG14" s="570">
        <v>452109</v>
      </c>
      <c r="BH14" s="454"/>
      <c r="BI14" s="454"/>
      <c r="BJ14" s="454"/>
      <c r="BK14" s="454"/>
      <c r="BL14" s="454"/>
      <c r="BM14" s="454"/>
      <c r="BN14" s="583"/>
      <c r="BO14" s="603">
        <v>1.9</v>
      </c>
      <c r="BP14" s="603"/>
      <c r="BQ14" s="603"/>
      <c r="BR14" s="603"/>
      <c r="BS14" s="604" t="s">
        <v>198</v>
      </c>
      <c r="BT14" s="604"/>
      <c r="BU14" s="604"/>
      <c r="BV14" s="604"/>
      <c r="BW14" s="604"/>
      <c r="BX14" s="604"/>
      <c r="BY14" s="604"/>
      <c r="BZ14" s="604"/>
      <c r="CA14" s="604"/>
      <c r="CB14" s="626"/>
      <c r="CD14" s="568" t="s">
        <v>69</v>
      </c>
      <c r="CE14" s="357"/>
      <c r="CF14" s="357"/>
      <c r="CG14" s="357"/>
      <c r="CH14" s="357"/>
      <c r="CI14" s="357"/>
      <c r="CJ14" s="357"/>
      <c r="CK14" s="357"/>
      <c r="CL14" s="357"/>
      <c r="CM14" s="357"/>
      <c r="CN14" s="357"/>
      <c r="CO14" s="357"/>
      <c r="CP14" s="357"/>
      <c r="CQ14" s="569"/>
      <c r="CR14" s="570">
        <v>1896013</v>
      </c>
      <c r="CS14" s="454"/>
      <c r="CT14" s="454"/>
      <c r="CU14" s="454"/>
      <c r="CV14" s="454"/>
      <c r="CW14" s="454"/>
      <c r="CX14" s="454"/>
      <c r="CY14" s="583"/>
      <c r="CZ14" s="603">
        <v>3.3</v>
      </c>
      <c r="DA14" s="603"/>
      <c r="DB14" s="603"/>
      <c r="DC14" s="603"/>
      <c r="DD14" s="576">
        <v>102858</v>
      </c>
      <c r="DE14" s="454"/>
      <c r="DF14" s="454"/>
      <c r="DG14" s="454"/>
      <c r="DH14" s="454"/>
      <c r="DI14" s="454"/>
      <c r="DJ14" s="454"/>
      <c r="DK14" s="454"/>
      <c r="DL14" s="454"/>
      <c r="DM14" s="454"/>
      <c r="DN14" s="454"/>
      <c r="DO14" s="454"/>
      <c r="DP14" s="583"/>
      <c r="DQ14" s="576">
        <v>1808031</v>
      </c>
      <c r="DR14" s="454"/>
      <c r="DS14" s="454"/>
      <c r="DT14" s="454"/>
      <c r="DU14" s="454"/>
      <c r="DV14" s="454"/>
      <c r="DW14" s="454"/>
      <c r="DX14" s="454"/>
      <c r="DY14" s="454"/>
      <c r="DZ14" s="454"/>
      <c r="EA14" s="454"/>
      <c r="EB14" s="454"/>
      <c r="EC14" s="601"/>
    </row>
    <row r="15" spans="2:143" ht="11.25" customHeight="1" x14ac:dyDescent="0.2">
      <c r="B15" s="568" t="s">
        <v>315</v>
      </c>
      <c r="C15" s="357"/>
      <c r="D15" s="357"/>
      <c r="E15" s="357"/>
      <c r="F15" s="357"/>
      <c r="G15" s="357"/>
      <c r="H15" s="357"/>
      <c r="I15" s="357"/>
      <c r="J15" s="357"/>
      <c r="K15" s="357"/>
      <c r="L15" s="357"/>
      <c r="M15" s="357"/>
      <c r="N15" s="357"/>
      <c r="O15" s="357"/>
      <c r="P15" s="357"/>
      <c r="Q15" s="569"/>
      <c r="R15" s="570" t="s">
        <v>198</v>
      </c>
      <c r="S15" s="454"/>
      <c r="T15" s="454"/>
      <c r="U15" s="454"/>
      <c r="V15" s="454"/>
      <c r="W15" s="454"/>
      <c r="X15" s="454"/>
      <c r="Y15" s="583"/>
      <c r="Z15" s="603" t="s">
        <v>198</v>
      </c>
      <c r="AA15" s="603"/>
      <c r="AB15" s="603"/>
      <c r="AC15" s="603"/>
      <c r="AD15" s="604" t="s">
        <v>198</v>
      </c>
      <c r="AE15" s="604"/>
      <c r="AF15" s="604"/>
      <c r="AG15" s="604"/>
      <c r="AH15" s="604"/>
      <c r="AI15" s="604"/>
      <c r="AJ15" s="604"/>
      <c r="AK15" s="604"/>
      <c r="AL15" s="573" t="s">
        <v>198</v>
      </c>
      <c r="AM15" s="317"/>
      <c r="AN15" s="317"/>
      <c r="AO15" s="605"/>
      <c r="AP15" s="568" t="s">
        <v>348</v>
      </c>
      <c r="AQ15" s="357"/>
      <c r="AR15" s="357"/>
      <c r="AS15" s="357"/>
      <c r="AT15" s="357"/>
      <c r="AU15" s="357"/>
      <c r="AV15" s="357"/>
      <c r="AW15" s="357"/>
      <c r="AX15" s="357"/>
      <c r="AY15" s="357"/>
      <c r="AZ15" s="357"/>
      <c r="BA15" s="357"/>
      <c r="BB15" s="357"/>
      <c r="BC15" s="357"/>
      <c r="BD15" s="357"/>
      <c r="BE15" s="357"/>
      <c r="BF15" s="569"/>
      <c r="BG15" s="570">
        <v>1240768</v>
      </c>
      <c r="BH15" s="454"/>
      <c r="BI15" s="454"/>
      <c r="BJ15" s="454"/>
      <c r="BK15" s="454"/>
      <c r="BL15" s="454"/>
      <c r="BM15" s="454"/>
      <c r="BN15" s="583"/>
      <c r="BO15" s="603">
        <v>5.3</v>
      </c>
      <c r="BP15" s="603"/>
      <c r="BQ15" s="603"/>
      <c r="BR15" s="603"/>
      <c r="BS15" s="604" t="s">
        <v>198</v>
      </c>
      <c r="BT15" s="604"/>
      <c r="BU15" s="604"/>
      <c r="BV15" s="604"/>
      <c r="BW15" s="604"/>
      <c r="BX15" s="604"/>
      <c r="BY15" s="604"/>
      <c r="BZ15" s="604"/>
      <c r="CA15" s="604"/>
      <c r="CB15" s="626"/>
      <c r="CD15" s="568" t="s">
        <v>350</v>
      </c>
      <c r="CE15" s="357"/>
      <c r="CF15" s="357"/>
      <c r="CG15" s="357"/>
      <c r="CH15" s="357"/>
      <c r="CI15" s="357"/>
      <c r="CJ15" s="357"/>
      <c r="CK15" s="357"/>
      <c r="CL15" s="357"/>
      <c r="CM15" s="357"/>
      <c r="CN15" s="357"/>
      <c r="CO15" s="357"/>
      <c r="CP15" s="357"/>
      <c r="CQ15" s="569"/>
      <c r="CR15" s="570">
        <v>6358939</v>
      </c>
      <c r="CS15" s="454"/>
      <c r="CT15" s="454"/>
      <c r="CU15" s="454"/>
      <c r="CV15" s="454"/>
      <c r="CW15" s="454"/>
      <c r="CX15" s="454"/>
      <c r="CY15" s="583"/>
      <c r="CZ15" s="603">
        <v>11</v>
      </c>
      <c r="DA15" s="603"/>
      <c r="DB15" s="603"/>
      <c r="DC15" s="603"/>
      <c r="DD15" s="576">
        <v>1073440</v>
      </c>
      <c r="DE15" s="454"/>
      <c r="DF15" s="454"/>
      <c r="DG15" s="454"/>
      <c r="DH15" s="454"/>
      <c r="DI15" s="454"/>
      <c r="DJ15" s="454"/>
      <c r="DK15" s="454"/>
      <c r="DL15" s="454"/>
      <c r="DM15" s="454"/>
      <c r="DN15" s="454"/>
      <c r="DO15" s="454"/>
      <c r="DP15" s="583"/>
      <c r="DQ15" s="576">
        <v>4414189</v>
      </c>
      <c r="DR15" s="454"/>
      <c r="DS15" s="454"/>
      <c r="DT15" s="454"/>
      <c r="DU15" s="454"/>
      <c r="DV15" s="454"/>
      <c r="DW15" s="454"/>
      <c r="DX15" s="454"/>
      <c r="DY15" s="454"/>
      <c r="DZ15" s="454"/>
      <c r="EA15" s="454"/>
      <c r="EB15" s="454"/>
      <c r="EC15" s="601"/>
    </row>
    <row r="16" spans="2:143" ht="11.25" customHeight="1" x14ac:dyDescent="0.2">
      <c r="B16" s="568" t="s">
        <v>351</v>
      </c>
      <c r="C16" s="357"/>
      <c r="D16" s="357"/>
      <c r="E16" s="357"/>
      <c r="F16" s="357"/>
      <c r="G16" s="357"/>
      <c r="H16" s="357"/>
      <c r="I16" s="357"/>
      <c r="J16" s="357"/>
      <c r="K16" s="357"/>
      <c r="L16" s="357"/>
      <c r="M16" s="357"/>
      <c r="N16" s="357"/>
      <c r="O16" s="357"/>
      <c r="P16" s="357"/>
      <c r="Q16" s="569"/>
      <c r="R16" s="570">
        <v>68121</v>
      </c>
      <c r="S16" s="454"/>
      <c r="T16" s="454"/>
      <c r="U16" s="454"/>
      <c r="V16" s="454"/>
      <c r="W16" s="454"/>
      <c r="X16" s="454"/>
      <c r="Y16" s="583"/>
      <c r="Z16" s="603">
        <v>0.1</v>
      </c>
      <c r="AA16" s="603"/>
      <c r="AB16" s="603"/>
      <c r="AC16" s="603"/>
      <c r="AD16" s="604">
        <v>68121</v>
      </c>
      <c r="AE16" s="604"/>
      <c r="AF16" s="604"/>
      <c r="AG16" s="604"/>
      <c r="AH16" s="604"/>
      <c r="AI16" s="604"/>
      <c r="AJ16" s="604"/>
      <c r="AK16" s="604"/>
      <c r="AL16" s="573">
        <v>0.2</v>
      </c>
      <c r="AM16" s="317"/>
      <c r="AN16" s="317"/>
      <c r="AO16" s="605"/>
      <c r="AP16" s="568" t="s">
        <v>352</v>
      </c>
      <c r="AQ16" s="357"/>
      <c r="AR16" s="357"/>
      <c r="AS16" s="357"/>
      <c r="AT16" s="357"/>
      <c r="AU16" s="357"/>
      <c r="AV16" s="357"/>
      <c r="AW16" s="357"/>
      <c r="AX16" s="357"/>
      <c r="AY16" s="357"/>
      <c r="AZ16" s="357"/>
      <c r="BA16" s="357"/>
      <c r="BB16" s="357"/>
      <c r="BC16" s="357"/>
      <c r="BD16" s="357"/>
      <c r="BE16" s="357"/>
      <c r="BF16" s="569"/>
      <c r="BG16" s="570" t="s">
        <v>198</v>
      </c>
      <c r="BH16" s="454"/>
      <c r="BI16" s="454"/>
      <c r="BJ16" s="454"/>
      <c r="BK16" s="454"/>
      <c r="BL16" s="454"/>
      <c r="BM16" s="454"/>
      <c r="BN16" s="583"/>
      <c r="BO16" s="603" t="s">
        <v>198</v>
      </c>
      <c r="BP16" s="603"/>
      <c r="BQ16" s="603"/>
      <c r="BR16" s="603"/>
      <c r="BS16" s="604" t="s">
        <v>198</v>
      </c>
      <c r="BT16" s="604"/>
      <c r="BU16" s="604"/>
      <c r="BV16" s="604"/>
      <c r="BW16" s="604"/>
      <c r="BX16" s="604"/>
      <c r="BY16" s="604"/>
      <c r="BZ16" s="604"/>
      <c r="CA16" s="604"/>
      <c r="CB16" s="626"/>
      <c r="CD16" s="568" t="s">
        <v>353</v>
      </c>
      <c r="CE16" s="357"/>
      <c r="CF16" s="357"/>
      <c r="CG16" s="357"/>
      <c r="CH16" s="357"/>
      <c r="CI16" s="357"/>
      <c r="CJ16" s="357"/>
      <c r="CK16" s="357"/>
      <c r="CL16" s="357"/>
      <c r="CM16" s="357"/>
      <c r="CN16" s="357"/>
      <c r="CO16" s="357"/>
      <c r="CP16" s="357"/>
      <c r="CQ16" s="569"/>
      <c r="CR16" s="570" t="s">
        <v>198</v>
      </c>
      <c r="CS16" s="454"/>
      <c r="CT16" s="454"/>
      <c r="CU16" s="454"/>
      <c r="CV16" s="454"/>
      <c r="CW16" s="454"/>
      <c r="CX16" s="454"/>
      <c r="CY16" s="583"/>
      <c r="CZ16" s="603" t="s">
        <v>198</v>
      </c>
      <c r="DA16" s="603"/>
      <c r="DB16" s="603"/>
      <c r="DC16" s="603"/>
      <c r="DD16" s="576" t="s">
        <v>198</v>
      </c>
      <c r="DE16" s="454"/>
      <c r="DF16" s="454"/>
      <c r="DG16" s="454"/>
      <c r="DH16" s="454"/>
      <c r="DI16" s="454"/>
      <c r="DJ16" s="454"/>
      <c r="DK16" s="454"/>
      <c r="DL16" s="454"/>
      <c r="DM16" s="454"/>
      <c r="DN16" s="454"/>
      <c r="DO16" s="454"/>
      <c r="DP16" s="583"/>
      <c r="DQ16" s="576" t="s">
        <v>198</v>
      </c>
      <c r="DR16" s="454"/>
      <c r="DS16" s="454"/>
      <c r="DT16" s="454"/>
      <c r="DU16" s="454"/>
      <c r="DV16" s="454"/>
      <c r="DW16" s="454"/>
      <c r="DX16" s="454"/>
      <c r="DY16" s="454"/>
      <c r="DZ16" s="454"/>
      <c r="EA16" s="454"/>
      <c r="EB16" s="454"/>
      <c r="EC16" s="601"/>
    </row>
    <row r="17" spans="2:133" ht="11.25" customHeight="1" x14ac:dyDescent="0.2">
      <c r="B17" s="568" t="s">
        <v>354</v>
      </c>
      <c r="C17" s="357"/>
      <c r="D17" s="357"/>
      <c r="E17" s="357"/>
      <c r="F17" s="357"/>
      <c r="G17" s="357"/>
      <c r="H17" s="357"/>
      <c r="I17" s="357"/>
      <c r="J17" s="357"/>
      <c r="K17" s="357"/>
      <c r="L17" s="357"/>
      <c r="M17" s="357"/>
      <c r="N17" s="357"/>
      <c r="O17" s="357"/>
      <c r="P17" s="357"/>
      <c r="Q17" s="569"/>
      <c r="R17" s="570">
        <v>307947</v>
      </c>
      <c r="S17" s="454"/>
      <c r="T17" s="454"/>
      <c r="U17" s="454"/>
      <c r="V17" s="454"/>
      <c r="W17" s="454"/>
      <c r="X17" s="454"/>
      <c r="Y17" s="583"/>
      <c r="Z17" s="603">
        <v>0.5</v>
      </c>
      <c r="AA17" s="603"/>
      <c r="AB17" s="603"/>
      <c r="AC17" s="603"/>
      <c r="AD17" s="604">
        <v>307947</v>
      </c>
      <c r="AE17" s="604"/>
      <c r="AF17" s="604"/>
      <c r="AG17" s="604"/>
      <c r="AH17" s="604"/>
      <c r="AI17" s="604"/>
      <c r="AJ17" s="604"/>
      <c r="AK17" s="604"/>
      <c r="AL17" s="573">
        <v>0.9</v>
      </c>
      <c r="AM17" s="317"/>
      <c r="AN17" s="317"/>
      <c r="AO17" s="605"/>
      <c r="AP17" s="568" t="s">
        <v>355</v>
      </c>
      <c r="AQ17" s="357"/>
      <c r="AR17" s="357"/>
      <c r="AS17" s="357"/>
      <c r="AT17" s="357"/>
      <c r="AU17" s="357"/>
      <c r="AV17" s="357"/>
      <c r="AW17" s="357"/>
      <c r="AX17" s="357"/>
      <c r="AY17" s="357"/>
      <c r="AZ17" s="357"/>
      <c r="BA17" s="357"/>
      <c r="BB17" s="357"/>
      <c r="BC17" s="357"/>
      <c r="BD17" s="357"/>
      <c r="BE17" s="357"/>
      <c r="BF17" s="569"/>
      <c r="BG17" s="570" t="s">
        <v>198</v>
      </c>
      <c r="BH17" s="454"/>
      <c r="BI17" s="454"/>
      <c r="BJ17" s="454"/>
      <c r="BK17" s="454"/>
      <c r="BL17" s="454"/>
      <c r="BM17" s="454"/>
      <c r="BN17" s="583"/>
      <c r="BO17" s="603" t="s">
        <v>198</v>
      </c>
      <c r="BP17" s="603"/>
      <c r="BQ17" s="603"/>
      <c r="BR17" s="603"/>
      <c r="BS17" s="604" t="s">
        <v>198</v>
      </c>
      <c r="BT17" s="604"/>
      <c r="BU17" s="604"/>
      <c r="BV17" s="604"/>
      <c r="BW17" s="604"/>
      <c r="BX17" s="604"/>
      <c r="BY17" s="604"/>
      <c r="BZ17" s="604"/>
      <c r="CA17" s="604"/>
      <c r="CB17" s="626"/>
      <c r="CD17" s="568" t="s">
        <v>357</v>
      </c>
      <c r="CE17" s="357"/>
      <c r="CF17" s="357"/>
      <c r="CG17" s="357"/>
      <c r="CH17" s="357"/>
      <c r="CI17" s="357"/>
      <c r="CJ17" s="357"/>
      <c r="CK17" s="357"/>
      <c r="CL17" s="357"/>
      <c r="CM17" s="357"/>
      <c r="CN17" s="357"/>
      <c r="CO17" s="357"/>
      <c r="CP17" s="357"/>
      <c r="CQ17" s="569"/>
      <c r="CR17" s="570">
        <v>4930431</v>
      </c>
      <c r="CS17" s="454"/>
      <c r="CT17" s="454"/>
      <c r="CU17" s="454"/>
      <c r="CV17" s="454"/>
      <c r="CW17" s="454"/>
      <c r="CX17" s="454"/>
      <c r="CY17" s="583"/>
      <c r="CZ17" s="603">
        <v>8.5</v>
      </c>
      <c r="DA17" s="603"/>
      <c r="DB17" s="603"/>
      <c r="DC17" s="603"/>
      <c r="DD17" s="576" t="s">
        <v>198</v>
      </c>
      <c r="DE17" s="454"/>
      <c r="DF17" s="454"/>
      <c r="DG17" s="454"/>
      <c r="DH17" s="454"/>
      <c r="DI17" s="454"/>
      <c r="DJ17" s="454"/>
      <c r="DK17" s="454"/>
      <c r="DL17" s="454"/>
      <c r="DM17" s="454"/>
      <c r="DN17" s="454"/>
      <c r="DO17" s="454"/>
      <c r="DP17" s="583"/>
      <c r="DQ17" s="576">
        <v>4911919</v>
      </c>
      <c r="DR17" s="454"/>
      <c r="DS17" s="454"/>
      <c r="DT17" s="454"/>
      <c r="DU17" s="454"/>
      <c r="DV17" s="454"/>
      <c r="DW17" s="454"/>
      <c r="DX17" s="454"/>
      <c r="DY17" s="454"/>
      <c r="DZ17" s="454"/>
      <c r="EA17" s="454"/>
      <c r="EB17" s="454"/>
      <c r="EC17" s="601"/>
    </row>
    <row r="18" spans="2:133" ht="11.25" customHeight="1" x14ac:dyDescent="0.2">
      <c r="B18" s="568" t="s">
        <v>358</v>
      </c>
      <c r="C18" s="357"/>
      <c r="D18" s="357"/>
      <c r="E18" s="357"/>
      <c r="F18" s="357"/>
      <c r="G18" s="357"/>
      <c r="H18" s="357"/>
      <c r="I18" s="357"/>
      <c r="J18" s="357"/>
      <c r="K18" s="357"/>
      <c r="L18" s="357"/>
      <c r="M18" s="357"/>
      <c r="N18" s="357"/>
      <c r="O18" s="357"/>
      <c r="P18" s="357"/>
      <c r="Q18" s="569"/>
      <c r="R18" s="570">
        <v>203295</v>
      </c>
      <c r="S18" s="454"/>
      <c r="T18" s="454"/>
      <c r="U18" s="454"/>
      <c r="V18" s="454"/>
      <c r="W18" s="454"/>
      <c r="X18" s="454"/>
      <c r="Y18" s="583"/>
      <c r="Z18" s="603">
        <v>0.3</v>
      </c>
      <c r="AA18" s="603"/>
      <c r="AB18" s="603"/>
      <c r="AC18" s="603"/>
      <c r="AD18" s="604">
        <v>203295</v>
      </c>
      <c r="AE18" s="604"/>
      <c r="AF18" s="604"/>
      <c r="AG18" s="604"/>
      <c r="AH18" s="604"/>
      <c r="AI18" s="604"/>
      <c r="AJ18" s="604"/>
      <c r="AK18" s="604"/>
      <c r="AL18" s="573">
        <v>0.6</v>
      </c>
      <c r="AM18" s="317"/>
      <c r="AN18" s="317"/>
      <c r="AO18" s="605"/>
      <c r="AP18" s="568" t="s">
        <v>103</v>
      </c>
      <c r="AQ18" s="357"/>
      <c r="AR18" s="357"/>
      <c r="AS18" s="357"/>
      <c r="AT18" s="357"/>
      <c r="AU18" s="357"/>
      <c r="AV18" s="357"/>
      <c r="AW18" s="357"/>
      <c r="AX18" s="357"/>
      <c r="AY18" s="357"/>
      <c r="AZ18" s="357"/>
      <c r="BA18" s="357"/>
      <c r="BB18" s="357"/>
      <c r="BC18" s="357"/>
      <c r="BD18" s="357"/>
      <c r="BE18" s="357"/>
      <c r="BF18" s="569"/>
      <c r="BG18" s="570" t="s">
        <v>198</v>
      </c>
      <c r="BH18" s="454"/>
      <c r="BI18" s="454"/>
      <c r="BJ18" s="454"/>
      <c r="BK18" s="454"/>
      <c r="BL18" s="454"/>
      <c r="BM18" s="454"/>
      <c r="BN18" s="583"/>
      <c r="BO18" s="603" t="s">
        <v>198</v>
      </c>
      <c r="BP18" s="603"/>
      <c r="BQ18" s="603"/>
      <c r="BR18" s="603"/>
      <c r="BS18" s="604" t="s">
        <v>198</v>
      </c>
      <c r="BT18" s="604"/>
      <c r="BU18" s="604"/>
      <c r="BV18" s="604"/>
      <c r="BW18" s="604"/>
      <c r="BX18" s="604"/>
      <c r="BY18" s="604"/>
      <c r="BZ18" s="604"/>
      <c r="CA18" s="604"/>
      <c r="CB18" s="626"/>
      <c r="CD18" s="568" t="s">
        <v>359</v>
      </c>
      <c r="CE18" s="357"/>
      <c r="CF18" s="357"/>
      <c r="CG18" s="357"/>
      <c r="CH18" s="357"/>
      <c r="CI18" s="357"/>
      <c r="CJ18" s="357"/>
      <c r="CK18" s="357"/>
      <c r="CL18" s="357"/>
      <c r="CM18" s="357"/>
      <c r="CN18" s="357"/>
      <c r="CO18" s="357"/>
      <c r="CP18" s="357"/>
      <c r="CQ18" s="569"/>
      <c r="CR18" s="570" t="s">
        <v>198</v>
      </c>
      <c r="CS18" s="454"/>
      <c r="CT18" s="454"/>
      <c r="CU18" s="454"/>
      <c r="CV18" s="454"/>
      <c r="CW18" s="454"/>
      <c r="CX18" s="454"/>
      <c r="CY18" s="583"/>
      <c r="CZ18" s="603" t="s">
        <v>198</v>
      </c>
      <c r="DA18" s="603"/>
      <c r="DB18" s="603"/>
      <c r="DC18" s="603"/>
      <c r="DD18" s="576" t="s">
        <v>198</v>
      </c>
      <c r="DE18" s="454"/>
      <c r="DF18" s="454"/>
      <c r="DG18" s="454"/>
      <c r="DH18" s="454"/>
      <c r="DI18" s="454"/>
      <c r="DJ18" s="454"/>
      <c r="DK18" s="454"/>
      <c r="DL18" s="454"/>
      <c r="DM18" s="454"/>
      <c r="DN18" s="454"/>
      <c r="DO18" s="454"/>
      <c r="DP18" s="583"/>
      <c r="DQ18" s="576" t="s">
        <v>198</v>
      </c>
      <c r="DR18" s="454"/>
      <c r="DS18" s="454"/>
      <c r="DT18" s="454"/>
      <c r="DU18" s="454"/>
      <c r="DV18" s="454"/>
      <c r="DW18" s="454"/>
      <c r="DX18" s="454"/>
      <c r="DY18" s="454"/>
      <c r="DZ18" s="454"/>
      <c r="EA18" s="454"/>
      <c r="EB18" s="454"/>
      <c r="EC18" s="601"/>
    </row>
    <row r="19" spans="2:133" ht="11.25" customHeight="1" x14ac:dyDescent="0.2">
      <c r="B19" s="568" t="s">
        <v>360</v>
      </c>
      <c r="C19" s="357"/>
      <c r="D19" s="357"/>
      <c r="E19" s="357"/>
      <c r="F19" s="357"/>
      <c r="G19" s="357"/>
      <c r="H19" s="357"/>
      <c r="I19" s="357"/>
      <c r="J19" s="357"/>
      <c r="K19" s="357"/>
      <c r="L19" s="357"/>
      <c r="M19" s="357"/>
      <c r="N19" s="357"/>
      <c r="O19" s="357"/>
      <c r="P19" s="357"/>
      <c r="Q19" s="569"/>
      <c r="R19" s="570">
        <v>178547</v>
      </c>
      <c r="S19" s="454"/>
      <c r="T19" s="454"/>
      <c r="U19" s="454"/>
      <c r="V19" s="454"/>
      <c r="W19" s="454"/>
      <c r="X19" s="454"/>
      <c r="Y19" s="583"/>
      <c r="Z19" s="603">
        <v>0.3</v>
      </c>
      <c r="AA19" s="603"/>
      <c r="AB19" s="603"/>
      <c r="AC19" s="603"/>
      <c r="AD19" s="604">
        <v>178547</v>
      </c>
      <c r="AE19" s="604"/>
      <c r="AF19" s="604"/>
      <c r="AG19" s="604"/>
      <c r="AH19" s="604"/>
      <c r="AI19" s="604"/>
      <c r="AJ19" s="604"/>
      <c r="AK19" s="604"/>
      <c r="AL19" s="573">
        <v>0.5</v>
      </c>
      <c r="AM19" s="317"/>
      <c r="AN19" s="317"/>
      <c r="AO19" s="605"/>
      <c r="AP19" s="568" t="s">
        <v>247</v>
      </c>
      <c r="AQ19" s="357"/>
      <c r="AR19" s="357"/>
      <c r="AS19" s="357"/>
      <c r="AT19" s="357"/>
      <c r="AU19" s="357"/>
      <c r="AV19" s="357"/>
      <c r="AW19" s="357"/>
      <c r="AX19" s="357"/>
      <c r="AY19" s="357"/>
      <c r="AZ19" s="357"/>
      <c r="BA19" s="357"/>
      <c r="BB19" s="357"/>
      <c r="BC19" s="357"/>
      <c r="BD19" s="357"/>
      <c r="BE19" s="357"/>
      <c r="BF19" s="569"/>
      <c r="BG19" s="570">
        <v>1061509</v>
      </c>
      <c r="BH19" s="454"/>
      <c r="BI19" s="454"/>
      <c r="BJ19" s="454"/>
      <c r="BK19" s="454"/>
      <c r="BL19" s="454"/>
      <c r="BM19" s="454"/>
      <c r="BN19" s="583"/>
      <c r="BO19" s="603">
        <v>4.5999999999999996</v>
      </c>
      <c r="BP19" s="603"/>
      <c r="BQ19" s="603"/>
      <c r="BR19" s="603"/>
      <c r="BS19" s="604" t="s">
        <v>198</v>
      </c>
      <c r="BT19" s="604"/>
      <c r="BU19" s="604"/>
      <c r="BV19" s="604"/>
      <c r="BW19" s="604"/>
      <c r="BX19" s="604"/>
      <c r="BY19" s="604"/>
      <c r="BZ19" s="604"/>
      <c r="CA19" s="604"/>
      <c r="CB19" s="626"/>
      <c r="CD19" s="568" t="s">
        <v>362</v>
      </c>
      <c r="CE19" s="357"/>
      <c r="CF19" s="357"/>
      <c r="CG19" s="357"/>
      <c r="CH19" s="357"/>
      <c r="CI19" s="357"/>
      <c r="CJ19" s="357"/>
      <c r="CK19" s="357"/>
      <c r="CL19" s="357"/>
      <c r="CM19" s="357"/>
      <c r="CN19" s="357"/>
      <c r="CO19" s="357"/>
      <c r="CP19" s="357"/>
      <c r="CQ19" s="569"/>
      <c r="CR19" s="570" t="s">
        <v>198</v>
      </c>
      <c r="CS19" s="454"/>
      <c r="CT19" s="454"/>
      <c r="CU19" s="454"/>
      <c r="CV19" s="454"/>
      <c r="CW19" s="454"/>
      <c r="CX19" s="454"/>
      <c r="CY19" s="583"/>
      <c r="CZ19" s="603" t="s">
        <v>198</v>
      </c>
      <c r="DA19" s="603"/>
      <c r="DB19" s="603"/>
      <c r="DC19" s="603"/>
      <c r="DD19" s="576" t="s">
        <v>198</v>
      </c>
      <c r="DE19" s="454"/>
      <c r="DF19" s="454"/>
      <c r="DG19" s="454"/>
      <c r="DH19" s="454"/>
      <c r="DI19" s="454"/>
      <c r="DJ19" s="454"/>
      <c r="DK19" s="454"/>
      <c r="DL19" s="454"/>
      <c r="DM19" s="454"/>
      <c r="DN19" s="454"/>
      <c r="DO19" s="454"/>
      <c r="DP19" s="583"/>
      <c r="DQ19" s="576" t="s">
        <v>198</v>
      </c>
      <c r="DR19" s="454"/>
      <c r="DS19" s="454"/>
      <c r="DT19" s="454"/>
      <c r="DU19" s="454"/>
      <c r="DV19" s="454"/>
      <c r="DW19" s="454"/>
      <c r="DX19" s="454"/>
      <c r="DY19" s="454"/>
      <c r="DZ19" s="454"/>
      <c r="EA19" s="454"/>
      <c r="EB19" s="454"/>
      <c r="EC19" s="601"/>
    </row>
    <row r="20" spans="2:133" ht="11.25" customHeight="1" x14ac:dyDescent="0.2">
      <c r="B20" s="620" t="s">
        <v>363</v>
      </c>
      <c r="C20" s="621"/>
      <c r="D20" s="621"/>
      <c r="E20" s="621"/>
      <c r="F20" s="621"/>
      <c r="G20" s="621"/>
      <c r="H20" s="621"/>
      <c r="I20" s="621"/>
      <c r="J20" s="621"/>
      <c r="K20" s="621"/>
      <c r="L20" s="621"/>
      <c r="M20" s="621"/>
      <c r="N20" s="621"/>
      <c r="O20" s="621"/>
      <c r="P20" s="621"/>
      <c r="Q20" s="622"/>
      <c r="R20" s="570">
        <v>24748</v>
      </c>
      <c r="S20" s="454"/>
      <c r="T20" s="454"/>
      <c r="U20" s="454"/>
      <c r="V20" s="454"/>
      <c r="W20" s="454"/>
      <c r="X20" s="454"/>
      <c r="Y20" s="583"/>
      <c r="Z20" s="603">
        <v>0</v>
      </c>
      <c r="AA20" s="603"/>
      <c r="AB20" s="603"/>
      <c r="AC20" s="603"/>
      <c r="AD20" s="604">
        <v>24748</v>
      </c>
      <c r="AE20" s="604"/>
      <c r="AF20" s="604"/>
      <c r="AG20" s="604"/>
      <c r="AH20" s="604"/>
      <c r="AI20" s="604"/>
      <c r="AJ20" s="604"/>
      <c r="AK20" s="604"/>
      <c r="AL20" s="573">
        <v>0.1</v>
      </c>
      <c r="AM20" s="317"/>
      <c r="AN20" s="317"/>
      <c r="AO20" s="605"/>
      <c r="AP20" s="568" t="s">
        <v>364</v>
      </c>
      <c r="AQ20" s="357"/>
      <c r="AR20" s="357"/>
      <c r="AS20" s="357"/>
      <c r="AT20" s="357"/>
      <c r="AU20" s="357"/>
      <c r="AV20" s="357"/>
      <c r="AW20" s="357"/>
      <c r="AX20" s="357"/>
      <c r="AY20" s="357"/>
      <c r="AZ20" s="357"/>
      <c r="BA20" s="357"/>
      <c r="BB20" s="357"/>
      <c r="BC20" s="357"/>
      <c r="BD20" s="357"/>
      <c r="BE20" s="357"/>
      <c r="BF20" s="569"/>
      <c r="BG20" s="570">
        <v>1061509</v>
      </c>
      <c r="BH20" s="454"/>
      <c r="BI20" s="454"/>
      <c r="BJ20" s="454"/>
      <c r="BK20" s="454"/>
      <c r="BL20" s="454"/>
      <c r="BM20" s="454"/>
      <c r="BN20" s="583"/>
      <c r="BO20" s="603">
        <v>4.5999999999999996</v>
      </c>
      <c r="BP20" s="603"/>
      <c r="BQ20" s="603"/>
      <c r="BR20" s="603"/>
      <c r="BS20" s="604" t="s">
        <v>198</v>
      </c>
      <c r="BT20" s="604"/>
      <c r="BU20" s="604"/>
      <c r="BV20" s="604"/>
      <c r="BW20" s="604"/>
      <c r="BX20" s="604"/>
      <c r="BY20" s="604"/>
      <c r="BZ20" s="604"/>
      <c r="CA20" s="604"/>
      <c r="CB20" s="626"/>
      <c r="CD20" s="568" t="s">
        <v>190</v>
      </c>
      <c r="CE20" s="357"/>
      <c r="CF20" s="357"/>
      <c r="CG20" s="357"/>
      <c r="CH20" s="357"/>
      <c r="CI20" s="357"/>
      <c r="CJ20" s="357"/>
      <c r="CK20" s="357"/>
      <c r="CL20" s="357"/>
      <c r="CM20" s="357"/>
      <c r="CN20" s="357"/>
      <c r="CO20" s="357"/>
      <c r="CP20" s="357"/>
      <c r="CQ20" s="569"/>
      <c r="CR20" s="570">
        <v>58022354</v>
      </c>
      <c r="CS20" s="454"/>
      <c r="CT20" s="454"/>
      <c r="CU20" s="454"/>
      <c r="CV20" s="454"/>
      <c r="CW20" s="454"/>
      <c r="CX20" s="454"/>
      <c r="CY20" s="583"/>
      <c r="CZ20" s="603">
        <v>100</v>
      </c>
      <c r="DA20" s="603"/>
      <c r="DB20" s="603"/>
      <c r="DC20" s="603"/>
      <c r="DD20" s="576">
        <v>5345127</v>
      </c>
      <c r="DE20" s="454"/>
      <c r="DF20" s="454"/>
      <c r="DG20" s="454"/>
      <c r="DH20" s="454"/>
      <c r="DI20" s="454"/>
      <c r="DJ20" s="454"/>
      <c r="DK20" s="454"/>
      <c r="DL20" s="454"/>
      <c r="DM20" s="454"/>
      <c r="DN20" s="454"/>
      <c r="DO20" s="454"/>
      <c r="DP20" s="583"/>
      <c r="DQ20" s="576">
        <v>38664276</v>
      </c>
      <c r="DR20" s="454"/>
      <c r="DS20" s="454"/>
      <c r="DT20" s="454"/>
      <c r="DU20" s="454"/>
      <c r="DV20" s="454"/>
      <c r="DW20" s="454"/>
      <c r="DX20" s="454"/>
      <c r="DY20" s="454"/>
      <c r="DZ20" s="454"/>
      <c r="EA20" s="454"/>
      <c r="EB20" s="454"/>
      <c r="EC20" s="601"/>
    </row>
    <row r="21" spans="2:133" ht="11.25" customHeight="1" x14ac:dyDescent="0.2">
      <c r="B21" s="568" t="s">
        <v>337</v>
      </c>
      <c r="C21" s="357"/>
      <c r="D21" s="357"/>
      <c r="E21" s="357"/>
      <c r="F21" s="357"/>
      <c r="G21" s="357"/>
      <c r="H21" s="357"/>
      <c r="I21" s="357"/>
      <c r="J21" s="357"/>
      <c r="K21" s="357"/>
      <c r="L21" s="357"/>
      <c r="M21" s="357"/>
      <c r="N21" s="357"/>
      <c r="O21" s="357"/>
      <c r="P21" s="357"/>
      <c r="Q21" s="569"/>
      <c r="R21" s="570">
        <v>6012644</v>
      </c>
      <c r="S21" s="454"/>
      <c r="T21" s="454"/>
      <c r="U21" s="454"/>
      <c r="V21" s="454"/>
      <c r="W21" s="454"/>
      <c r="X21" s="454"/>
      <c r="Y21" s="583"/>
      <c r="Z21" s="603">
        <v>10.1</v>
      </c>
      <c r="AA21" s="603"/>
      <c r="AB21" s="603"/>
      <c r="AC21" s="603"/>
      <c r="AD21" s="604">
        <v>5369070</v>
      </c>
      <c r="AE21" s="604"/>
      <c r="AF21" s="604"/>
      <c r="AG21" s="604"/>
      <c r="AH21" s="604"/>
      <c r="AI21" s="604"/>
      <c r="AJ21" s="604"/>
      <c r="AK21" s="604"/>
      <c r="AL21" s="573">
        <v>16.3</v>
      </c>
      <c r="AM21" s="317"/>
      <c r="AN21" s="317"/>
      <c r="AO21" s="605"/>
      <c r="AP21" s="568" t="s">
        <v>366</v>
      </c>
      <c r="AQ21" s="627"/>
      <c r="AR21" s="627"/>
      <c r="AS21" s="627"/>
      <c r="AT21" s="627"/>
      <c r="AU21" s="627"/>
      <c r="AV21" s="627"/>
      <c r="AW21" s="627"/>
      <c r="AX21" s="627"/>
      <c r="AY21" s="627"/>
      <c r="AZ21" s="627"/>
      <c r="BA21" s="627"/>
      <c r="BB21" s="627"/>
      <c r="BC21" s="627"/>
      <c r="BD21" s="627"/>
      <c r="BE21" s="627"/>
      <c r="BF21" s="628"/>
      <c r="BG21" s="570" t="s">
        <v>198</v>
      </c>
      <c r="BH21" s="454"/>
      <c r="BI21" s="454"/>
      <c r="BJ21" s="454"/>
      <c r="BK21" s="454"/>
      <c r="BL21" s="454"/>
      <c r="BM21" s="454"/>
      <c r="BN21" s="583"/>
      <c r="BO21" s="603" t="s">
        <v>198</v>
      </c>
      <c r="BP21" s="603"/>
      <c r="BQ21" s="603"/>
      <c r="BR21" s="603"/>
      <c r="BS21" s="604" t="s">
        <v>198</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289</v>
      </c>
      <c r="C22" s="357"/>
      <c r="D22" s="357"/>
      <c r="E22" s="357"/>
      <c r="F22" s="357"/>
      <c r="G22" s="357"/>
      <c r="H22" s="357"/>
      <c r="I22" s="357"/>
      <c r="J22" s="357"/>
      <c r="K22" s="357"/>
      <c r="L22" s="357"/>
      <c r="M22" s="357"/>
      <c r="N22" s="357"/>
      <c r="O22" s="357"/>
      <c r="P22" s="357"/>
      <c r="Q22" s="569"/>
      <c r="R22" s="570">
        <v>5369070</v>
      </c>
      <c r="S22" s="454"/>
      <c r="T22" s="454"/>
      <c r="U22" s="454"/>
      <c r="V22" s="454"/>
      <c r="W22" s="454"/>
      <c r="X22" s="454"/>
      <c r="Y22" s="583"/>
      <c r="Z22" s="603">
        <v>9</v>
      </c>
      <c r="AA22" s="603"/>
      <c r="AB22" s="603"/>
      <c r="AC22" s="603"/>
      <c r="AD22" s="604">
        <v>5369070</v>
      </c>
      <c r="AE22" s="604"/>
      <c r="AF22" s="604"/>
      <c r="AG22" s="604"/>
      <c r="AH22" s="604"/>
      <c r="AI22" s="604"/>
      <c r="AJ22" s="604"/>
      <c r="AK22" s="604"/>
      <c r="AL22" s="573">
        <v>16.3</v>
      </c>
      <c r="AM22" s="317"/>
      <c r="AN22" s="317"/>
      <c r="AO22" s="605"/>
      <c r="AP22" s="568" t="s">
        <v>367</v>
      </c>
      <c r="AQ22" s="627"/>
      <c r="AR22" s="627"/>
      <c r="AS22" s="627"/>
      <c r="AT22" s="627"/>
      <c r="AU22" s="627"/>
      <c r="AV22" s="627"/>
      <c r="AW22" s="627"/>
      <c r="AX22" s="627"/>
      <c r="AY22" s="627"/>
      <c r="AZ22" s="627"/>
      <c r="BA22" s="627"/>
      <c r="BB22" s="627"/>
      <c r="BC22" s="627"/>
      <c r="BD22" s="627"/>
      <c r="BE22" s="627"/>
      <c r="BF22" s="628"/>
      <c r="BG22" s="570" t="s">
        <v>198</v>
      </c>
      <c r="BH22" s="454"/>
      <c r="BI22" s="454"/>
      <c r="BJ22" s="454"/>
      <c r="BK22" s="454"/>
      <c r="BL22" s="454"/>
      <c r="BM22" s="454"/>
      <c r="BN22" s="583"/>
      <c r="BO22" s="603" t="s">
        <v>198</v>
      </c>
      <c r="BP22" s="603"/>
      <c r="BQ22" s="603"/>
      <c r="BR22" s="603"/>
      <c r="BS22" s="604" t="s">
        <v>198</v>
      </c>
      <c r="BT22" s="604"/>
      <c r="BU22" s="604"/>
      <c r="BV22" s="604"/>
      <c r="BW22" s="604"/>
      <c r="BX22" s="604"/>
      <c r="BY22" s="604"/>
      <c r="BZ22" s="604"/>
      <c r="CA22" s="604"/>
      <c r="CB22" s="626"/>
      <c r="CD22" s="483" t="s">
        <v>369</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287</v>
      </c>
      <c r="C23" s="357"/>
      <c r="D23" s="357"/>
      <c r="E23" s="357"/>
      <c r="F23" s="357"/>
      <c r="G23" s="357"/>
      <c r="H23" s="357"/>
      <c r="I23" s="357"/>
      <c r="J23" s="357"/>
      <c r="K23" s="357"/>
      <c r="L23" s="357"/>
      <c r="M23" s="357"/>
      <c r="N23" s="357"/>
      <c r="O23" s="357"/>
      <c r="P23" s="357"/>
      <c r="Q23" s="569"/>
      <c r="R23" s="570">
        <v>641479</v>
      </c>
      <c r="S23" s="454"/>
      <c r="T23" s="454"/>
      <c r="U23" s="454"/>
      <c r="V23" s="454"/>
      <c r="W23" s="454"/>
      <c r="X23" s="454"/>
      <c r="Y23" s="583"/>
      <c r="Z23" s="603">
        <v>1.1000000000000001</v>
      </c>
      <c r="AA23" s="603"/>
      <c r="AB23" s="603"/>
      <c r="AC23" s="603"/>
      <c r="AD23" s="604" t="s">
        <v>198</v>
      </c>
      <c r="AE23" s="604"/>
      <c r="AF23" s="604"/>
      <c r="AG23" s="604"/>
      <c r="AH23" s="604"/>
      <c r="AI23" s="604"/>
      <c r="AJ23" s="604"/>
      <c r="AK23" s="604"/>
      <c r="AL23" s="573" t="s">
        <v>198</v>
      </c>
      <c r="AM23" s="317"/>
      <c r="AN23" s="317"/>
      <c r="AO23" s="605"/>
      <c r="AP23" s="568" t="s">
        <v>62</v>
      </c>
      <c r="AQ23" s="627"/>
      <c r="AR23" s="627"/>
      <c r="AS23" s="627"/>
      <c r="AT23" s="627"/>
      <c r="AU23" s="627"/>
      <c r="AV23" s="627"/>
      <c r="AW23" s="627"/>
      <c r="AX23" s="627"/>
      <c r="AY23" s="627"/>
      <c r="AZ23" s="627"/>
      <c r="BA23" s="627"/>
      <c r="BB23" s="627"/>
      <c r="BC23" s="627"/>
      <c r="BD23" s="627"/>
      <c r="BE23" s="627"/>
      <c r="BF23" s="628"/>
      <c r="BG23" s="570">
        <v>1061509</v>
      </c>
      <c r="BH23" s="454"/>
      <c r="BI23" s="454"/>
      <c r="BJ23" s="454"/>
      <c r="BK23" s="454"/>
      <c r="BL23" s="454"/>
      <c r="BM23" s="454"/>
      <c r="BN23" s="583"/>
      <c r="BO23" s="603">
        <v>4.5999999999999996</v>
      </c>
      <c r="BP23" s="603"/>
      <c r="BQ23" s="603"/>
      <c r="BR23" s="603"/>
      <c r="BS23" s="604" t="s">
        <v>198</v>
      </c>
      <c r="BT23" s="604"/>
      <c r="BU23" s="604"/>
      <c r="BV23" s="604"/>
      <c r="BW23" s="604"/>
      <c r="BX23" s="604"/>
      <c r="BY23" s="604"/>
      <c r="BZ23" s="604"/>
      <c r="CA23" s="604"/>
      <c r="CB23" s="626"/>
      <c r="CD23" s="483" t="s">
        <v>310</v>
      </c>
      <c r="CE23" s="484"/>
      <c r="CF23" s="484"/>
      <c r="CG23" s="484"/>
      <c r="CH23" s="484"/>
      <c r="CI23" s="484"/>
      <c r="CJ23" s="484"/>
      <c r="CK23" s="484"/>
      <c r="CL23" s="484"/>
      <c r="CM23" s="484"/>
      <c r="CN23" s="484"/>
      <c r="CO23" s="484"/>
      <c r="CP23" s="484"/>
      <c r="CQ23" s="526"/>
      <c r="CR23" s="483" t="s">
        <v>370</v>
      </c>
      <c r="CS23" s="484"/>
      <c r="CT23" s="484"/>
      <c r="CU23" s="484"/>
      <c r="CV23" s="484"/>
      <c r="CW23" s="484"/>
      <c r="CX23" s="484"/>
      <c r="CY23" s="526"/>
      <c r="CZ23" s="483" t="s">
        <v>373</v>
      </c>
      <c r="DA23" s="484"/>
      <c r="DB23" s="484"/>
      <c r="DC23" s="526"/>
      <c r="DD23" s="483" t="s">
        <v>293</v>
      </c>
      <c r="DE23" s="484"/>
      <c r="DF23" s="484"/>
      <c r="DG23" s="484"/>
      <c r="DH23" s="484"/>
      <c r="DI23" s="484"/>
      <c r="DJ23" s="484"/>
      <c r="DK23" s="526"/>
      <c r="DL23" s="629" t="s">
        <v>376</v>
      </c>
      <c r="DM23" s="630"/>
      <c r="DN23" s="630"/>
      <c r="DO23" s="630"/>
      <c r="DP23" s="630"/>
      <c r="DQ23" s="630"/>
      <c r="DR23" s="630"/>
      <c r="DS23" s="630"/>
      <c r="DT23" s="630"/>
      <c r="DU23" s="630"/>
      <c r="DV23" s="631"/>
      <c r="DW23" s="483" t="s">
        <v>377</v>
      </c>
      <c r="DX23" s="484"/>
      <c r="DY23" s="484"/>
      <c r="DZ23" s="484"/>
      <c r="EA23" s="484"/>
      <c r="EB23" s="484"/>
      <c r="EC23" s="526"/>
    </row>
    <row r="24" spans="2:133" ht="11.25" customHeight="1" x14ac:dyDescent="0.2">
      <c r="B24" s="568" t="s">
        <v>379</v>
      </c>
      <c r="C24" s="357"/>
      <c r="D24" s="357"/>
      <c r="E24" s="357"/>
      <c r="F24" s="357"/>
      <c r="G24" s="357"/>
      <c r="H24" s="357"/>
      <c r="I24" s="357"/>
      <c r="J24" s="357"/>
      <c r="K24" s="357"/>
      <c r="L24" s="357"/>
      <c r="M24" s="357"/>
      <c r="N24" s="357"/>
      <c r="O24" s="357"/>
      <c r="P24" s="357"/>
      <c r="Q24" s="569"/>
      <c r="R24" s="570">
        <v>2095</v>
      </c>
      <c r="S24" s="454"/>
      <c r="T24" s="454"/>
      <c r="U24" s="454"/>
      <c r="V24" s="454"/>
      <c r="W24" s="454"/>
      <c r="X24" s="454"/>
      <c r="Y24" s="583"/>
      <c r="Z24" s="603">
        <v>0</v>
      </c>
      <c r="AA24" s="603"/>
      <c r="AB24" s="603"/>
      <c r="AC24" s="603"/>
      <c r="AD24" s="604" t="s">
        <v>198</v>
      </c>
      <c r="AE24" s="604"/>
      <c r="AF24" s="604"/>
      <c r="AG24" s="604"/>
      <c r="AH24" s="604"/>
      <c r="AI24" s="604"/>
      <c r="AJ24" s="604"/>
      <c r="AK24" s="604"/>
      <c r="AL24" s="573" t="s">
        <v>198</v>
      </c>
      <c r="AM24" s="317"/>
      <c r="AN24" s="317"/>
      <c r="AO24" s="605"/>
      <c r="AP24" s="568" t="s">
        <v>380</v>
      </c>
      <c r="AQ24" s="627"/>
      <c r="AR24" s="627"/>
      <c r="AS24" s="627"/>
      <c r="AT24" s="627"/>
      <c r="AU24" s="627"/>
      <c r="AV24" s="627"/>
      <c r="AW24" s="627"/>
      <c r="AX24" s="627"/>
      <c r="AY24" s="627"/>
      <c r="AZ24" s="627"/>
      <c r="BA24" s="627"/>
      <c r="BB24" s="627"/>
      <c r="BC24" s="627"/>
      <c r="BD24" s="627"/>
      <c r="BE24" s="627"/>
      <c r="BF24" s="628"/>
      <c r="BG24" s="570" t="s">
        <v>198</v>
      </c>
      <c r="BH24" s="454"/>
      <c r="BI24" s="454"/>
      <c r="BJ24" s="454"/>
      <c r="BK24" s="454"/>
      <c r="BL24" s="454"/>
      <c r="BM24" s="454"/>
      <c r="BN24" s="583"/>
      <c r="BO24" s="603" t="s">
        <v>198</v>
      </c>
      <c r="BP24" s="603"/>
      <c r="BQ24" s="603"/>
      <c r="BR24" s="603"/>
      <c r="BS24" s="604" t="s">
        <v>198</v>
      </c>
      <c r="BT24" s="604"/>
      <c r="BU24" s="604"/>
      <c r="BV24" s="604"/>
      <c r="BW24" s="604"/>
      <c r="BX24" s="604"/>
      <c r="BY24" s="604"/>
      <c r="BZ24" s="604"/>
      <c r="CA24" s="604"/>
      <c r="CB24" s="626"/>
      <c r="CD24" s="612" t="s">
        <v>381</v>
      </c>
      <c r="CE24" s="613"/>
      <c r="CF24" s="613"/>
      <c r="CG24" s="613"/>
      <c r="CH24" s="613"/>
      <c r="CI24" s="613"/>
      <c r="CJ24" s="613"/>
      <c r="CK24" s="613"/>
      <c r="CL24" s="613"/>
      <c r="CM24" s="613"/>
      <c r="CN24" s="613"/>
      <c r="CO24" s="613"/>
      <c r="CP24" s="613"/>
      <c r="CQ24" s="614"/>
      <c r="CR24" s="609">
        <v>31311860</v>
      </c>
      <c r="CS24" s="610"/>
      <c r="CT24" s="610"/>
      <c r="CU24" s="610"/>
      <c r="CV24" s="610"/>
      <c r="CW24" s="610"/>
      <c r="CX24" s="610"/>
      <c r="CY24" s="632"/>
      <c r="CZ24" s="633">
        <v>54</v>
      </c>
      <c r="DA24" s="616"/>
      <c r="DB24" s="616"/>
      <c r="DC24" s="634"/>
      <c r="DD24" s="635">
        <v>20229068</v>
      </c>
      <c r="DE24" s="610"/>
      <c r="DF24" s="610"/>
      <c r="DG24" s="610"/>
      <c r="DH24" s="610"/>
      <c r="DI24" s="610"/>
      <c r="DJ24" s="610"/>
      <c r="DK24" s="632"/>
      <c r="DL24" s="635">
        <v>18324428</v>
      </c>
      <c r="DM24" s="610"/>
      <c r="DN24" s="610"/>
      <c r="DO24" s="610"/>
      <c r="DP24" s="610"/>
      <c r="DQ24" s="610"/>
      <c r="DR24" s="610"/>
      <c r="DS24" s="610"/>
      <c r="DT24" s="610"/>
      <c r="DU24" s="610"/>
      <c r="DV24" s="632"/>
      <c r="DW24" s="633">
        <v>55.2</v>
      </c>
      <c r="DX24" s="616"/>
      <c r="DY24" s="616"/>
      <c r="DZ24" s="616"/>
      <c r="EA24" s="616"/>
      <c r="EB24" s="616"/>
      <c r="EC24" s="636"/>
    </row>
    <row r="25" spans="2:133" ht="11.25" customHeight="1" x14ac:dyDescent="0.2">
      <c r="B25" s="568" t="s">
        <v>85</v>
      </c>
      <c r="C25" s="357"/>
      <c r="D25" s="357"/>
      <c r="E25" s="357"/>
      <c r="F25" s="357"/>
      <c r="G25" s="357"/>
      <c r="H25" s="357"/>
      <c r="I25" s="357"/>
      <c r="J25" s="357"/>
      <c r="K25" s="357"/>
      <c r="L25" s="357"/>
      <c r="M25" s="357"/>
      <c r="N25" s="357"/>
      <c r="O25" s="357"/>
      <c r="P25" s="357"/>
      <c r="Q25" s="569"/>
      <c r="R25" s="570">
        <v>34433061</v>
      </c>
      <c r="S25" s="454"/>
      <c r="T25" s="454"/>
      <c r="U25" s="454"/>
      <c r="V25" s="454"/>
      <c r="W25" s="454"/>
      <c r="X25" s="454"/>
      <c r="Y25" s="583"/>
      <c r="Z25" s="603">
        <v>57.7</v>
      </c>
      <c r="AA25" s="603"/>
      <c r="AB25" s="603"/>
      <c r="AC25" s="603"/>
      <c r="AD25" s="604">
        <v>32727978</v>
      </c>
      <c r="AE25" s="604"/>
      <c r="AF25" s="604"/>
      <c r="AG25" s="604"/>
      <c r="AH25" s="604"/>
      <c r="AI25" s="604"/>
      <c r="AJ25" s="604"/>
      <c r="AK25" s="604"/>
      <c r="AL25" s="573">
        <v>99.5</v>
      </c>
      <c r="AM25" s="317"/>
      <c r="AN25" s="317"/>
      <c r="AO25" s="605"/>
      <c r="AP25" s="568" t="s">
        <v>266</v>
      </c>
      <c r="AQ25" s="627"/>
      <c r="AR25" s="627"/>
      <c r="AS25" s="627"/>
      <c r="AT25" s="627"/>
      <c r="AU25" s="627"/>
      <c r="AV25" s="627"/>
      <c r="AW25" s="627"/>
      <c r="AX25" s="627"/>
      <c r="AY25" s="627"/>
      <c r="AZ25" s="627"/>
      <c r="BA25" s="627"/>
      <c r="BB25" s="627"/>
      <c r="BC25" s="627"/>
      <c r="BD25" s="627"/>
      <c r="BE25" s="627"/>
      <c r="BF25" s="628"/>
      <c r="BG25" s="570" t="s">
        <v>198</v>
      </c>
      <c r="BH25" s="454"/>
      <c r="BI25" s="454"/>
      <c r="BJ25" s="454"/>
      <c r="BK25" s="454"/>
      <c r="BL25" s="454"/>
      <c r="BM25" s="454"/>
      <c r="BN25" s="583"/>
      <c r="BO25" s="603" t="s">
        <v>198</v>
      </c>
      <c r="BP25" s="603"/>
      <c r="BQ25" s="603"/>
      <c r="BR25" s="603"/>
      <c r="BS25" s="604" t="s">
        <v>198</v>
      </c>
      <c r="BT25" s="604"/>
      <c r="BU25" s="604"/>
      <c r="BV25" s="604"/>
      <c r="BW25" s="604"/>
      <c r="BX25" s="604"/>
      <c r="BY25" s="604"/>
      <c r="BZ25" s="604"/>
      <c r="CA25" s="604"/>
      <c r="CB25" s="626"/>
      <c r="CD25" s="568" t="s">
        <v>196</v>
      </c>
      <c r="CE25" s="357"/>
      <c r="CF25" s="357"/>
      <c r="CG25" s="357"/>
      <c r="CH25" s="357"/>
      <c r="CI25" s="357"/>
      <c r="CJ25" s="357"/>
      <c r="CK25" s="357"/>
      <c r="CL25" s="357"/>
      <c r="CM25" s="357"/>
      <c r="CN25" s="357"/>
      <c r="CO25" s="357"/>
      <c r="CP25" s="357"/>
      <c r="CQ25" s="569"/>
      <c r="CR25" s="570">
        <v>9208686</v>
      </c>
      <c r="CS25" s="571"/>
      <c r="CT25" s="571"/>
      <c r="CU25" s="571"/>
      <c r="CV25" s="571"/>
      <c r="CW25" s="571"/>
      <c r="CX25" s="571"/>
      <c r="CY25" s="572"/>
      <c r="CZ25" s="573">
        <v>15.9</v>
      </c>
      <c r="DA25" s="574"/>
      <c r="DB25" s="574"/>
      <c r="DC25" s="575"/>
      <c r="DD25" s="576">
        <v>8412489</v>
      </c>
      <c r="DE25" s="571"/>
      <c r="DF25" s="571"/>
      <c r="DG25" s="571"/>
      <c r="DH25" s="571"/>
      <c r="DI25" s="571"/>
      <c r="DJ25" s="571"/>
      <c r="DK25" s="572"/>
      <c r="DL25" s="576">
        <v>8196309</v>
      </c>
      <c r="DM25" s="571"/>
      <c r="DN25" s="571"/>
      <c r="DO25" s="571"/>
      <c r="DP25" s="571"/>
      <c r="DQ25" s="571"/>
      <c r="DR25" s="571"/>
      <c r="DS25" s="571"/>
      <c r="DT25" s="571"/>
      <c r="DU25" s="571"/>
      <c r="DV25" s="572"/>
      <c r="DW25" s="573">
        <v>24.7</v>
      </c>
      <c r="DX25" s="574"/>
      <c r="DY25" s="574"/>
      <c r="DZ25" s="574"/>
      <c r="EA25" s="574"/>
      <c r="EB25" s="574"/>
      <c r="EC25" s="602"/>
    </row>
    <row r="26" spans="2:133" ht="11.25" customHeight="1" x14ac:dyDescent="0.2">
      <c r="B26" s="568" t="s">
        <v>384</v>
      </c>
      <c r="C26" s="357"/>
      <c r="D26" s="357"/>
      <c r="E26" s="357"/>
      <c r="F26" s="357"/>
      <c r="G26" s="357"/>
      <c r="H26" s="357"/>
      <c r="I26" s="357"/>
      <c r="J26" s="357"/>
      <c r="K26" s="357"/>
      <c r="L26" s="357"/>
      <c r="M26" s="357"/>
      <c r="N26" s="357"/>
      <c r="O26" s="357"/>
      <c r="P26" s="357"/>
      <c r="Q26" s="569"/>
      <c r="R26" s="570">
        <v>15621</v>
      </c>
      <c r="S26" s="454"/>
      <c r="T26" s="454"/>
      <c r="U26" s="454"/>
      <c r="V26" s="454"/>
      <c r="W26" s="454"/>
      <c r="X26" s="454"/>
      <c r="Y26" s="583"/>
      <c r="Z26" s="603">
        <v>0</v>
      </c>
      <c r="AA26" s="603"/>
      <c r="AB26" s="603"/>
      <c r="AC26" s="603"/>
      <c r="AD26" s="604">
        <v>15621</v>
      </c>
      <c r="AE26" s="604"/>
      <c r="AF26" s="604"/>
      <c r="AG26" s="604"/>
      <c r="AH26" s="604"/>
      <c r="AI26" s="604"/>
      <c r="AJ26" s="604"/>
      <c r="AK26" s="604"/>
      <c r="AL26" s="573">
        <v>0</v>
      </c>
      <c r="AM26" s="317"/>
      <c r="AN26" s="317"/>
      <c r="AO26" s="605"/>
      <c r="AP26" s="568" t="s">
        <v>386</v>
      </c>
      <c r="AQ26" s="627"/>
      <c r="AR26" s="627"/>
      <c r="AS26" s="627"/>
      <c r="AT26" s="627"/>
      <c r="AU26" s="627"/>
      <c r="AV26" s="627"/>
      <c r="AW26" s="627"/>
      <c r="AX26" s="627"/>
      <c r="AY26" s="627"/>
      <c r="AZ26" s="627"/>
      <c r="BA26" s="627"/>
      <c r="BB26" s="627"/>
      <c r="BC26" s="627"/>
      <c r="BD26" s="627"/>
      <c r="BE26" s="627"/>
      <c r="BF26" s="628"/>
      <c r="BG26" s="570" t="s">
        <v>198</v>
      </c>
      <c r="BH26" s="454"/>
      <c r="BI26" s="454"/>
      <c r="BJ26" s="454"/>
      <c r="BK26" s="454"/>
      <c r="BL26" s="454"/>
      <c r="BM26" s="454"/>
      <c r="BN26" s="583"/>
      <c r="BO26" s="603" t="s">
        <v>198</v>
      </c>
      <c r="BP26" s="603"/>
      <c r="BQ26" s="603"/>
      <c r="BR26" s="603"/>
      <c r="BS26" s="604" t="s">
        <v>198</v>
      </c>
      <c r="BT26" s="604"/>
      <c r="BU26" s="604"/>
      <c r="BV26" s="604"/>
      <c r="BW26" s="604"/>
      <c r="BX26" s="604"/>
      <c r="BY26" s="604"/>
      <c r="BZ26" s="604"/>
      <c r="CA26" s="604"/>
      <c r="CB26" s="626"/>
      <c r="CD26" s="568" t="s">
        <v>123</v>
      </c>
      <c r="CE26" s="357"/>
      <c r="CF26" s="357"/>
      <c r="CG26" s="357"/>
      <c r="CH26" s="357"/>
      <c r="CI26" s="357"/>
      <c r="CJ26" s="357"/>
      <c r="CK26" s="357"/>
      <c r="CL26" s="357"/>
      <c r="CM26" s="357"/>
      <c r="CN26" s="357"/>
      <c r="CO26" s="357"/>
      <c r="CP26" s="357"/>
      <c r="CQ26" s="569"/>
      <c r="CR26" s="570">
        <v>6123888</v>
      </c>
      <c r="CS26" s="454"/>
      <c r="CT26" s="454"/>
      <c r="CU26" s="454"/>
      <c r="CV26" s="454"/>
      <c r="CW26" s="454"/>
      <c r="CX26" s="454"/>
      <c r="CY26" s="583"/>
      <c r="CZ26" s="573">
        <v>10.6</v>
      </c>
      <c r="DA26" s="574"/>
      <c r="DB26" s="574"/>
      <c r="DC26" s="575"/>
      <c r="DD26" s="576">
        <v>5602549</v>
      </c>
      <c r="DE26" s="454"/>
      <c r="DF26" s="454"/>
      <c r="DG26" s="454"/>
      <c r="DH26" s="454"/>
      <c r="DI26" s="454"/>
      <c r="DJ26" s="454"/>
      <c r="DK26" s="583"/>
      <c r="DL26" s="576" t="s">
        <v>198</v>
      </c>
      <c r="DM26" s="454"/>
      <c r="DN26" s="454"/>
      <c r="DO26" s="454"/>
      <c r="DP26" s="454"/>
      <c r="DQ26" s="454"/>
      <c r="DR26" s="454"/>
      <c r="DS26" s="454"/>
      <c r="DT26" s="454"/>
      <c r="DU26" s="454"/>
      <c r="DV26" s="583"/>
      <c r="DW26" s="573" t="s">
        <v>198</v>
      </c>
      <c r="DX26" s="574"/>
      <c r="DY26" s="574"/>
      <c r="DZ26" s="574"/>
      <c r="EA26" s="574"/>
      <c r="EB26" s="574"/>
      <c r="EC26" s="602"/>
    </row>
    <row r="27" spans="2:133" ht="11.25" customHeight="1" x14ac:dyDescent="0.2">
      <c r="B27" s="568" t="s">
        <v>156</v>
      </c>
      <c r="C27" s="357"/>
      <c r="D27" s="357"/>
      <c r="E27" s="357"/>
      <c r="F27" s="357"/>
      <c r="G27" s="357"/>
      <c r="H27" s="357"/>
      <c r="I27" s="357"/>
      <c r="J27" s="357"/>
      <c r="K27" s="357"/>
      <c r="L27" s="357"/>
      <c r="M27" s="357"/>
      <c r="N27" s="357"/>
      <c r="O27" s="357"/>
      <c r="P27" s="357"/>
      <c r="Q27" s="569"/>
      <c r="R27" s="570">
        <v>133644</v>
      </c>
      <c r="S27" s="454"/>
      <c r="T27" s="454"/>
      <c r="U27" s="454"/>
      <c r="V27" s="454"/>
      <c r="W27" s="454"/>
      <c r="X27" s="454"/>
      <c r="Y27" s="583"/>
      <c r="Z27" s="603">
        <v>0.2</v>
      </c>
      <c r="AA27" s="603"/>
      <c r="AB27" s="603"/>
      <c r="AC27" s="603"/>
      <c r="AD27" s="604" t="s">
        <v>198</v>
      </c>
      <c r="AE27" s="604"/>
      <c r="AF27" s="604"/>
      <c r="AG27" s="604"/>
      <c r="AH27" s="604"/>
      <c r="AI27" s="604"/>
      <c r="AJ27" s="604"/>
      <c r="AK27" s="604"/>
      <c r="AL27" s="573" t="s">
        <v>198</v>
      </c>
      <c r="AM27" s="317"/>
      <c r="AN27" s="317"/>
      <c r="AO27" s="605"/>
      <c r="AP27" s="568" t="s">
        <v>388</v>
      </c>
      <c r="AQ27" s="357"/>
      <c r="AR27" s="357"/>
      <c r="AS27" s="357"/>
      <c r="AT27" s="357"/>
      <c r="AU27" s="357"/>
      <c r="AV27" s="357"/>
      <c r="AW27" s="357"/>
      <c r="AX27" s="357"/>
      <c r="AY27" s="357"/>
      <c r="AZ27" s="357"/>
      <c r="BA27" s="357"/>
      <c r="BB27" s="357"/>
      <c r="BC27" s="357"/>
      <c r="BD27" s="357"/>
      <c r="BE27" s="357"/>
      <c r="BF27" s="569"/>
      <c r="BG27" s="570">
        <v>23239319</v>
      </c>
      <c r="BH27" s="454"/>
      <c r="BI27" s="454"/>
      <c r="BJ27" s="454"/>
      <c r="BK27" s="454"/>
      <c r="BL27" s="454"/>
      <c r="BM27" s="454"/>
      <c r="BN27" s="583"/>
      <c r="BO27" s="603">
        <v>100</v>
      </c>
      <c r="BP27" s="603"/>
      <c r="BQ27" s="603"/>
      <c r="BR27" s="603"/>
      <c r="BS27" s="604">
        <v>396844</v>
      </c>
      <c r="BT27" s="604"/>
      <c r="BU27" s="604"/>
      <c r="BV27" s="604"/>
      <c r="BW27" s="604"/>
      <c r="BX27" s="604"/>
      <c r="BY27" s="604"/>
      <c r="BZ27" s="604"/>
      <c r="CA27" s="604"/>
      <c r="CB27" s="626"/>
      <c r="CD27" s="568" t="s">
        <v>220</v>
      </c>
      <c r="CE27" s="357"/>
      <c r="CF27" s="357"/>
      <c r="CG27" s="357"/>
      <c r="CH27" s="357"/>
      <c r="CI27" s="357"/>
      <c r="CJ27" s="357"/>
      <c r="CK27" s="357"/>
      <c r="CL27" s="357"/>
      <c r="CM27" s="357"/>
      <c r="CN27" s="357"/>
      <c r="CO27" s="357"/>
      <c r="CP27" s="357"/>
      <c r="CQ27" s="569"/>
      <c r="CR27" s="570">
        <v>17172743</v>
      </c>
      <c r="CS27" s="571"/>
      <c r="CT27" s="571"/>
      <c r="CU27" s="571"/>
      <c r="CV27" s="571"/>
      <c r="CW27" s="571"/>
      <c r="CX27" s="571"/>
      <c r="CY27" s="572"/>
      <c r="CZ27" s="573">
        <v>29.6</v>
      </c>
      <c r="DA27" s="574"/>
      <c r="DB27" s="574"/>
      <c r="DC27" s="575"/>
      <c r="DD27" s="576">
        <v>6904660</v>
      </c>
      <c r="DE27" s="571"/>
      <c r="DF27" s="571"/>
      <c r="DG27" s="571"/>
      <c r="DH27" s="571"/>
      <c r="DI27" s="571"/>
      <c r="DJ27" s="571"/>
      <c r="DK27" s="572"/>
      <c r="DL27" s="576">
        <v>5216200</v>
      </c>
      <c r="DM27" s="571"/>
      <c r="DN27" s="571"/>
      <c r="DO27" s="571"/>
      <c r="DP27" s="571"/>
      <c r="DQ27" s="571"/>
      <c r="DR27" s="571"/>
      <c r="DS27" s="571"/>
      <c r="DT27" s="571"/>
      <c r="DU27" s="571"/>
      <c r="DV27" s="572"/>
      <c r="DW27" s="573">
        <v>15.7</v>
      </c>
      <c r="DX27" s="574"/>
      <c r="DY27" s="574"/>
      <c r="DZ27" s="574"/>
      <c r="EA27" s="574"/>
      <c r="EB27" s="574"/>
      <c r="EC27" s="602"/>
    </row>
    <row r="28" spans="2:133" ht="11.25" customHeight="1" x14ac:dyDescent="0.2">
      <c r="B28" s="568" t="s">
        <v>309</v>
      </c>
      <c r="C28" s="357"/>
      <c r="D28" s="357"/>
      <c r="E28" s="357"/>
      <c r="F28" s="357"/>
      <c r="G28" s="357"/>
      <c r="H28" s="357"/>
      <c r="I28" s="357"/>
      <c r="J28" s="357"/>
      <c r="K28" s="357"/>
      <c r="L28" s="357"/>
      <c r="M28" s="357"/>
      <c r="N28" s="357"/>
      <c r="O28" s="357"/>
      <c r="P28" s="357"/>
      <c r="Q28" s="569"/>
      <c r="R28" s="570">
        <v>954910</v>
      </c>
      <c r="S28" s="454"/>
      <c r="T28" s="454"/>
      <c r="U28" s="454"/>
      <c r="V28" s="454"/>
      <c r="W28" s="454"/>
      <c r="X28" s="454"/>
      <c r="Y28" s="583"/>
      <c r="Z28" s="603">
        <v>1.6</v>
      </c>
      <c r="AA28" s="603"/>
      <c r="AB28" s="603"/>
      <c r="AC28" s="603"/>
      <c r="AD28" s="604">
        <v>129372</v>
      </c>
      <c r="AE28" s="604"/>
      <c r="AF28" s="604"/>
      <c r="AG28" s="604"/>
      <c r="AH28" s="604"/>
      <c r="AI28" s="604"/>
      <c r="AJ28" s="604"/>
      <c r="AK28" s="604"/>
      <c r="AL28" s="573">
        <v>0.4</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382</v>
      </c>
      <c r="CE28" s="357"/>
      <c r="CF28" s="357"/>
      <c r="CG28" s="357"/>
      <c r="CH28" s="357"/>
      <c r="CI28" s="357"/>
      <c r="CJ28" s="357"/>
      <c r="CK28" s="357"/>
      <c r="CL28" s="357"/>
      <c r="CM28" s="357"/>
      <c r="CN28" s="357"/>
      <c r="CO28" s="357"/>
      <c r="CP28" s="357"/>
      <c r="CQ28" s="569"/>
      <c r="CR28" s="570">
        <v>4930431</v>
      </c>
      <c r="CS28" s="454"/>
      <c r="CT28" s="454"/>
      <c r="CU28" s="454"/>
      <c r="CV28" s="454"/>
      <c r="CW28" s="454"/>
      <c r="CX28" s="454"/>
      <c r="CY28" s="583"/>
      <c r="CZ28" s="573">
        <v>8.5</v>
      </c>
      <c r="DA28" s="574"/>
      <c r="DB28" s="574"/>
      <c r="DC28" s="575"/>
      <c r="DD28" s="576">
        <v>4911919</v>
      </c>
      <c r="DE28" s="454"/>
      <c r="DF28" s="454"/>
      <c r="DG28" s="454"/>
      <c r="DH28" s="454"/>
      <c r="DI28" s="454"/>
      <c r="DJ28" s="454"/>
      <c r="DK28" s="583"/>
      <c r="DL28" s="576">
        <v>4911919</v>
      </c>
      <c r="DM28" s="454"/>
      <c r="DN28" s="454"/>
      <c r="DO28" s="454"/>
      <c r="DP28" s="454"/>
      <c r="DQ28" s="454"/>
      <c r="DR28" s="454"/>
      <c r="DS28" s="454"/>
      <c r="DT28" s="454"/>
      <c r="DU28" s="454"/>
      <c r="DV28" s="583"/>
      <c r="DW28" s="573">
        <v>14.8</v>
      </c>
      <c r="DX28" s="574"/>
      <c r="DY28" s="574"/>
      <c r="DZ28" s="574"/>
      <c r="EA28" s="574"/>
      <c r="EB28" s="574"/>
      <c r="EC28" s="602"/>
    </row>
    <row r="29" spans="2:133" ht="11.25" customHeight="1" x14ac:dyDescent="0.2">
      <c r="B29" s="568" t="s">
        <v>19</v>
      </c>
      <c r="C29" s="357"/>
      <c r="D29" s="357"/>
      <c r="E29" s="357"/>
      <c r="F29" s="357"/>
      <c r="G29" s="357"/>
      <c r="H29" s="357"/>
      <c r="I29" s="357"/>
      <c r="J29" s="357"/>
      <c r="K29" s="357"/>
      <c r="L29" s="357"/>
      <c r="M29" s="357"/>
      <c r="N29" s="357"/>
      <c r="O29" s="357"/>
      <c r="P29" s="357"/>
      <c r="Q29" s="569"/>
      <c r="R29" s="570">
        <v>421680</v>
      </c>
      <c r="S29" s="454"/>
      <c r="T29" s="454"/>
      <c r="U29" s="454"/>
      <c r="V29" s="454"/>
      <c r="W29" s="454"/>
      <c r="X29" s="454"/>
      <c r="Y29" s="583"/>
      <c r="Z29" s="603">
        <v>0.7</v>
      </c>
      <c r="AA29" s="603"/>
      <c r="AB29" s="603"/>
      <c r="AC29" s="603"/>
      <c r="AD29" s="604" t="s">
        <v>198</v>
      </c>
      <c r="AE29" s="604"/>
      <c r="AF29" s="604"/>
      <c r="AG29" s="604"/>
      <c r="AH29" s="604"/>
      <c r="AI29" s="604"/>
      <c r="AJ29" s="604"/>
      <c r="AK29" s="604"/>
      <c r="AL29" s="573" t="s">
        <v>198</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173</v>
      </c>
      <c r="CE29" s="350"/>
      <c r="CF29" s="568" t="s">
        <v>23</v>
      </c>
      <c r="CG29" s="357"/>
      <c r="CH29" s="357"/>
      <c r="CI29" s="357"/>
      <c r="CJ29" s="357"/>
      <c r="CK29" s="357"/>
      <c r="CL29" s="357"/>
      <c r="CM29" s="357"/>
      <c r="CN29" s="357"/>
      <c r="CO29" s="357"/>
      <c r="CP29" s="357"/>
      <c r="CQ29" s="569"/>
      <c r="CR29" s="570">
        <v>4930431</v>
      </c>
      <c r="CS29" s="571"/>
      <c r="CT29" s="571"/>
      <c r="CU29" s="571"/>
      <c r="CV29" s="571"/>
      <c r="CW29" s="571"/>
      <c r="CX29" s="571"/>
      <c r="CY29" s="572"/>
      <c r="CZ29" s="573">
        <v>8.5</v>
      </c>
      <c r="DA29" s="574"/>
      <c r="DB29" s="574"/>
      <c r="DC29" s="575"/>
      <c r="DD29" s="576">
        <v>4911919</v>
      </c>
      <c r="DE29" s="571"/>
      <c r="DF29" s="571"/>
      <c r="DG29" s="571"/>
      <c r="DH29" s="571"/>
      <c r="DI29" s="571"/>
      <c r="DJ29" s="571"/>
      <c r="DK29" s="572"/>
      <c r="DL29" s="576">
        <v>4911919</v>
      </c>
      <c r="DM29" s="571"/>
      <c r="DN29" s="571"/>
      <c r="DO29" s="571"/>
      <c r="DP29" s="571"/>
      <c r="DQ29" s="571"/>
      <c r="DR29" s="571"/>
      <c r="DS29" s="571"/>
      <c r="DT29" s="571"/>
      <c r="DU29" s="571"/>
      <c r="DV29" s="572"/>
      <c r="DW29" s="573">
        <v>14.8</v>
      </c>
      <c r="DX29" s="574"/>
      <c r="DY29" s="574"/>
      <c r="DZ29" s="574"/>
      <c r="EA29" s="574"/>
      <c r="EB29" s="574"/>
      <c r="EC29" s="602"/>
    </row>
    <row r="30" spans="2:133" ht="11.25" customHeight="1" x14ac:dyDescent="0.2">
      <c r="B30" s="568" t="s">
        <v>338</v>
      </c>
      <c r="C30" s="357"/>
      <c r="D30" s="357"/>
      <c r="E30" s="357"/>
      <c r="F30" s="357"/>
      <c r="G30" s="357"/>
      <c r="H30" s="357"/>
      <c r="I30" s="357"/>
      <c r="J30" s="357"/>
      <c r="K30" s="357"/>
      <c r="L30" s="357"/>
      <c r="M30" s="357"/>
      <c r="N30" s="357"/>
      <c r="O30" s="357"/>
      <c r="P30" s="357"/>
      <c r="Q30" s="569"/>
      <c r="R30" s="570">
        <v>11891212</v>
      </c>
      <c r="S30" s="454"/>
      <c r="T30" s="454"/>
      <c r="U30" s="454"/>
      <c r="V30" s="454"/>
      <c r="W30" s="454"/>
      <c r="X30" s="454"/>
      <c r="Y30" s="583"/>
      <c r="Z30" s="603">
        <v>19.899999999999999</v>
      </c>
      <c r="AA30" s="603"/>
      <c r="AB30" s="603"/>
      <c r="AC30" s="603"/>
      <c r="AD30" s="604" t="s">
        <v>198</v>
      </c>
      <c r="AE30" s="604"/>
      <c r="AF30" s="604"/>
      <c r="AG30" s="604"/>
      <c r="AH30" s="604"/>
      <c r="AI30" s="604"/>
      <c r="AJ30" s="604"/>
      <c r="AK30" s="604"/>
      <c r="AL30" s="573" t="s">
        <v>198</v>
      </c>
      <c r="AM30" s="317"/>
      <c r="AN30" s="317"/>
      <c r="AO30" s="605"/>
      <c r="AP30" s="483" t="s">
        <v>310</v>
      </c>
      <c r="AQ30" s="484"/>
      <c r="AR30" s="484"/>
      <c r="AS30" s="484"/>
      <c r="AT30" s="484"/>
      <c r="AU30" s="484"/>
      <c r="AV30" s="484"/>
      <c r="AW30" s="484"/>
      <c r="AX30" s="484"/>
      <c r="AY30" s="484"/>
      <c r="AZ30" s="484"/>
      <c r="BA30" s="484"/>
      <c r="BB30" s="484"/>
      <c r="BC30" s="484"/>
      <c r="BD30" s="484"/>
      <c r="BE30" s="484"/>
      <c r="BF30" s="526"/>
      <c r="BG30" s="483" t="s">
        <v>390</v>
      </c>
      <c r="BH30" s="624"/>
      <c r="BI30" s="624"/>
      <c r="BJ30" s="624"/>
      <c r="BK30" s="624"/>
      <c r="BL30" s="624"/>
      <c r="BM30" s="624"/>
      <c r="BN30" s="624"/>
      <c r="BO30" s="624"/>
      <c r="BP30" s="624"/>
      <c r="BQ30" s="625"/>
      <c r="BR30" s="483" t="s">
        <v>392</v>
      </c>
      <c r="BS30" s="624"/>
      <c r="BT30" s="624"/>
      <c r="BU30" s="624"/>
      <c r="BV30" s="624"/>
      <c r="BW30" s="624"/>
      <c r="BX30" s="624"/>
      <c r="BY30" s="624"/>
      <c r="BZ30" s="624"/>
      <c r="CA30" s="624"/>
      <c r="CB30" s="625"/>
      <c r="CD30" s="351"/>
      <c r="CE30" s="353"/>
      <c r="CF30" s="568" t="s">
        <v>393</v>
      </c>
      <c r="CG30" s="357"/>
      <c r="CH30" s="357"/>
      <c r="CI30" s="357"/>
      <c r="CJ30" s="357"/>
      <c r="CK30" s="357"/>
      <c r="CL30" s="357"/>
      <c r="CM30" s="357"/>
      <c r="CN30" s="357"/>
      <c r="CO30" s="357"/>
      <c r="CP30" s="357"/>
      <c r="CQ30" s="569"/>
      <c r="CR30" s="570">
        <v>4814347</v>
      </c>
      <c r="CS30" s="454"/>
      <c r="CT30" s="454"/>
      <c r="CU30" s="454"/>
      <c r="CV30" s="454"/>
      <c r="CW30" s="454"/>
      <c r="CX30" s="454"/>
      <c r="CY30" s="583"/>
      <c r="CZ30" s="573">
        <v>8.3000000000000007</v>
      </c>
      <c r="DA30" s="574"/>
      <c r="DB30" s="574"/>
      <c r="DC30" s="575"/>
      <c r="DD30" s="576">
        <v>4797221</v>
      </c>
      <c r="DE30" s="454"/>
      <c r="DF30" s="454"/>
      <c r="DG30" s="454"/>
      <c r="DH30" s="454"/>
      <c r="DI30" s="454"/>
      <c r="DJ30" s="454"/>
      <c r="DK30" s="583"/>
      <c r="DL30" s="576">
        <v>4797221</v>
      </c>
      <c r="DM30" s="454"/>
      <c r="DN30" s="454"/>
      <c r="DO30" s="454"/>
      <c r="DP30" s="454"/>
      <c r="DQ30" s="454"/>
      <c r="DR30" s="454"/>
      <c r="DS30" s="454"/>
      <c r="DT30" s="454"/>
      <c r="DU30" s="454"/>
      <c r="DV30" s="583"/>
      <c r="DW30" s="573">
        <v>14.4</v>
      </c>
      <c r="DX30" s="574"/>
      <c r="DY30" s="574"/>
      <c r="DZ30" s="574"/>
      <c r="EA30" s="574"/>
      <c r="EB30" s="574"/>
      <c r="EC30" s="602"/>
    </row>
    <row r="31" spans="2:133" ht="11.25" customHeight="1" x14ac:dyDescent="0.2">
      <c r="B31" s="620" t="s">
        <v>53</v>
      </c>
      <c r="C31" s="621"/>
      <c r="D31" s="621"/>
      <c r="E31" s="621"/>
      <c r="F31" s="621"/>
      <c r="G31" s="621"/>
      <c r="H31" s="621"/>
      <c r="I31" s="621"/>
      <c r="J31" s="621"/>
      <c r="K31" s="621"/>
      <c r="L31" s="621"/>
      <c r="M31" s="621"/>
      <c r="N31" s="621"/>
      <c r="O31" s="621"/>
      <c r="P31" s="621"/>
      <c r="Q31" s="622"/>
      <c r="R31" s="570" t="s">
        <v>198</v>
      </c>
      <c r="S31" s="454"/>
      <c r="T31" s="454"/>
      <c r="U31" s="454"/>
      <c r="V31" s="454"/>
      <c r="W31" s="454"/>
      <c r="X31" s="454"/>
      <c r="Y31" s="583"/>
      <c r="Z31" s="603" t="s">
        <v>198</v>
      </c>
      <c r="AA31" s="603"/>
      <c r="AB31" s="603"/>
      <c r="AC31" s="603"/>
      <c r="AD31" s="604" t="s">
        <v>198</v>
      </c>
      <c r="AE31" s="604"/>
      <c r="AF31" s="604"/>
      <c r="AG31" s="604"/>
      <c r="AH31" s="604"/>
      <c r="AI31" s="604"/>
      <c r="AJ31" s="604"/>
      <c r="AK31" s="604"/>
      <c r="AL31" s="573" t="s">
        <v>198</v>
      </c>
      <c r="AM31" s="317"/>
      <c r="AN31" s="317"/>
      <c r="AO31" s="605"/>
      <c r="AP31" s="340" t="s">
        <v>4</v>
      </c>
      <c r="AQ31" s="341"/>
      <c r="AR31" s="341"/>
      <c r="AS31" s="341"/>
      <c r="AT31" s="565" t="s">
        <v>394</v>
      </c>
      <c r="AU31" s="42"/>
      <c r="AV31" s="42"/>
      <c r="AW31" s="42"/>
      <c r="AX31" s="612" t="s">
        <v>267</v>
      </c>
      <c r="AY31" s="613"/>
      <c r="AZ31" s="613"/>
      <c r="BA31" s="613"/>
      <c r="BB31" s="613"/>
      <c r="BC31" s="613"/>
      <c r="BD31" s="613"/>
      <c r="BE31" s="613"/>
      <c r="BF31" s="614"/>
      <c r="BG31" s="623">
        <v>99.5</v>
      </c>
      <c r="BH31" s="617"/>
      <c r="BI31" s="617"/>
      <c r="BJ31" s="617"/>
      <c r="BK31" s="617"/>
      <c r="BL31" s="617"/>
      <c r="BM31" s="616">
        <v>98.8</v>
      </c>
      <c r="BN31" s="617"/>
      <c r="BO31" s="617"/>
      <c r="BP31" s="617"/>
      <c r="BQ31" s="618"/>
      <c r="BR31" s="623">
        <v>99.5</v>
      </c>
      <c r="BS31" s="617"/>
      <c r="BT31" s="617"/>
      <c r="BU31" s="617"/>
      <c r="BV31" s="617"/>
      <c r="BW31" s="617"/>
      <c r="BX31" s="616">
        <v>98.7</v>
      </c>
      <c r="BY31" s="617"/>
      <c r="BZ31" s="617"/>
      <c r="CA31" s="617"/>
      <c r="CB31" s="618"/>
      <c r="CD31" s="351"/>
      <c r="CE31" s="353"/>
      <c r="CF31" s="568" t="s">
        <v>311</v>
      </c>
      <c r="CG31" s="357"/>
      <c r="CH31" s="357"/>
      <c r="CI31" s="357"/>
      <c r="CJ31" s="357"/>
      <c r="CK31" s="357"/>
      <c r="CL31" s="357"/>
      <c r="CM31" s="357"/>
      <c r="CN31" s="357"/>
      <c r="CO31" s="357"/>
      <c r="CP31" s="357"/>
      <c r="CQ31" s="569"/>
      <c r="CR31" s="570">
        <v>116084</v>
      </c>
      <c r="CS31" s="571"/>
      <c r="CT31" s="571"/>
      <c r="CU31" s="571"/>
      <c r="CV31" s="571"/>
      <c r="CW31" s="571"/>
      <c r="CX31" s="571"/>
      <c r="CY31" s="572"/>
      <c r="CZ31" s="573">
        <v>0.2</v>
      </c>
      <c r="DA31" s="574"/>
      <c r="DB31" s="574"/>
      <c r="DC31" s="575"/>
      <c r="DD31" s="576">
        <v>114698</v>
      </c>
      <c r="DE31" s="571"/>
      <c r="DF31" s="571"/>
      <c r="DG31" s="571"/>
      <c r="DH31" s="571"/>
      <c r="DI31" s="571"/>
      <c r="DJ31" s="571"/>
      <c r="DK31" s="572"/>
      <c r="DL31" s="576">
        <v>114698</v>
      </c>
      <c r="DM31" s="571"/>
      <c r="DN31" s="571"/>
      <c r="DO31" s="571"/>
      <c r="DP31" s="571"/>
      <c r="DQ31" s="571"/>
      <c r="DR31" s="571"/>
      <c r="DS31" s="571"/>
      <c r="DT31" s="571"/>
      <c r="DU31" s="571"/>
      <c r="DV31" s="572"/>
      <c r="DW31" s="573">
        <v>0.3</v>
      </c>
      <c r="DX31" s="574"/>
      <c r="DY31" s="574"/>
      <c r="DZ31" s="574"/>
      <c r="EA31" s="574"/>
      <c r="EB31" s="574"/>
      <c r="EC31" s="602"/>
    </row>
    <row r="32" spans="2:133" ht="11.25" customHeight="1" x14ac:dyDescent="0.2">
      <c r="B32" s="568" t="s">
        <v>395</v>
      </c>
      <c r="C32" s="357"/>
      <c r="D32" s="357"/>
      <c r="E32" s="357"/>
      <c r="F32" s="357"/>
      <c r="G32" s="357"/>
      <c r="H32" s="357"/>
      <c r="I32" s="357"/>
      <c r="J32" s="357"/>
      <c r="K32" s="357"/>
      <c r="L32" s="357"/>
      <c r="M32" s="357"/>
      <c r="N32" s="357"/>
      <c r="O32" s="357"/>
      <c r="P32" s="357"/>
      <c r="Q32" s="569"/>
      <c r="R32" s="570">
        <v>3890422</v>
      </c>
      <c r="S32" s="454"/>
      <c r="T32" s="454"/>
      <c r="U32" s="454"/>
      <c r="V32" s="454"/>
      <c r="W32" s="454"/>
      <c r="X32" s="454"/>
      <c r="Y32" s="583"/>
      <c r="Z32" s="603">
        <v>6.5</v>
      </c>
      <c r="AA32" s="603"/>
      <c r="AB32" s="603"/>
      <c r="AC32" s="603"/>
      <c r="AD32" s="604" t="s">
        <v>198</v>
      </c>
      <c r="AE32" s="604"/>
      <c r="AF32" s="604"/>
      <c r="AG32" s="604"/>
      <c r="AH32" s="604"/>
      <c r="AI32" s="604"/>
      <c r="AJ32" s="604"/>
      <c r="AK32" s="604"/>
      <c r="AL32" s="573" t="s">
        <v>198</v>
      </c>
      <c r="AM32" s="317"/>
      <c r="AN32" s="317"/>
      <c r="AO32" s="605"/>
      <c r="AP32" s="564"/>
      <c r="AQ32" s="406"/>
      <c r="AR32" s="406"/>
      <c r="AS32" s="406"/>
      <c r="AT32" s="566"/>
      <c r="AU32" s="1" t="s">
        <v>240</v>
      </c>
      <c r="AX32" s="568" t="s">
        <v>371</v>
      </c>
      <c r="AY32" s="357"/>
      <c r="AZ32" s="357"/>
      <c r="BA32" s="357"/>
      <c r="BB32" s="357"/>
      <c r="BC32" s="357"/>
      <c r="BD32" s="357"/>
      <c r="BE32" s="357"/>
      <c r="BF32" s="569"/>
      <c r="BG32" s="619">
        <v>99.2</v>
      </c>
      <c r="BH32" s="571"/>
      <c r="BI32" s="571"/>
      <c r="BJ32" s="571"/>
      <c r="BK32" s="571"/>
      <c r="BL32" s="571"/>
      <c r="BM32" s="317">
        <v>98.3</v>
      </c>
      <c r="BN32" s="571"/>
      <c r="BO32" s="571"/>
      <c r="BP32" s="571"/>
      <c r="BQ32" s="600"/>
      <c r="BR32" s="619">
        <v>99.3</v>
      </c>
      <c r="BS32" s="571"/>
      <c r="BT32" s="571"/>
      <c r="BU32" s="571"/>
      <c r="BV32" s="571"/>
      <c r="BW32" s="571"/>
      <c r="BX32" s="317">
        <v>98.3</v>
      </c>
      <c r="BY32" s="571"/>
      <c r="BZ32" s="571"/>
      <c r="CA32" s="571"/>
      <c r="CB32" s="600"/>
      <c r="CD32" s="354"/>
      <c r="CE32" s="356"/>
      <c r="CF32" s="568" t="s">
        <v>396</v>
      </c>
      <c r="CG32" s="357"/>
      <c r="CH32" s="357"/>
      <c r="CI32" s="357"/>
      <c r="CJ32" s="357"/>
      <c r="CK32" s="357"/>
      <c r="CL32" s="357"/>
      <c r="CM32" s="357"/>
      <c r="CN32" s="357"/>
      <c r="CO32" s="357"/>
      <c r="CP32" s="357"/>
      <c r="CQ32" s="569"/>
      <c r="CR32" s="570" t="s">
        <v>198</v>
      </c>
      <c r="CS32" s="454"/>
      <c r="CT32" s="454"/>
      <c r="CU32" s="454"/>
      <c r="CV32" s="454"/>
      <c r="CW32" s="454"/>
      <c r="CX32" s="454"/>
      <c r="CY32" s="583"/>
      <c r="CZ32" s="573" t="s">
        <v>198</v>
      </c>
      <c r="DA32" s="574"/>
      <c r="DB32" s="574"/>
      <c r="DC32" s="575"/>
      <c r="DD32" s="576" t="s">
        <v>198</v>
      </c>
      <c r="DE32" s="454"/>
      <c r="DF32" s="454"/>
      <c r="DG32" s="454"/>
      <c r="DH32" s="454"/>
      <c r="DI32" s="454"/>
      <c r="DJ32" s="454"/>
      <c r="DK32" s="583"/>
      <c r="DL32" s="576" t="s">
        <v>198</v>
      </c>
      <c r="DM32" s="454"/>
      <c r="DN32" s="454"/>
      <c r="DO32" s="454"/>
      <c r="DP32" s="454"/>
      <c r="DQ32" s="454"/>
      <c r="DR32" s="454"/>
      <c r="DS32" s="454"/>
      <c r="DT32" s="454"/>
      <c r="DU32" s="454"/>
      <c r="DV32" s="583"/>
      <c r="DW32" s="573" t="s">
        <v>198</v>
      </c>
      <c r="DX32" s="574"/>
      <c r="DY32" s="574"/>
      <c r="DZ32" s="574"/>
      <c r="EA32" s="574"/>
      <c r="EB32" s="574"/>
      <c r="EC32" s="602"/>
    </row>
    <row r="33" spans="2:133" ht="11.25" customHeight="1" x14ac:dyDescent="0.2">
      <c r="B33" s="568" t="s">
        <v>133</v>
      </c>
      <c r="C33" s="357"/>
      <c r="D33" s="357"/>
      <c r="E33" s="357"/>
      <c r="F33" s="357"/>
      <c r="G33" s="357"/>
      <c r="H33" s="357"/>
      <c r="I33" s="357"/>
      <c r="J33" s="357"/>
      <c r="K33" s="357"/>
      <c r="L33" s="357"/>
      <c r="M33" s="357"/>
      <c r="N33" s="357"/>
      <c r="O33" s="357"/>
      <c r="P33" s="357"/>
      <c r="Q33" s="569"/>
      <c r="R33" s="570">
        <v>86184</v>
      </c>
      <c r="S33" s="454"/>
      <c r="T33" s="454"/>
      <c r="U33" s="454"/>
      <c r="V33" s="454"/>
      <c r="W33" s="454"/>
      <c r="X33" s="454"/>
      <c r="Y33" s="583"/>
      <c r="Z33" s="603">
        <v>0.1</v>
      </c>
      <c r="AA33" s="603"/>
      <c r="AB33" s="603"/>
      <c r="AC33" s="603"/>
      <c r="AD33" s="604">
        <v>9487</v>
      </c>
      <c r="AE33" s="604"/>
      <c r="AF33" s="604"/>
      <c r="AG33" s="604"/>
      <c r="AH33" s="604"/>
      <c r="AI33" s="604"/>
      <c r="AJ33" s="604"/>
      <c r="AK33" s="604"/>
      <c r="AL33" s="573">
        <v>0</v>
      </c>
      <c r="AM33" s="317"/>
      <c r="AN33" s="317"/>
      <c r="AO33" s="605"/>
      <c r="AP33" s="343"/>
      <c r="AQ33" s="344"/>
      <c r="AR33" s="344"/>
      <c r="AS33" s="344"/>
      <c r="AT33" s="567"/>
      <c r="AU33" s="43"/>
      <c r="AV33" s="43"/>
      <c r="AW33" s="43"/>
      <c r="AX33" s="548" t="s">
        <v>158</v>
      </c>
      <c r="AY33" s="549"/>
      <c r="AZ33" s="549"/>
      <c r="BA33" s="549"/>
      <c r="BB33" s="549"/>
      <c r="BC33" s="549"/>
      <c r="BD33" s="549"/>
      <c r="BE33" s="549"/>
      <c r="BF33" s="550"/>
      <c r="BG33" s="615">
        <v>99.7</v>
      </c>
      <c r="BH33" s="552"/>
      <c r="BI33" s="552"/>
      <c r="BJ33" s="552"/>
      <c r="BK33" s="552"/>
      <c r="BL33" s="552"/>
      <c r="BM33" s="596">
        <v>99.2</v>
      </c>
      <c r="BN33" s="552"/>
      <c r="BO33" s="552"/>
      <c r="BP33" s="552"/>
      <c r="BQ33" s="591"/>
      <c r="BR33" s="615">
        <v>99.7</v>
      </c>
      <c r="BS33" s="552"/>
      <c r="BT33" s="552"/>
      <c r="BU33" s="552"/>
      <c r="BV33" s="552"/>
      <c r="BW33" s="552"/>
      <c r="BX33" s="596">
        <v>99.1</v>
      </c>
      <c r="BY33" s="552"/>
      <c r="BZ33" s="552"/>
      <c r="CA33" s="552"/>
      <c r="CB33" s="591"/>
      <c r="CD33" s="568" t="s">
        <v>398</v>
      </c>
      <c r="CE33" s="357"/>
      <c r="CF33" s="357"/>
      <c r="CG33" s="357"/>
      <c r="CH33" s="357"/>
      <c r="CI33" s="357"/>
      <c r="CJ33" s="357"/>
      <c r="CK33" s="357"/>
      <c r="CL33" s="357"/>
      <c r="CM33" s="357"/>
      <c r="CN33" s="357"/>
      <c r="CO33" s="357"/>
      <c r="CP33" s="357"/>
      <c r="CQ33" s="569"/>
      <c r="CR33" s="570">
        <v>21365367</v>
      </c>
      <c r="CS33" s="571"/>
      <c r="CT33" s="571"/>
      <c r="CU33" s="571"/>
      <c r="CV33" s="571"/>
      <c r="CW33" s="571"/>
      <c r="CX33" s="571"/>
      <c r="CY33" s="572"/>
      <c r="CZ33" s="573">
        <v>36.799999999999997</v>
      </c>
      <c r="DA33" s="574"/>
      <c r="DB33" s="574"/>
      <c r="DC33" s="575"/>
      <c r="DD33" s="576">
        <v>16751054</v>
      </c>
      <c r="DE33" s="571"/>
      <c r="DF33" s="571"/>
      <c r="DG33" s="571"/>
      <c r="DH33" s="571"/>
      <c r="DI33" s="571"/>
      <c r="DJ33" s="571"/>
      <c r="DK33" s="572"/>
      <c r="DL33" s="576">
        <v>12739825</v>
      </c>
      <c r="DM33" s="571"/>
      <c r="DN33" s="571"/>
      <c r="DO33" s="571"/>
      <c r="DP33" s="571"/>
      <c r="DQ33" s="571"/>
      <c r="DR33" s="571"/>
      <c r="DS33" s="571"/>
      <c r="DT33" s="571"/>
      <c r="DU33" s="571"/>
      <c r="DV33" s="572"/>
      <c r="DW33" s="573">
        <v>38.4</v>
      </c>
      <c r="DX33" s="574"/>
      <c r="DY33" s="574"/>
      <c r="DZ33" s="574"/>
      <c r="EA33" s="574"/>
      <c r="EB33" s="574"/>
      <c r="EC33" s="602"/>
    </row>
    <row r="34" spans="2:133" ht="11.25" customHeight="1" x14ac:dyDescent="0.2">
      <c r="B34" s="568" t="s">
        <v>147</v>
      </c>
      <c r="C34" s="357"/>
      <c r="D34" s="357"/>
      <c r="E34" s="357"/>
      <c r="F34" s="357"/>
      <c r="G34" s="357"/>
      <c r="H34" s="357"/>
      <c r="I34" s="357"/>
      <c r="J34" s="357"/>
      <c r="K34" s="357"/>
      <c r="L34" s="357"/>
      <c r="M34" s="357"/>
      <c r="N34" s="357"/>
      <c r="O34" s="357"/>
      <c r="P34" s="357"/>
      <c r="Q34" s="569"/>
      <c r="R34" s="570">
        <v>420192</v>
      </c>
      <c r="S34" s="454"/>
      <c r="T34" s="454"/>
      <c r="U34" s="454"/>
      <c r="V34" s="454"/>
      <c r="W34" s="454"/>
      <c r="X34" s="454"/>
      <c r="Y34" s="583"/>
      <c r="Z34" s="603">
        <v>0.7</v>
      </c>
      <c r="AA34" s="603"/>
      <c r="AB34" s="603"/>
      <c r="AC34" s="603"/>
      <c r="AD34" s="604" t="s">
        <v>198</v>
      </c>
      <c r="AE34" s="604"/>
      <c r="AF34" s="604"/>
      <c r="AG34" s="604"/>
      <c r="AH34" s="604"/>
      <c r="AI34" s="604"/>
      <c r="AJ34" s="604"/>
      <c r="AK34" s="604"/>
      <c r="AL34" s="573" t="s">
        <v>198</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401</v>
      </c>
      <c r="CE34" s="357"/>
      <c r="CF34" s="357"/>
      <c r="CG34" s="357"/>
      <c r="CH34" s="357"/>
      <c r="CI34" s="357"/>
      <c r="CJ34" s="357"/>
      <c r="CK34" s="357"/>
      <c r="CL34" s="357"/>
      <c r="CM34" s="357"/>
      <c r="CN34" s="357"/>
      <c r="CO34" s="357"/>
      <c r="CP34" s="357"/>
      <c r="CQ34" s="569"/>
      <c r="CR34" s="570">
        <v>10369424</v>
      </c>
      <c r="CS34" s="454"/>
      <c r="CT34" s="454"/>
      <c r="CU34" s="454"/>
      <c r="CV34" s="454"/>
      <c r="CW34" s="454"/>
      <c r="CX34" s="454"/>
      <c r="CY34" s="583"/>
      <c r="CZ34" s="573">
        <v>17.899999999999999</v>
      </c>
      <c r="DA34" s="574"/>
      <c r="DB34" s="574"/>
      <c r="DC34" s="575"/>
      <c r="DD34" s="576">
        <v>7740434</v>
      </c>
      <c r="DE34" s="454"/>
      <c r="DF34" s="454"/>
      <c r="DG34" s="454"/>
      <c r="DH34" s="454"/>
      <c r="DI34" s="454"/>
      <c r="DJ34" s="454"/>
      <c r="DK34" s="583"/>
      <c r="DL34" s="576">
        <v>7131144</v>
      </c>
      <c r="DM34" s="454"/>
      <c r="DN34" s="454"/>
      <c r="DO34" s="454"/>
      <c r="DP34" s="454"/>
      <c r="DQ34" s="454"/>
      <c r="DR34" s="454"/>
      <c r="DS34" s="454"/>
      <c r="DT34" s="454"/>
      <c r="DU34" s="454"/>
      <c r="DV34" s="583"/>
      <c r="DW34" s="573">
        <v>21.5</v>
      </c>
      <c r="DX34" s="574"/>
      <c r="DY34" s="574"/>
      <c r="DZ34" s="574"/>
      <c r="EA34" s="574"/>
      <c r="EB34" s="574"/>
      <c r="EC34" s="602"/>
    </row>
    <row r="35" spans="2:133" ht="11.25" customHeight="1" x14ac:dyDescent="0.2">
      <c r="B35" s="568" t="s">
        <v>403</v>
      </c>
      <c r="C35" s="357"/>
      <c r="D35" s="357"/>
      <c r="E35" s="357"/>
      <c r="F35" s="357"/>
      <c r="G35" s="357"/>
      <c r="H35" s="357"/>
      <c r="I35" s="357"/>
      <c r="J35" s="357"/>
      <c r="K35" s="357"/>
      <c r="L35" s="357"/>
      <c r="M35" s="357"/>
      <c r="N35" s="357"/>
      <c r="O35" s="357"/>
      <c r="P35" s="357"/>
      <c r="Q35" s="569"/>
      <c r="R35" s="570">
        <v>1312813</v>
      </c>
      <c r="S35" s="454"/>
      <c r="T35" s="454"/>
      <c r="U35" s="454"/>
      <c r="V35" s="454"/>
      <c r="W35" s="454"/>
      <c r="X35" s="454"/>
      <c r="Y35" s="583"/>
      <c r="Z35" s="603">
        <v>2.2000000000000002</v>
      </c>
      <c r="AA35" s="603"/>
      <c r="AB35" s="603"/>
      <c r="AC35" s="603"/>
      <c r="AD35" s="604" t="s">
        <v>198</v>
      </c>
      <c r="AE35" s="604"/>
      <c r="AF35" s="604"/>
      <c r="AG35" s="604"/>
      <c r="AH35" s="604"/>
      <c r="AI35" s="604"/>
      <c r="AJ35" s="604"/>
      <c r="AK35" s="604"/>
      <c r="AL35" s="573" t="s">
        <v>198</v>
      </c>
      <c r="AM35" s="317"/>
      <c r="AN35" s="317"/>
      <c r="AO35" s="605"/>
      <c r="AP35" s="16"/>
      <c r="AQ35" s="483" t="s">
        <v>404</v>
      </c>
      <c r="AR35" s="484"/>
      <c r="AS35" s="484"/>
      <c r="AT35" s="484"/>
      <c r="AU35" s="484"/>
      <c r="AV35" s="484"/>
      <c r="AW35" s="484"/>
      <c r="AX35" s="484"/>
      <c r="AY35" s="484"/>
      <c r="AZ35" s="484"/>
      <c r="BA35" s="484"/>
      <c r="BB35" s="484"/>
      <c r="BC35" s="484"/>
      <c r="BD35" s="484"/>
      <c r="BE35" s="484"/>
      <c r="BF35" s="526"/>
      <c r="BG35" s="483" t="s">
        <v>207</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406</v>
      </c>
      <c r="CE35" s="357"/>
      <c r="CF35" s="357"/>
      <c r="CG35" s="357"/>
      <c r="CH35" s="357"/>
      <c r="CI35" s="357"/>
      <c r="CJ35" s="357"/>
      <c r="CK35" s="357"/>
      <c r="CL35" s="357"/>
      <c r="CM35" s="357"/>
      <c r="CN35" s="357"/>
      <c r="CO35" s="357"/>
      <c r="CP35" s="357"/>
      <c r="CQ35" s="569"/>
      <c r="CR35" s="570">
        <v>172452</v>
      </c>
      <c r="CS35" s="571"/>
      <c r="CT35" s="571"/>
      <c r="CU35" s="571"/>
      <c r="CV35" s="571"/>
      <c r="CW35" s="571"/>
      <c r="CX35" s="571"/>
      <c r="CY35" s="572"/>
      <c r="CZ35" s="573">
        <v>0.3</v>
      </c>
      <c r="DA35" s="574"/>
      <c r="DB35" s="574"/>
      <c r="DC35" s="575"/>
      <c r="DD35" s="576">
        <v>143977</v>
      </c>
      <c r="DE35" s="571"/>
      <c r="DF35" s="571"/>
      <c r="DG35" s="571"/>
      <c r="DH35" s="571"/>
      <c r="DI35" s="571"/>
      <c r="DJ35" s="571"/>
      <c r="DK35" s="572"/>
      <c r="DL35" s="576">
        <v>143977</v>
      </c>
      <c r="DM35" s="571"/>
      <c r="DN35" s="571"/>
      <c r="DO35" s="571"/>
      <c r="DP35" s="571"/>
      <c r="DQ35" s="571"/>
      <c r="DR35" s="571"/>
      <c r="DS35" s="571"/>
      <c r="DT35" s="571"/>
      <c r="DU35" s="571"/>
      <c r="DV35" s="572"/>
      <c r="DW35" s="573">
        <v>0.4</v>
      </c>
      <c r="DX35" s="574"/>
      <c r="DY35" s="574"/>
      <c r="DZ35" s="574"/>
      <c r="EA35" s="574"/>
      <c r="EB35" s="574"/>
      <c r="EC35" s="602"/>
    </row>
    <row r="36" spans="2:133" ht="11.25" customHeight="1" x14ac:dyDescent="0.2">
      <c r="B36" s="568" t="s">
        <v>372</v>
      </c>
      <c r="C36" s="357"/>
      <c r="D36" s="357"/>
      <c r="E36" s="357"/>
      <c r="F36" s="357"/>
      <c r="G36" s="357"/>
      <c r="H36" s="357"/>
      <c r="I36" s="357"/>
      <c r="J36" s="357"/>
      <c r="K36" s="357"/>
      <c r="L36" s="357"/>
      <c r="M36" s="357"/>
      <c r="N36" s="357"/>
      <c r="O36" s="357"/>
      <c r="P36" s="357"/>
      <c r="Q36" s="569"/>
      <c r="R36" s="570">
        <v>1897294</v>
      </c>
      <c r="S36" s="454"/>
      <c r="T36" s="454"/>
      <c r="U36" s="454"/>
      <c r="V36" s="454"/>
      <c r="W36" s="454"/>
      <c r="X36" s="454"/>
      <c r="Y36" s="583"/>
      <c r="Z36" s="603">
        <v>3.2</v>
      </c>
      <c r="AA36" s="603"/>
      <c r="AB36" s="603"/>
      <c r="AC36" s="603"/>
      <c r="AD36" s="604" t="s">
        <v>198</v>
      </c>
      <c r="AE36" s="604"/>
      <c r="AF36" s="604"/>
      <c r="AG36" s="604"/>
      <c r="AH36" s="604"/>
      <c r="AI36" s="604"/>
      <c r="AJ36" s="604"/>
      <c r="AK36" s="604"/>
      <c r="AL36" s="573" t="s">
        <v>198</v>
      </c>
      <c r="AM36" s="317"/>
      <c r="AN36" s="317"/>
      <c r="AO36" s="605"/>
      <c r="AP36" s="16"/>
      <c r="AQ36" s="606" t="s">
        <v>388</v>
      </c>
      <c r="AR36" s="607"/>
      <c r="AS36" s="607"/>
      <c r="AT36" s="607"/>
      <c r="AU36" s="607"/>
      <c r="AV36" s="607"/>
      <c r="AW36" s="607"/>
      <c r="AX36" s="607"/>
      <c r="AY36" s="608"/>
      <c r="AZ36" s="609">
        <v>6578864</v>
      </c>
      <c r="BA36" s="610"/>
      <c r="BB36" s="610"/>
      <c r="BC36" s="610"/>
      <c r="BD36" s="610"/>
      <c r="BE36" s="610"/>
      <c r="BF36" s="611"/>
      <c r="BG36" s="612" t="s">
        <v>408</v>
      </c>
      <c r="BH36" s="613"/>
      <c r="BI36" s="613"/>
      <c r="BJ36" s="613"/>
      <c r="BK36" s="613"/>
      <c r="BL36" s="613"/>
      <c r="BM36" s="613"/>
      <c r="BN36" s="613"/>
      <c r="BO36" s="613"/>
      <c r="BP36" s="613"/>
      <c r="BQ36" s="613"/>
      <c r="BR36" s="613"/>
      <c r="BS36" s="613"/>
      <c r="BT36" s="613"/>
      <c r="BU36" s="614"/>
      <c r="BV36" s="609">
        <v>35289</v>
      </c>
      <c r="BW36" s="610"/>
      <c r="BX36" s="610"/>
      <c r="BY36" s="610"/>
      <c r="BZ36" s="610"/>
      <c r="CA36" s="610"/>
      <c r="CB36" s="611"/>
      <c r="CD36" s="568" t="s">
        <v>28</v>
      </c>
      <c r="CE36" s="357"/>
      <c r="CF36" s="357"/>
      <c r="CG36" s="357"/>
      <c r="CH36" s="357"/>
      <c r="CI36" s="357"/>
      <c r="CJ36" s="357"/>
      <c r="CK36" s="357"/>
      <c r="CL36" s="357"/>
      <c r="CM36" s="357"/>
      <c r="CN36" s="357"/>
      <c r="CO36" s="357"/>
      <c r="CP36" s="357"/>
      <c r="CQ36" s="569"/>
      <c r="CR36" s="570">
        <v>3158456</v>
      </c>
      <c r="CS36" s="454"/>
      <c r="CT36" s="454"/>
      <c r="CU36" s="454"/>
      <c r="CV36" s="454"/>
      <c r="CW36" s="454"/>
      <c r="CX36" s="454"/>
      <c r="CY36" s="583"/>
      <c r="CZ36" s="573">
        <v>5.4</v>
      </c>
      <c r="DA36" s="574"/>
      <c r="DB36" s="574"/>
      <c r="DC36" s="575"/>
      <c r="DD36" s="576">
        <v>2727988</v>
      </c>
      <c r="DE36" s="454"/>
      <c r="DF36" s="454"/>
      <c r="DG36" s="454"/>
      <c r="DH36" s="454"/>
      <c r="DI36" s="454"/>
      <c r="DJ36" s="454"/>
      <c r="DK36" s="583"/>
      <c r="DL36" s="576">
        <v>1716473</v>
      </c>
      <c r="DM36" s="454"/>
      <c r="DN36" s="454"/>
      <c r="DO36" s="454"/>
      <c r="DP36" s="454"/>
      <c r="DQ36" s="454"/>
      <c r="DR36" s="454"/>
      <c r="DS36" s="454"/>
      <c r="DT36" s="454"/>
      <c r="DU36" s="454"/>
      <c r="DV36" s="583"/>
      <c r="DW36" s="573">
        <v>5.2</v>
      </c>
      <c r="DX36" s="574"/>
      <c r="DY36" s="574"/>
      <c r="DZ36" s="574"/>
      <c r="EA36" s="574"/>
      <c r="EB36" s="574"/>
      <c r="EC36" s="602"/>
    </row>
    <row r="37" spans="2:133" ht="11.25" customHeight="1" x14ac:dyDescent="0.2">
      <c r="B37" s="568" t="s">
        <v>399</v>
      </c>
      <c r="C37" s="357"/>
      <c r="D37" s="357"/>
      <c r="E37" s="357"/>
      <c r="F37" s="357"/>
      <c r="G37" s="357"/>
      <c r="H37" s="357"/>
      <c r="I37" s="357"/>
      <c r="J37" s="357"/>
      <c r="K37" s="357"/>
      <c r="L37" s="357"/>
      <c r="M37" s="357"/>
      <c r="N37" s="357"/>
      <c r="O37" s="357"/>
      <c r="P37" s="357"/>
      <c r="Q37" s="569"/>
      <c r="R37" s="570">
        <v>1152765</v>
      </c>
      <c r="S37" s="454"/>
      <c r="T37" s="454"/>
      <c r="U37" s="454"/>
      <c r="V37" s="454"/>
      <c r="W37" s="454"/>
      <c r="X37" s="454"/>
      <c r="Y37" s="583"/>
      <c r="Z37" s="603">
        <v>1.9</v>
      </c>
      <c r="AA37" s="603"/>
      <c r="AB37" s="603"/>
      <c r="AC37" s="603"/>
      <c r="AD37" s="604">
        <v>210</v>
      </c>
      <c r="AE37" s="604"/>
      <c r="AF37" s="604"/>
      <c r="AG37" s="604"/>
      <c r="AH37" s="604"/>
      <c r="AI37" s="604"/>
      <c r="AJ37" s="604"/>
      <c r="AK37" s="604"/>
      <c r="AL37" s="573">
        <v>0</v>
      </c>
      <c r="AM37" s="317"/>
      <c r="AN37" s="317"/>
      <c r="AO37" s="605"/>
      <c r="AQ37" s="598" t="s">
        <v>409</v>
      </c>
      <c r="AR37" s="415"/>
      <c r="AS37" s="415"/>
      <c r="AT37" s="415"/>
      <c r="AU37" s="415"/>
      <c r="AV37" s="415"/>
      <c r="AW37" s="415"/>
      <c r="AX37" s="415"/>
      <c r="AY37" s="599"/>
      <c r="AZ37" s="570">
        <v>780160</v>
      </c>
      <c r="BA37" s="454"/>
      <c r="BB37" s="454"/>
      <c r="BC37" s="454"/>
      <c r="BD37" s="571"/>
      <c r="BE37" s="571"/>
      <c r="BF37" s="600"/>
      <c r="BG37" s="568" t="s">
        <v>410</v>
      </c>
      <c r="BH37" s="357"/>
      <c r="BI37" s="357"/>
      <c r="BJ37" s="357"/>
      <c r="BK37" s="357"/>
      <c r="BL37" s="357"/>
      <c r="BM37" s="357"/>
      <c r="BN37" s="357"/>
      <c r="BO37" s="357"/>
      <c r="BP37" s="357"/>
      <c r="BQ37" s="357"/>
      <c r="BR37" s="357"/>
      <c r="BS37" s="357"/>
      <c r="BT37" s="357"/>
      <c r="BU37" s="569"/>
      <c r="BV37" s="570">
        <v>-916649</v>
      </c>
      <c r="BW37" s="454"/>
      <c r="BX37" s="454"/>
      <c r="BY37" s="454"/>
      <c r="BZ37" s="454"/>
      <c r="CA37" s="454"/>
      <c r="CB37" s="601"/>
      <c r="CD37" s="568" t="s">
        <v>160</v>
      </c>
      <c r="CE37" s="357"/>
      <c r="CF37" s="357"/>
      <c r="CG37" s="357"/>
      <c r="CH37" s="357"/>
      <c r="CI37" s="357"/>
      <c r="CJ37" s="357"/>
      <c r="CK37" s="357"/>
      <c r="CL37" s="357"/>
      <c r="CM37" s="357"/>
      <c r="CN37" s="357"/>
      <c r="CO37" s="357"/>
      <c r="CP37" s="357"/>
      <c r="CQ37" s="569"/>
      <c r="CR37" s="570">
        <v>38599</v>
      </c>
      <c r="CS37" s="571"/>
      <c r="CT37" s="571"/>
      <c r="CU37" s="571"/>
      <c r="CV37" s="571"/>
      <c r="CW37" s="571"/>
      <c r="CX37" s="571"/>
      <c r="CY37" s="572"/>
      <c r="CZ37" s="573">
        <v>0.1</v>
      </c>
      <c r="DA37" s="574"/>
      <c r="DB37" s="574"/>
      <c r="DC37" s="575"/>
      <c r="DD37" s="576">
        <v>38599</v>
      </c>
      <c r="DE37" s="571"/>
      <c r="DF37" s="571"/>
      <c r="DG37" s="571"/>
      <c r="DH37" s="571"/>
      <c r="DI37" s="571"/>
      <c r="DJ37" s="571"/>
      <c r="DK37" s="572"/>
      <c r="DL37" s="576">
        <v>33235</v>
      </c>
      <c r="DM37" s="571"/>
      <c r="DN37" s="571"/>
      <c r="DO37" s="571"/>
      <c r="DP37" s="571"/>
      <c r="DQ37" s="571"/>
      <c r="DR37" s="571"/>
      <c r="DS37" s="571"/>
      <c r="DT37" s="571"/>
      <c r="DU37" s="571"/>
      <c r="DV37" s="572"/>
      <c r="DW37" s="573">
        <v>0.1</v>
      </c>
      <c r="DX37" s="574"/>
      <c r="DY37" s="574"/>
      <c r="DZ37" s="574"/>
      <c r="EA37" s="574"/>
      <c r="EB37" s="574"/>
      <c r="EC37" s="602"/>
    </row>
    <row r="38" spans="2:133" ht="11.25" customHeight="1" x14ac:dyDescent="0.2">
      <c r="B38" s="568" t="s">
        <v>412</v>
      </c>
      <c r="C38" s="357"/>
      <c r="D38" s="357"/>
      <c r="E38" s="357"/>
      <c r="F38" s="357"/>
      <c r="G38" s="357"/>
      <c r="H38" s="357"/>
      <c r="I38" s="357"/>
      <c r="J38" s="357"/>
      <c r="K38" s="357"/>
      <c r="L38" s="357"/>
      <c r="M38" s="357"/>
      <c r="N38" s="357"/>
      <c r="O38" s="357"/>
      <c r="P38" s="357"/>
      <c r="Q38" s="569"/>
      <c r="R38" s="570">
        <v>3042400</v>
      </c>
      <c r="S38" s="454"/>
      <c r="T38" s="454"/>
      <c r="U38" s="454"/>
      <c r="V38" s="454"/>
      <c r="W38" s="454"/>
      <c r="X38" s="454"/>
      <c r="Y38" s="583"/>
      <c r="Z38" s="603">
        <v>5.0999999999999996</v>
      </c>
      <c r="AA38" s="603"/>
      <c r="AB38" s="603"/>
      <c r="AC38" s="603"/>
      <c r="AD38" s="604" t="s">
        <v>198</v>
      </c>
      <c r="AE38" s="604"/>
      <c r="AF38" s="604"/>
      <c r="AG38" s="604"/>
      <c r="AH38" s="604"/>
      <c r="AI38" s="604"/>
      <c r="AJ38" s="604"/>
      <c r="AK38" s="604"/>
      <c r="AL38" s="573" t="s">
        <v>198</v>
      </c>
      <c r="AM38" s="317"/>
      <c r="AN38" s="317"/>
      <c r="AO38" s="605"/>
      <c r="AQ38" s="598" t="s">
        <v>302</v>
      </c>
      <c r="AR38" s="415"/>
      <c r="AS38" s="415"/>
      <c r="AT38" s="415"/>
      <c r="AU38" s="415"/>
      <c r="AV38" s="415"/>
      <c r="AW38" s="415"/>
      <c r="AX38" s="415"/>
      <c r="AY38" s="599"/>
      <c r="AZ38" s="570">
        <v>138107</v>
      </c>
      <c r="BA38" s="454"/>
      <c r="BB38" s="454"/>
      <c r="BC38" s="454"/>
      <c r="BD38" s="571"/>
      <c r="BE38" s="571"/>
      <c r="BF38" s="600"/>
      <c r="BG38" s="568" t="s">
        <v>413</v>
      </c>
      <c r="BH38" s="357"/>
      <c r="BI38" s="357"/>
      <c r="BJ38" s="357"/>
      <c r="BK38" s="357"/>
      <c r="BL38" s="357"/>
      <c r="BM38" s="357"/>
      <c r="BN38" s="357"/>
      <c r="BO38" s="357"/>
      <c r="BP38" s="357"/>
      <c r="BQ38" s="357"/>
      <c r="BR38" s="357"/>
      <c r="BS38" s="357"/>
      <c r="BT38" s="357"/>
      <c r="BU38" s="569"/>
      <c r="BV38" s="570">
        <v>21315</v>
      </c>
      <c r="BW38" s="454"/>
      <c r="BX38" s="454"/>
      <c r="BY38" s="454"/>
      <c r="BZ38" s="454"/>
      <c r="CA38" s="454"/>
      <c r="CB38" s="601"/>
      <c r="CD38" s="568" t="s">
        <v>414</v>
      </c>
      <c r="CE38" s="357"/>
      <c r="CF38" s="357"/>
      <c r="CG38" s="357"/>
      <c r="CH38" s="357"/>
      <c r="CI38" s="357"/>
      <c r="CJ38" s="357"/>
      <c r="CK38" s="357"/>
      <c r="CL38" s="357"/>
      <c r="CM38" s="357"/>
      <c r="CN38" s="357"/>
      <c r="CO38" s="357"/>
      <c r="CP38" s="357"/>
      <c r="CQ38" s="569"/>
      <c r="CR38" s="570">
        <v>5660597</v>
      </c>
      <c r="CS38" s="454"/>
      <c r="CT38" s="454"/>
      <c r="CU38" s="454"/>
      <c r="CV38" s="454"/>
      <c r="CW38" s="454"/>
      <c r="CX38" s="454"/>
      <c r="CY38" s="583"/>
      <c r="CZ38" s="573">
        <v>9.8000000000000007</v>
      </c>
      <c r="DA38" s="574"/>
      <c r="DB38" s="574"/>
      <c r="DC38" s="575"/>
      <c r="DD38" s="576">
        <v>4752495</v>
      </c>
      <c r="DE38" s="454"/>
      <c r="DF38" s="454"/>
      <c r="DG38" s="454"/>
      <c r="DH38" s="454"/>
      <c r="DI38" s="454"/>
      <c r="DJ38" s="454"/>
      <c r="DK38" s="583"/>
      <c r="DL38" s="576">
        <v>3748171</v>
      </c>
      <c r="DM38" s="454"/>
      <c r="DN38" s="454"/>
      <c r="DO38" s="454"/>
      <c r="DP38" s="454"/>
      <c r="DQ38" s="454"/>
      <c r="DR38" s="454"/>
      <c r="DS38" s="454"/>
      <c r="DT38" s="454"/>
      <c r="DU38" s="454"/>
      <c r="DV38" s="583"/>
      <c r="DW38" s="573">
        <v>11.3</v>
      </c>
      <c r="DX38" s="574"/>
      <c r="DY38" s="574"/>
      <c r="DZ38" s="574"/>
      <c r="EA38" s="574"/>
      <c r="EB38" s="574"/>
      <c r="EC38" s="602"/>
    </row>
    <row r="39" spans="2:133" ht="11.25" customHeight="1" x14ac:dyDescent="0.2">
      <c r="B39" s="568" t="s">
        <v>415</v>
      </c>
      <c r="C39" s="357"/>
      <c r="D39" s="357"/>
      <c r="E39" s="357"/>
      <c r="F39" s="357"/>
      <c r="G39" s="357"/>
      <c r="H39" s="357"/>
      <c r="I39" s="357"/>
      <c r="J39" s="357"/>
      <c r="K39" s="357"/>
      <c r="L39" s="357"/>
      <c r="M39" s="357"/>
      <c r="N39" s="357"/>
      <c r="O39" s="357"/>
      <c r="P39" s="357"/>
      <c r="Q39" s="569"/>
      <c r="R39" s="570" t="s">
        <v>198</v>
      </c>
      <c r="S39" s="454"/>
      <c r="T39" s="454"/>
      <c r="U39" s="454"/>
      <c r="V39" s="454"/>
      <c r="W39" s="454"/>
      <c r="X39" s="454"/>
      <c r="Y39" s="583"/>
      <c r="Z39" s="603" t="s">
        <v>198</v>
      </c>
      <c r="AA39" s="603"/>
      <c r="AB39" s="603"/>
      <c r="AC39" s="603"/>
      <c r="AD39" s="604" t="s">
        <v>198</v>
      </c>
      <c r="AE39" s="604"/>
      <c r="AF39" s="604"/>
      <c r="AG39" s="604"/>
      <c r="AH39" s="604"/>
      <c r="AI39" s="604"/>
      <c r="AJ39" s="604"/>
      <c r="AK39" s="604"/>
      <c r="AL39" s="573" t="s">
        <v>198</v>
      </c>
      <c r="AM39" s="317"/>
      <c r="AN39" s="317"/>
      <c r="AO39" s="605"/>
      <c r="AQ39" s="598" t="s">
        <v>32</v>
      </c>
      <c r="AR39" s="415"/>
      <c r="AS39" s="415"/>
      <c r="AT39" s="415"/>
      <c r="AU39" s="415"/>
      <c r="AV39" s="415"/>
      <c r="AW39" s="415"/>
      <c r="AX39" s="415"/>
      <c r="AY39" s="599"/>
      <c r="AZ39" s="570">
        <v>16372</v>
      </c>
      <c r="BA39" s="454"/>
      <c r="BB39" s="454"/>
      <c r="BC39" s="454"/>
      <c r="BD39" s="571"/>
      <c r="BE39" s="571"/>
      <c r="BF39" s="600"/>
      <c r="BG39" s="568" t="s">
        <v>331</v>
      </c>
      <c r="BH39" s="357"/>
      <c r="BI39" s="357"/>
      <c r="BJ39" s="357"/>
      <c r="BK39" s="357"/>
      <c r="BL39" s="357"/>
      <c r="BM39" s="357"/>
      <c r="BN39" s="357"/>
      <c r="BO39" s="357"/>
      <c r="BP39" s="357"/>
      <c r="BQ39" s="357"/>
      <c r="BR39" s="357"/>
      <c r="BS39" s="357"/>
      <c r="BT39" s="357"/>
      <c r="BU39" s="569"/>
      <c r="BV39" s="570">
        <v>32084</v>
      </c>
      <c r="BW39" s="454"/>
      <c r="BX39" s="454"/>
      <c r="BY39" s="454"/>
      <c r="BZ39" s="454"/>
      <c r="CA39" s="454"/>
      <c r="CB39" s="601"/>
      <c r="CD39" s="568" t="s">
        <v>416</v>
      </c>
      <c r="CE39" s="357"/>
      <c r="CF39" s="357"/>
      <c r="CG39" s="357"/>
      <c r="CH39" s="357"/>
      <c r="CI39" s="357"/>
      <c r="CJ39" s="357"/>
      <c r="CK39" s="357"/>
      <c r="CL39" s="357"/>
      <c r="CM39" s="357"/>
      <c r="CN39" s="357"/>
      <c r="CO39" s="357"/>
      <c r="CP39" s="357"/>
      <c r="CQ39" s="569"/>
      <c r="CR39" s="570">
        <v>1771141</v>
      </c>
      <c r="CS39" s="571"/>
      <c r="CT39" s="571"/>
      <c r="CU39" s="571"/>
      <c r="CV39" s="571"/>
      <c r="CW39" s="571"/>
      <c r="CX39" s="571"/>
      <c r="CY39" s="572"/>
      <c r="CZ39" s="573">
        <v>3.1</v>
      </c>
      <c r="DA39" s="574"/>
      <c r="DB39" s="574"/>
      <c r="DC39" s="575"/>
      <c r="DD39" s="576">
        <v>1363223</v>
      </c>
      <c r="DE39" s="571"/>
      <c r="DF39" s="571"/>
      <c r="DG39" s="571"/>
      <c r="DH39" s="571"/>
      <c r="DI39" s="571"/>
      <c r="DJ39" s="571"/>
      <c r="DK39" s="572"/>
      <c r="DL39" s="576" t="s">
        <v>198</v>
      </c>
      <c r="DM39" s="571"/>
      <c r="DN39" s="571"/>
      <c r="DO39" s="571"/>
      <c r="DP39" s="571"/>
      <c r="DQ39" s="571"/>
      <c r="DR39" s="571"/>
      <c r="DS39" s="571"/>
      <c r="DT39" s="571"/>
      <c r="DU39" s="571"/>
      <c r="DV39" s="572"/>
      <c r="DW39" s="573" t="s">
        <v>198</v>
      </c>
      <c r="DX39" s="574"/>
      <c r="DY39" s="574"/>
      <c r="DZ39" s="574"/>
      <c r="EA39" s="574"/>
      <c r="EB39" s="574"/>
      <c r="EC39" s="602"/>
    </row>
    <row r="40" spans="2:133" ht="11.25" customHeight="1" x14ac:dyDescent="0.2">
      <c r="B40" s="568" t="s">
        <v>420</v>
      </c>
      <c r="C40" s="357"/>
      <c r="D40" s="357"/>
      <c r="E40" s="357"/>
      <c r="F40" s="357"/>
      <c r="G40" s="357"/>
      <c r="H40" s="357"/>
      <c r="I40" s="357"/>
      <c r="J40" s="357"/>
      <c r="K40" s="357"/>
      <c r="L40" s="357"/>
      <c r="M40" s="357"/>
      <c r="N40" s="357"/>
      <c r="O40" s="357"/>
      <c r="P40" s="357"/>
      <c r="Q40" s="569"/>
      <c r="R40" s="570">
        <v>336700</v>
      </c>
      <c r="S40" s="454"/>
      <c r="T40" s="454"/>
      <c r="U40" s="454"/>
      <c r="V40" s="454"/>
      <c r="W40" s="454"/>
      <c r="X40" s="454"/>
      <c r="Y40" s="583"/>
      <c r="Z40" s="603">
        <v>0.6</v>
      </c>
      <c r="AA40" s="603"/>
      <c r="AB40" s="603"/>
      <c r="AC40" s="603"/>
      <c r="AD40" s="604" t="s">
        <v>198</v>
      </c>
      <c r="AE40" s="604"/>
      <c r="AF40" s="604"/>
      <c r="AG40" s="604"/>
      <c r="AH40" s="604"/>
      <c r="AI40" s="604"/>
      <c r="AJ40" s="604"/>
      <c r="AK40" s="604"/>
      <c r="AL40" s="573" t="s">
        <v>198</v>
      </c>
      <c r="AM40" s="317"/>
      <c r="AN40" s="317"/>
      <c r="AO40" s="605"/>
      <c r="AQ40" s="598" t="s">
        <v>422</v>
      </c>
      <c r="AR40" s="415"/>
      <c r="AS40" s="415"/>
      <c r="AT40" s="415"/>
      <c r="AU40" s="415"/>
      <c r="AV40" s="415"/>
      <c r="AW40" s="415"/>
      <c r="AX40" s="415"/>
      <c r="AY40" s="599"/>
      <c r="AZ40" s="570">
        <v>6861</v>
      </c>
      <c r="BA40" s="454"/>
      <c r="BB40" s="454"/>
      <c r="BC40" s="454"/>
      <c r="BD40" s="571"/>
      <c r="BE40" s="571"/>
      <c r="BF40" s="600"/>
      <c r="BG40" s="564" t="s">
        <v>423</v>
      </c>
      <c r="BH40" s="406"/>
      <c r="BI40" s="406"/>
      <c r="BJ40" s="406"/>
      <c r="BK40" s="406"/>
      <c r="BL40" s="7"/>
      <c r="BM40" s="357" t="s">
        <v>424</v>
      </c>
      <c r="BN40" s="357"/>
      <c r="BO40" s="357"/>
      <c r="BP40" s="357"/>
      <c r="BQ40" s="357"/>
      <c r="BR40" s="357"/>
      <c r="BS40" s="357"/>
      <c r="BT40" s="357"/>
      <c r="BU40" s="569"/>
      <c r="BV40" s="570">
        <v>87</v>
      </c>
      <c r="BW40" s="454"/>
      <c r="BX40" s="454"/>
      <c r="BY40" s="454"/>
      <c r="BZ40" s="454"/>
      <c r="CA40" s="454"/>
      <c r="CB40" s="601"/>
      <c r="CD40" s="568" t="s">
        <v>368</v>
      </c>
      <c r="CE40" s="357"/>
      <c r="CF40" s="357"/>
      <c r="CG40" s="357"/>
      <c r="CH40" s="357"/>
      <c r="CI40" s="357"/>
      <c r="CJ40" s="357"/>
      <c r="CK40" s="357"/>
      <c r="CL40" s="357"/>
      <c r="CM40" s="357"/>
      <c r="CN40" s="357"/>
      <c r="CO40" s="357"/>
      <c r="CP40" s="357"/>
      <c r="CQ40" s="569"/>
      <c r="CR40" s="570">
        <v>233297</v>
      </c>
      <c r="CS40" s="454"/>
      <c r="CT40" s="454"/>
      <c r="CU40" s="454"/>
      <c r="CV40" s="454"/>
      <c r="CW40" s="454"/>
      <c r="CX40" s="454"/>
      <c r="CY40" s="583"/>
      <c r="CZ40" s="573">
        <v>0.4</v>
      </c>
      <c r="DA40" s="574"/>
      <c r="DB40" s="574"/>
      <c r="DC40" s="575"/>
      <c r="DD40" s="576">
        <v>22937</v>
      </c>
      <c r="DE40" s="454"/>
      <c r="DF40" s="454"/>
      <c r="DG40" s="454"/>
      <c r="DH40" s="454"/>
      <c r="DI40" s="454"/>
      <c r="DJ40" s="454"/>
      <c r="DK40" s="583"/>
      <c r="DL40" s="576">
        <v>60</v>
      </c>
      <c r="DM40" s="454"/>
      <c r="DN40" s="454"/>
      <c r="DO40" s="454"/>
      <c r="DP40" s="454"/>
      <c r="DQ40" s="454"/>
      <c r="DR40" s="454"/>
      <c r="DS40" s="454"/>
      <c r="DT40" s="454"/>
      <c r="DU40" s="454"/>
      <c r="DV40" s="583"/>
      <c r="DW40" s="573">
        <v>0</v>
      </c>
      <c r="DX40" s="574"/>
      <c r="DY40" s="574"/>
      <c r="DZ40" s="574"/>
      <c r="EA40" s="574"/>
      <c r="EB40" s="574"/>
      <c r="EC40" s="602"/>
    </row>
    <row r="41" spans="2:133" ht="11.25" customHeight="1" x14ac:dyDescent="0.2">
      <c r="B41" s="548" t="s">
        <v>421</v>
      </c>
      <c r="C41" s="549"/>
      <c r="D41" s="549"/>
      <c r="E41" s="549"/>
      <c r="F41" s="549"/>
      <c r="G41" s="549"/>
      <c r="H41" s="549"/>
      <c r="I41" s="549"/>
      <c r="J41" s="549"/>
      <c r="K41" s="549"/>
      <c r="L41" s="549"/>
      <c r="M41" s="549"/>
      <c r="N41" s="549"/>
      <c r="O41" s="549"/>
      <c r="P41" s="549"/>
      <c r="Q41" s="550"/>
      <c r="R41" s="551">
        <v>59652198</v>
      </c>
      <c r="S41" s="590"/>
      <c r="T41" s="590"/>
      <c r="U41" s="590"/>
      <c r="V41" s="590"/>
      <c r="W41" s="590"/>
      <c r="X41" s="590"/>
      <c r="Y41" s="593"/>
      <c r="Z41" s="594">
        <v>100</v>
      </c>
      <c r="AA41" s="594"/>
      <c r="AB41" s="594"/>
      <c r="AC41" s="594"/>
      <c r="AD41" s="595">
        <v>32882668</v>
      </c>
      <c r="AE41" s="595"/>
      <c r="AF41" s="595"/>
      <c r="AG41" s="595"/>
      <c r="AH41" s="595"/>
      <c r="AI41" s="595"/>
      <c r="AJ41" s="595"/>
      <c r="AK41" s="595"/>
      <c r="AL41" s="554">
        <v>100</v>
      </c>
      <c r="AM41" s="596"/>
      <c r="AN41" s="596"/>
      <c r="AO41" s="597"/>
      <c r="AQ41" s="598" t="s">
        <v>425</v>
      </c>
      <c r="AR41" s="415"/>
      <c r="AS41" s="415"/>
      <c r="AT41" s="415"/>
      <c r="AU41" s="415"/>
      <c r="AV41" s="415"/>
      <c r="AW41" s="415"/>
      <c r="AX41" s="415"/>
      <c r="AY41" s="599"/>
      <c r="AZ41" s="570">
        <v>1733244</v>
      </c>
      <c r="BA41" s="454"/>
      <c r="BB41" s="454"/>
      <c r="BC41" s="454"/>
      <c r="BD41" s="571"/>
      <c r="BE41" s="571"/>
      <c r="BF41" s="600"/>
      <c r="BG41" s="564"/>
      <c r="BH41" s="406"/>
      <c r="BI41" s="406"/>
      <c r="BJ41" s="406"/>
      <c r="BK41" s="406"/>
      <c r="BL41" s="7"/>
      <c r="BM41" s="357" t="s">
        <v>338</v>
      </c>
      <c r="BN41" s="357"/>
      <c r="BO41" s="357"/>
      <c r="BP41" s="357"/>
      <c r="BQ41" s="357"/>
      <c r="BR41" s="357"/>
      <c r="BS41" s="357"/>
      <c r="BT41" s="357"/>
      <c r="BU41" s="569"/>
      <c r="BV41" s="570" t="s">
        <v>198</v>
      </c>
      <c r="BW41" s="454"/>
      <c r="BX41" s="454"/>
      <c r="BY41" s="454"/>
      <c r="BZ41" s="454"/>
      <c r="CA41" s="454"/>
      <c r="CB41" s="601"/>
      <c r="CD41" s="568" t="s">
        <v>279</v>
      </c>
      <c r="CE41" s="357"/>
      <c r="CF41" s="357"/>
      <c r="CG41" s="357"/>
      <c r="CH41" s="357"/>
      <c r="CI41" s="357"/>
      <c r="CJ41" s="357"/>
      <c r="CK41" s="357"/>
      <c r="CL41" s="357"/>
      <c r="CM41" s="357"/>
      <c r="CN41" s="357"/>
      <c r="CO41" s="357"/>
      <c r="CP41" s="357"/>
      <c r="CQ41" s="569"/>
      <c r="CR41" s="570" t="s">
        <v>198</v>
      </c>
      <c r="CS41" s="571"/>
      <c r="CT41" s="571"/>
      <c r="CU41" s="571"/>
      <c r="CV41" s="571"/>
      <c r="CW41" s="571"/>
      <c r="CX41" s="571"/>
      <c r="CY41" s="572"/>
      <c r="CZ41" s="573" t="s">
        <v>198</v>
      </c>
      <c r="DA41" s="574"/>
      <c r="DB41" s="574"/>
      <c r="DC41" s="575"/>
      <c r="DD41" s="576" t="s">
        <v>198</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426</v>
      </c>
      <c r="AR42" s="588"/>
      <c r="AS42" s="588"/>
      <c r="AT42" s="588"/>
      <c r="AU42" s="588"/>
      <c r="AV42" s="588"/>
      <c r="AW42" s="588"/>
      <c r="AX42" s="588"/>
      <c r="AY42" s="589"/>
      <c r="AZ42" s="551">
        <v>3904120</v>
      </c>
      <c r="BA42" s="590"/>
      <c r="BB42" s="590"/>
      <c r="BC42" s="590"/>
      <c r="BD42" s="552"/>
      <c r="BE42" s="552"/>
      <c r="BF42" s="591"/>
      <c r="BG42" s="343"/>
      <c r="BH42" s="344"/>
      <c r="BI42" s="344"/>
      <c r="BJ42" s="344"/>
      <c r="BK42" s="344"/>
      <c r="BL42" s="20"/>
      <c r="BM42" s="549" t="s">
        <v>427</v>
      </c>
      <c r="BN42" s="549"/>
      <c r="BO42" s="549"/>
      <c r="BP42" s="549"/>
      <c r="BQ42" s="549"/>
      <c r="BR42" s="549"/>
      <c r="BS42" s="549"/>
      <c r="BT42" s="549"/>
      <c r="BU42" s="550"/>
      <c r="BV42" s="551">
        <v>356</v>
      </c>
      <c r="BW42" s="590"/>
      <c r="BX42" s="590"/>
      <c r="BY42" s="590"/>
      <c r="BZ42" s="590"/>
      <c r="CA42" s="590"/>
      <c r="CB42" s="592"/>
      <c r="CD42" s="568" t="s">
        <v>271</v>
      </c>
      <c r="CE42" s="357"/>
      <c r="CF42" s="357"/>
      <c r="CG42" s="357"/>
      <c r="CH42" s="357"/>
      <c r="CI42" s="357"/>
      <c r="CJ42" s="357"/>
      <c r="CK42" s="357"/>
      <c r="CL42" s="357"/>
      <c r="CM42" s="357"/>
      <c r="CN42" s="357"/>
      <c r="CO42" s="357"/>
      <c r="CP42" s="357"/>
      <c r="CQ42" s="569"/>
      <c r="CR42" s="570">
        <v>5345127</v>
      </c>
      <c r="CS42" s="571"/>
      <c r="CT42" s="571"/>
      <c r="CU42" s="571"/>
      <c r="CV42" s="571"/>
      <c r="CW42" s="571"/>
      <c r="CX42" s="571"/>
      <c r="CY42" s="572"/>
      <c r="CZ42" s="573">
        <v>9.1999999999999993</v>
      </c>
      <c r="DA42" s="574"/>
      <c r="DB42" s="574"/>
      <c r="DC42" s="575"/>
      <c r="DD42" s="576">
        <v>1684154</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50</v>
      </c>
      <c r="CD43" s="568" t="s">
        <v>86</v>
      </c>
      <c r="CE43" s="357"/>
      <c r="CF43" s="357"/>
      <c r="CG43" s="357"/>
      <c r="CH43" s="357"/>
      <c r="CI43" s="357"/>
      <c r="CJ43" s="357"/>
      <c r="CK43" s="357"/>
      <c r="CL43" s="357"/>
      <c r="CM43" s="357"/>
      <c r="CN43" s="357"/>
      <c r="CO43" s="357"/>
      <c r="CP43" s="357"/>
      <c r="CQ43" s="569"/>
      <c r="CR43" s="570">
        <v>212987</v>
      </c>
      <c r="CS43" s="571"/>
      <c r="CT43" s="571"/>
      <c r="CU43" s="571"/>
      <c r="CV43" s="571"/>
      <c r="CW43" s="571"/>
      <c r="CX43" s="571"/>
      <c r="CY43" s="572"/>
      <c r="CZ43" s="573">
        <v>0.4</v>
      </c>
      <c r="DA43" s="574"/>
      <c r="DB43" s="574"/>
      <c r="DC43" s="575"/>
      <c r="DD43" s="576">
        <v>212987</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405</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173</v>
      </c>
      <c r="CE44" s="350"/>
      <c r="CF44" s="568" t="s">
        <v>428</v>
      </c>
      <c r="CG44" s="357"/>
      <c r="CH44" s="357"/>
      <c r="CI44" s="357"/>
      <c r="CJ44" s="357"/>
      <c r="CK44" s="357"/>
      <c r="CL44" s="357"/>
      <c r="CM44" s="357"/>
      <c r="CN44" s="357"/>
      <c r="CO44" s="357"/>
      <c r="CP44" s="357"/>
      <c r="CQ44" s="569"/>
      <c r="CR44" s="570">
        <v>5345127</v>
      </c>
      <c r="CS44" s="454"/>
      <c r="CT44" s="454"/>
      <c r="CU44" s="454"/>
      <c r="CV44" s="454"/>
      <c r="CW44" s="454"/>
      <c r="CX44" s="454"/>
      <c r="CY44" s="583"/>
      <c r="CZ44" s="573">
        <v>9.1999999999999993</v>
      </c>
      <c r="DA44" s="317"/>
      <c r="DB44" s="317"/>
      <c r="DC44" s="584"/>
      <c r="DD44" s="576">
        <v>1684154</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258</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429</v>
      </c>
      <c r="CG45" s="357"/>
      <c r="CH45" s="357"/>
      <c r="CI45" s="357"/>
      <c r="CJ45" s="357"/>
      <c r="CK45" s="357"/>
      <c r="CL45" s="357"/>
      <c r="CM45" s="357"/>
      <c r="CN45" s="357"/>
      <c r="CO45" s="357"/>
      <c r="CP45" s="357"/>
      <c r="CQ45" s="569"/>
      <c r="CR45" s="570">
        <v>1446227</v>
      </c>
      <c r="CS45" s="571"/>
      <c r="CT45" s="571"/>
      <c r="CU45" s="571"/>
      <c r="CV45" s="571"/>
      <c r="CW45" s="571"/>
      <c r="CX45" s="571"/>
      <c r="CY45" s="572"/>
      <c r="CZ45" s="573">
        <v>2.5</v>
      </c>
      <c r="DA45" s="574"/>
      <c r="DB45" s="574"/>
      <c r="DC45" s="575"/>
      <c r="DD45" s="576">
        <v>164678</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51"/>
      <c r="CE46" s="353"/>
      <c r="CF46" s="568" t="s">
        <v>430</v>
      </c>
      <c r="CG46" s="357"/>
      <c r="CH46" s="357"/>
      <c r="CI46" s="357"/>
      <c r="CJ46" s="357"/>
      <c r="CK46" s="357"/>
      <c r="CL46" s="357"/>
      <c r="CM46" s="357"/>
      <c r="CN46" s="357"/>
      <c r="CO46" s="357"/>
      <c r="CP46" s="357"/>
      <c r="CQ46" s="569"/>
      <c r="CR46" s="570">
        <v>2931145</v>
      </c>
      <c r="CS46" s="454"/>
      <c r="CT46" s="454"/>
      <c r="CU46" s="454"/>
      <c r="CV46" s="454"/>
      <c r="CW46" s="454"/>
      <c r="CX46" s="454"/>
      <c r="CY46" s="583"/>
      <c r="CZ46" s="573">
        <v>5.0999999999999996</v>
      </c>
      <c r="DA46" s="317"/>
      <c r="DB46" s="317"/>
      <c r="DC46" s="584"/>
      <c r="DD46" s="576">
        <v>1470724</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51"/>
      <c r="CE47" s="353"/>
      <c r="CF47" s="568" t="s">
        <v>431</v>
      </c>
      <c r="CG47" s="357"/>
      <c r="CH47" s="357"/>
      <c r="CI47" s="357"/>
      <c r="CJ47" s="357"/>
      <c r="CK47" s="357"/>
      <c r="CL47" s="357"/>
      <c r="CM47" s="357"/>
      <c r="CN47" s="357"/>
      <c r="CO47" s="357"/>
      <c r="CP47" s="357"/>
      <c r="CQ47" s="569"/>
      <c r="CR47" s="570" t="s">
        <v>198</v>
      </c>
      <c r="CS47" s="571"/>
      <c r="CT47" s="571"/>
      <c r="CU47" s="571"/>
      <c r="CV47" s="571"/>
      <c r="CW47" s="571"/>
      <c r="CX47" s="571"/>
      <c r="CY47" s="572"/>
      <c r="CZ47" s="573" t="s">
        <v>198</v>
      </c>
      <c r="DA47" s="574"/>
      <c r="DB47" s="574"/>
      <c r="DC47" s="575"/>
      <c r="DD47" s="576" t="s">
        <v>198</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0.8" x14ac:dyDescent="0.2">
      <c r="B48" s="41"/>
      <c r="CD48" s="354"/>
      <c r="CE48" s="356"/>
      <c r="CF48" s="568" t="s">
        <v>433</v>
      </c>
      <c r="CG48" s="357"/>
      <c r="CH48" s="357"/>
      <c r="CI48" s="357"/>
      <c r="CJ48" s="357"/>
      <c r="CK48" s="357"/>
      <c r="CL48" s="357"/>
      <c r="CM48" s="357"/>
      <c r="CN48" s="357"/>
      <c r="CO48" s="357"/>
      <c r="CP48" s="357"/>
      <c r="CQ48" s="569"/>
      <c r="CR48" s="570" t="s">
        <v>198</v>
      </c>
      <c r="CS48" s="454"/>
      <c r="CT48" s="454"/>
      <c r="CU48" s="454"/>
      <c r="CV48" s="454"/>
      <c r="CW48" s="454"/>
      <c r="CX48" s="454"/>
      <c r="CY48" s="583"/>
      <c r="CZ48" s="573" t="s">
        <v>198</v>
      </c>
      <c r="DA48" s="317"/>
      <c r="DB48" s="317"/>
      <c r="DC48" s="584"/>
      <c r="DD48" s="576" t="s">
        <v>198</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190</v>
      </c>
      <c r="CE49" s="549"/>
      <c r="CF49" s="549"/>
      <c r="CG49" s="549"/>
      <c r="CH49" s="549"/>
      <c r="CI49" s="549"/>
      <c r="CJ49" s="549"/>
      <c r="CK49" s="549"/>
      <c r="CL49" s="549"/>
      <c r="CM49" s="549"/>
      <c r="CN49" s="549"/>
      <c r="CO49" s="549"/>
      <c r="CP49" s="549"/>
      <c r="CQ49" s="550"/>
      <c r="CR49" s="551">
        <v>58022354</v>
      </c>
      <c r="CS49" s="552"/>
      <c r="CT49" s="552"/>
      <c r="CU49" s="552"/>
      <c r="CV49" s="552"/>
      <c r="CW49" s="552"/>
      <c r="CX49" s="552"/>
      <c r="CY49" s="553"/>
      <c r="CZ49" s="554">
        <v>100</v>
      </c>
      <c r="DA49" s="555"/>
      <c r="DB49" s="555"/>
      <c r="DC49" s="556"/>
      <c r="DD49" s="557">
        <v>38664276</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WiFQdTJ/kvXsWtr05zstoJ4LcI4dWNvyAQZMdEHjTyxeF4wKp9N8aLSTU9ovipgSzRKPCOFoB0TyVd5UyJgU3A==" saltValue="+rz2xSdzSAt9VN+vxuZnc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0"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291</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295</v>
      </c>
      <c r="DK2" s="970"/>
      <c r="DL2" s="970"/>
      <c r="DM2" s="970"/>
      <c r="DN2" s="970"/>
      <c r="DO2" s="971"/>
      <c r="DP2" s="50"/>
      <c r="DQ2" s="969" t="s">
        <v>296</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434</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435</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2">
      <c r="A5" s="657" t="s">
        <v>436</v>
      </c>
      <c r="B5" s="658"/>
      <c r="C5" s="658"/>
      <c r="D5" s="658"/>
      <c r="E5" s="658"/>
      <c r="F5" s="658"/>
      <c r="G5" s="658"/>
      <c r="H5" s="658"/>
      <c r="I5" s="658"/>
      <c r="J5" s="658"/>
      <c r="K5" s="658"/>
      <c r="L5" s="658"/>
      <c r="M5" s="658"/>
      <c r="N5" s="658"/>
      <c r="O5" s="658"/>
      <c r="P5" s="659"/>
      <c r="Q5" s="649" t="s">
        <v>179</v>
      </c>
      <c r="R5" s="650"/>
      <c r="S5" s="650"/>
      <c r="T5" s="650"/>
      <c r="U5" s="651"/>
      <c r="V5" s="649" t="s">
        <v>437</v>
      </c>
      <c r="W5" s="650"/>
      <c r="X5" s="650"/>
      <c r="Y5" s="650"/>
      <c r="Z5" s="651"/>
      <c r="AA5" s="649" t="s">
        <v>438</v>
      </c>
      <c r="AB5" s="650"/>
      <c r="AC5" s="650"/>
      <c r="AD5" s="650"/>
      <c r="AE5" s="650"/>
      <c r="AF5" s="691" t="s">
        <v>176</v>
      </c>
      <c r="AG5" s="650"/>
      <c r="AH5" s="650"/>
      <c r="AI5" s="650"/>
      <c r="AJ5" s="655"/>
      <c r="AK5" s="650" t="s">
        <v>439</v>
      </c>
      <c r="AL5" s="650"/>
      <c r="AM5" s="650"/>
      <c r="AN5" s="650"/>
      <c r="AO5" s="651"/>
      <c r="AP5" s="649" t="s">
        <v>440</v>
      </c>
      <c r="AQ5" s="650"/>
      <c r="AR5" s="650"/>
      <c r="AS5" s="650"/>
      <c r="AT5" s="651"/>
      <c r="AU5" s="649" t="s">
        <v>443</v>
      </c>
      <c r="AV5" s="650"/>
      <c r="AW5" s="650"/>
      <c r="AX5" s="650"/>
      <c r="AY5" s="655"/>
      <c r="AZ5" s="56"/>
      <c r="BA5" s="56"/>
      <c r="BB5" s="56"/>
      <c r="BC5" s="56"/>
      <c r="BD5" s="56"/>
      <c r="BE5" s="67"/>
      <c r="BF5" s="67"/>
      <c r="BG5" s="67"/>
      <c r="BH5" s="67"/>
      <c r="BI5" s="67"/>
      <c r="BJ5" s="67"/>
      <c r="BK5" s="67"/>
      <c r="BL5" s="67"/>
      <c r="BM5" s="67"/>
      <c r="BN5" s="67"/>
      <c r="BO5" s="67"/>
      <c r="BP5" s="67"/>
      <c r="BQ5" s="657" t="s">
        <v>444</v>
      </c>
      <c r="BR5" s="658"/>
      <c r="BS5" s="658"/>
      <c r="BT5" s="658"/>
      <c r="BU5" s="658"/>
      <c r="BV5" s="658"/>
      <c r="BW5" s="658"/>
      <c r="BX5" s="658"/>
      <c r="BY5" s="658"/>
      <c r="BZ5" s="658"/>
      <c r="CA5" s="658"/>
      <c r="CB5" s="658"/>
      <c r="CC5" s="658"/>
      <c r="CD5" s="658"/>
      <c r="CE5" s="658"/>
      <c r="CF5" s="658"/>
      <c r="CG5" s="659"/>
      <c r="CH5" s="649" t="s">
        <v>365</v>
      </c>
      <c r="CI5" s="650"/>
      <c r="CJ5" s="650"/>
      <c r="CK5" s="650"/>
      <c r="CL5" s="651"/>
      <c r="CM5" s="649" t="s">
        <v>318</v>
      </c>
      <c r="CN5" s="650"/>
      <c r="CO5" s="650"/>
      <c r="CP5" s="650"/>
      <c r="CQ5" s="651"/>
      <c r="CR5" s="649" t="s">
        <v>237</v>
      </c>
      <c r="CS5" s="650"/>
      <c r="CT5" s="650"/>
      <c r="CU5" s="650"/>
      <c r="CV5" s="651"/>
      <c r="CW5" s="649" t="s">
        <v>52</v>
      </c>
      <c r="CX5" s="650"/>
      <c r="CY5" s="650"/>
      <c r="CZ5" s="650"/>
      <c r="DA5" s="651"/>
      <c r="DB5" s="649" t="s">
        <v>445</v>
      </c>
      <c r="DC5" s="650"/>
      <c r="DD5" s="650"/>
      <c r="DE5" s="650"/>
      <c r="DF5" s="651"/>
      <c r="DG5" s="981" t="s">
        <v>234</v>
      </c>
      <c r="DH5" s="982"/>
      <c r="DI5" s="982"/>
      <c r="DJ5" s="982"/>
      <c r="DK5" s="983"/>
      <c r="DL5" s="981" t="s">
        <v>448</v>
      </c>
      <c r="DM5" s="982"/>
      <c r="DN5" s="982"/>
      <c r="DO5" s="982"/>
      <c r="DP5" s="983"/>
      <c r="DQ5" s="649" t="s">
        <v>449</v>
      </c>
      <c r="DR5" s="650"/>
      <c r="DS5" s="650"/>
      <c r="DT5" s="650"/>
      <c r="DU5" s="651"/>
      <c r="DV5" s="649" t="s">
        <v>443</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2" t="s">
        <v>451</v>
      </c>
      <c r="C7" s="923"/>
      <c r="D7" s="923"/>
      <c r="E7" s="923"/>
      <c r="F7" s="923"/>
      <c r="G7" s="923"/>
      <c r="H7" s="923"/>
      <c r="I7" s="923"/>
      <c r="J7" s="923"/>
      <c r="K7" s="923"/>
      <c r="L7" s="923"/>
      <c r="M7" s="923"/>
      <c r="N7" s="923"/>
      <c r="O7" s="923"/>
      <c r="P7" s="924"/>
      <c r="Q7" s="925">
        <v>59742</v>
      </c>
      <c r="R7" s="926"/>
      <c r="S7" s="926"/>
      <c r="T7" s="926"/>
      <c r="U7" s="926"/>
      <c r="V7" s="926">
        <v>58112</v>
      </c>
      <c r="W7" s="926"/>
      <c r="X7" s="926"/>
      <c r="Y7" s="926"/>
      <c r="Z7" s="926"/>
      <c r="AA7" s="926">
        <v>1630</v>
      </c>
      <c r="AB7" s="926"/>
      <c r="AC7" s="926"/>
      <c r="AD7" s="926"/>
      <c r="AE7" s="972"/>
      <c r="AF7" s="973">
        <v>1053</v>
      </c>
      <c r="AG7" s="974"/>
      <c r="AH7" s="974"/>
      <c r="AI7" s="974"/>
      <c r="AJ7" s="975"/>
      <c r="AK7" s="976">
        <v>1313</v>
      </c>
      <c r="AL7" s="926"/>
      <c r="AM7" s="926"/>
      <c r="AN7" s="926"/>
      <c r="AO7" s="926"/>
      <c r="AP7" s="926">
        <v>40281</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t="s">
        <v>169</v>
      </c>
      <c r="BS7" s="922" t="s">
        <v>531</v>
      </c>
      <c r="BT7" s="923"/>
      <c r="BU7" s="923"/>
      <c r="BV7" s="923"/>
      <c r="BW7" s="923"/>
      <c r="BX7" s="923"/>
      <c r="BY7" s="923"/>
      <c r="BZ7" s="923"/>
      <c r="CA7" s="923"/>
      <c r="CB7" s="923"/>
      <c r="CC7" s="923"/>
      <c r="CD7" s="923"/>
      <c r="CE7" s="923"/>
      <c r="CF7" s="923"/>
      <c r="CG7" s="924"/>
      <c r="CH7" s="977">
        <v>92</v>
      </c>
      <c r="CI7" s="978"/>
      <c r="CJ7" s="978"/>
      <c r="CK7" s="978"/>
      <c r="CL7" s="979"/>
      <c r="CM7" s="977">
        <v>426</v>
      </c>
      <c r="CN7" s="978"/>
      <c r="CO7" s="978"/>
      <c r="CP7" s="978"/>
      <c r="CQ7" s="979"/>
      <c r="CR7" s="977">
        <v>36</v>
      </c>
      <c r="CS7" s="978"/>
      <c r="CT7" s="978"/>
      <c r="CU7" s="978"/>
      <c r="CV7" s="979"/>
      <c r="CW7" s="977" t="s">
        <v>198</v>
      </c>
      <c r="CX7" s="978"/>
      <c r="CY7" s="978"/>
      <c r="CZ7" s="978"/>
      <c r="DA7" s="979"/>
      <c r="DB7" s="977" t="s">
        <v>198</v>
      </c>
      <c r="DC7" s="978"/>
      <c r="DD7" s="978"/>
      <c r="DE7" s="978"/>
      <c r="DF7" s="979"/>
      <c r="DG7" s="977" t="s">
        <v>198</v>
      </c>
      <c r="DH7" s="978"/>
      <c r="DI7" s="978"/>
      <c r="DJ7" s="978"/>
      <c r="DK7" s="979"/>
      <c r="DL7" s="977" t="s">
        <v>198</v>
      </c>
      <c r="DM7" s="978"/>
      <c r="DN7" s="978"/>
      <c r="DO7" s="978"/>
      <c r="DP7" s="979"/>
      <c r="DQ7" s="977" t="s">
        <v>198</v>
      </c>
      <c r="DR7" s="978"/>
      <c r="DS7" s="978"/>
      <c r="DT7" s="978"/>
      <c r="DU7" s="979"/>
      <c r="DV7" s="922"/>
      <c r="DW7" s="923"/>
      <c r="DX7" s="923"/>
      <c r="DY7" s="923"/>
      <c r="DZ7" s="980"/>
      <c r="EA7" s="67"/>
    </row>
    <row r="8" spans="1:131" s="47" customFormat="1" ht="26.25" customHeight="1" x14ac:dyDescent="0.2">
      <c r="A8" s="52">
        <v>2</v>
      </c>
      <c r="B8" s="911" t="s">
        <v>130</v>
      </c>
      <c r="C8" s="912"/>
      <c r="D8" s="912"/>
      <c r="E8" s="912"/>
      <c r="F8" s="912"/>
      <c r="G8" s="912"/>
      <c r="H8" s="912"/>
      <c r="I8" s="912"/>
      <c r="J8" s="912"/>
      <c r="K8" s="912"/>
      <c r="L8" s="912"/>
      <c r="M8" s="912"/>
      <c r="N8" s="912"/>
      <c r="O8" s="912"/>
      <c r="P8" s="913"/>
      <c r="Q8" s="914">
        <v>36</v>
      </c>
      <c r="R8" s="915"/>
      <c r="S8" s="915"/>
      <c r="T8" s="915"/>
      <c r="U8" s="915"/>
      <c r="V8" s="915">
        <v>36</v>
      </c>
      <c r="W8" s="915"/>
      <c r="X8" s="915"/>
      <c r="Y8" s="915"/>
      <c r="Z8" s="915"/>
      <c r="AA8" s="915" t="s">
        <v>198</v>
      </c>
      <c r="AB8" s="915"/>
      <c r="AC8" s="915"/>
      <c r="AD8" s="915"/>
      <c r="AE8" s="921"/>
      <c r="AF8" s="941" t="s">
        <v>198</v>
      </c>
      <c r="AG8" s="919"/>
      <c r="AH8" s="919"/>
      <c r="AI8" s="919"/>
      <c r="AJ8" s="942"/>
      <c r="AK8" s="920">
        <v>36</v>
      </c>
      <c r="AL8" s="915"/>
      <c r="AM8" s="915"/>
      <c r="AN8" s="915"/>
      <c r="AO8" s="915"/>
      <c r="AP8" s="915">
        <v>34</v>
      </c>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t="s">
        <v>285</v>
      </c>
      <c r="BT8" s="912"/>
      <c r="BU8" s="912"/>
      <c r="BV8" s="912"/>
      <c r="BW8" s="912"/>
      <c r="BX8" s="912"/>
      <c r="BY8" s="912"/>
      <c r="BZ8" s="912"/>
      <c r="CA8" s="912"/>
      <c r="CB8" s="912"/>
      <c r="CC8" s="912"/>
      <c r="CD8" s="912"/>
      <c r="CE8" s="912"/>
      <c r="CF8" s="912"/>
      <c r="CG8" s="913"/>
      <c r="CH8" s="918">
        <v>1</v>
      </c>
      <c r="CI8" s="919"/>
      <c r="CJ8" s="919"/>
      <c r="CK8" s="919"/>
      <c r="CL8" s="929"/>
      <c r="CM8" s="918">
        <v>38</v>
      </c>
      <c r="CN8" s="919"/>
      <c r="CO8" s="919"/>
      <c r="CP8" s="919"/>
      <c r="CQ8" s="929"/>
      <c r="CR8" s="918">
        <v>7</v>
      </c>
      <c r="CS8" s="919"/>
      <c r="CT8" s="919"/>
      <c r="CU8" s="919"/>
      <c r="CV8" s="929"/>
      <c r="CW8" s="918" t="s">
        <v>198</v>
      </c>
      <c r="CX8" s="919"/>
      <c r="CY8" s="919"/>
      <c r="CZ8" s="919"/>
      <c r="DA8" s="929"/>
      <c r="DB8" s="918" t="s">
        <v>198</v>
      </c>
      <c r="DC8" s="919"/>
      <c r="DD8" s="919"/>
      <c r="DE8" s="919"/>
      <c r="DF8" s="929"/>
      <c r="DG8" s="918" t="s">
        <v>198</v>
      </c>
      <c r="DH8" s="919"/>
      <c r="DI8" s="919"/>
      <c r="DJ8" s="919"/>
      <c r="DK8" s="929"/>
      <c r="DL8" s="918" t="s">
        <v>198</v>
      </c>
      <c r="DM8" s="919"/>
      <c r="DN8" s="919"/>
      <c r="DO8" s="919"/>
      <c r="DP8" s="929"/>
      <c r="DQ8" s="918" t="s">
        <v>198</v>
      </c>
      <c r="DR8" s="919"/>
      <c r="DS8" s="919"/>
      <c r="DT8" s="919"/>
      <c r="DU8" s="929"/>
      <c r="DV8" s="911"/>
      <c r="DW8" s="912"/>
      <c r="DX8" s="912"/>
      <c r="DY8" s="912"/>
      <c r="DZ8" s="930"/>
      <c r="EA8" s="67"/>
    </row>
    <row r="9" spans="1:131" s="47" customFormat="1" ht="26.25" customHeight="1" x14ac:dyDescent="0.2">
      <c r="A9" s="52">
        <v>3</v>
      </c>
      <c r="B9" s="911"/>
      <c r="C9" s="912"/>
      <c r="D9" s="912"/>
      <c r="E9" s="912"/>
      <c r="F9" s="912"/>
      <c r="G9" s="912"/>
      <c r="H9" s="912"/>
      <c r="I9" s="912"/>
      <c r="J9" s="912"/>
      <c r="K9" s="912"/>
      <c r="L9" s="912"/>
      <c r="M9" s="912"/>
      <c r="N9" s="912"/>
      <c r="O9" s="912"/>
      <c r="P9" s="913"/>
      <c r="Q9" s="914"/>
      <c r="R9" s="915"/>
      <c r="S9" s="915"/>
      <c r="T9" s="915"/>
      <c r="U9" s="915"/>
      <c r="V9" s="915"/>
      <c r="W9" s="915"/>
      <c r="X9" s="915"/>
      <c r="Y9" s="915"/>
      <c r="Z9" s="915"/>
      <c r="AA9" s="915"/>
      <c r="AB9" s="915"/>
      <c r="AC9" s="915"/>
      <c r="AD9" s="915"/>
      <c r="AE9" s="921"/>
      <c r="AF9" s="941"/>
      <c r="AG9" s="919"/>
      <c r="AH9" s="919"/>
      <c r="AI9" s="919"/>
      <c r="AJ9" s="942"/>
      <c r="AK9" s="920"/>
      <c r="AL9" s="915"/>
      <c r="AM9" s="915"/>
      <c r="AN9" s="915"/>
      <c r="AO9" s="915"/>
      <c r="AP9" s="915"/>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t="s">
        <v>169</v>
      </c>
      <c r="BS9" s="911" t="s">
        <v>532</v>
      </c>
      <c r="BT9" s="912"/>
      <c r="BU9" s="912"/>
      <c r="BV9" s="912"/>
      <c r="BW9" s="912"/>
      <c r="BX9" s="912"/>
      <c r="BY9" s="912"/>
      <c r="BZ9" s="912"/>
      <c r="CA9" s="912"/>
      <c r="CB9" s="912"/>
      <c r="CC9" s="912"/>
      <c r="CD9" s="912"/>
      <c r="CE9" s="912"/>
      <c r="CF9" s="912"/>
      <c r="CG9" s="913"/>
      <c r="CH9" s="918">
        <v>-6</v>
      </c>
      <c r="CI9" s="919"/>
      <c r="CJ9" s="919"/>
      <c r="CK9" s="919"/>
      <c r="CL9" s="929"/>
      <c r="CM9" s="918">
        <v>589</v>
      </c>
      <c r="CN9" s="919"/>
      <c r="CO9" s="919"/>
      <c r="CP9" s="919"/>
      <c r="CQ9" s="929"/>
      <c r="CR9" s="918">
        <v>5</v>
      </c>
      <c r="CS9" s="919"/>
      <c r="CT9" s="919"/>
      <c r="CU9" s="919"/>
      <c r="CV9" s="929"/>
      <c r="CW9" s="918" t="s">
        <v>198</v>
      </c>
      <c r="CX9" s="919"/>
      <c r="CY9" s="919"/>
      <c r="CZ9" s="919"/>
      <c r="DA9" s="929"/>
      <c r="DB9" s="918" t="s">
        <v>198</v>
      </c>
      <c r="DC9" s="919"/>
      <c r="DD9" s="919"/>
      <c r="DE9" s="919"/>
      <c r="DF9" s="929"/>
      <c r="DG9" s="918">
        <v>21</v>
      </c>
      <c r="DH9" s="919"/>
      <c r="DI9" s="919"/>
      <c r="DJ9" s="919"/>
      <c r="DK9" s="929"/>
      <c r="DL9" s="918" t="s">
        <v>198</v>
      </c>
      <c r="DM9" s="919"/>
      <c r="DN9" s="919"/>
      <c r="DO9" s="919"/>
      <c r="DP9" s="929"/>
      <c r="DQ9" s="918" t="s">
        <v>198</v>
      </c>
      <c r="DR9" s="919"/>
      <c r="DS9" s="919"/>
      <c r="DT9" s="919"/>
      <c r="DU9" s="929"/>
      <c r="DV9" s="911"/>
      <c r="DW9" s="912"/>
      <c r="DX9" s="912"/>
      <c r="DY9" s="912"/>
      <c r="DZ9" s="930"/>
      <c r="EA9" s="67"/>
    </row>
    <row r="10" spans="1:131" s="47" customFormat="1" ht="26.25" customHeight="1" x14ac:dyDescent="0.2">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t="s">
        <v>345</v>
      </c>
      <c r="BT10" s="912"/>
      <c r="BU10" s="912"/>
      <c r="BV10" s="912"/>
      <c r="BW10" s="912"/>
      <c r="BX10" s="912"/>
      <c r="BY10" s="912"/>
      <c r="BZ10" s="912"/>
      <c r="CA10" s="912"/>
      <c r="CB10" s="912"/>
      <c r="CC10" s="912"/>
      <c r="CD10" s="912"/>
      <c r="CE10" s="912"/>
      <c r="CF10" s="912"/>
      <c r="CG10" s="913"/>
      <c r="CH10" s="918">
        <v>-10</v>
      </c>
      <c r="CI10" s="919"/>
      <c r="CJ10" s="919"/>
      <c r="CK10" s="919"/>
      <c r="CL10" s="929"/>
      <c r="CM10" s="918">
        <v>247</v>
      </c>
      <c r="CN10" s="919"/>
      <c r="CO10" s="919"/>
      <c r="CP10" s="919"/>
      <c r="CQ10" s="929"/>
      <c r="CR10" s="918">
        <v>310</v>
      </c>
      <c r="CS10" s="919"/>
      <c r="CT10" s="919"/>
      <c r="CU10" s="919"/>
      <c r="CV10" s="929"/>
      <c r="CW10" s="918">
        <v>24</v>
      </c>
      <c r="CX10" s="919"/>
      <c r="CY10" s="919"/>
      <c r="CZ10" s="919"/>
      <c r="DA10" s="929"/>
      <c r="DB10" s="918" t="s">
        <v>198</v>
      </c>
      <c r="DC10" s="919"/>
      <c r="DD10" s="919"/>
      <c r="DE10" s="919"/>
      <c r="DF10" s="929"/>
      <c r="DG10" s="918" t="s">
        <v>198</v>
      </c>
      <c r="DH10" s="919"/>
      <c r="DI10" s="919"/>
      <c r="DJ10" s="919"/>
      <c r="DK10" s="929"/>
      <c r="DL10" s="918" t="s">
        <v>198</v>
      </c>
      <c r="DM10" s="919"/>
      <c r="DN10" s="919"/>
      <c r="DO10" s="919"/>
      <c r="DP10" s="929"/>
      <c r="DQ10" s="918" t="s">
        <v>198</v>
      </c>
      <c r="DR10" s="919"/>
      <c r="DS10" s="919"/>
      <c r="DT10" s="919"/>
      <c r="DU10" s="929"/>
      <c r="DV10" s="911"/>
      <c r="DW10" s="912"/>
      <c r="DX10" s="912"/>
      <c r="DY10" s="912"/>
      <c r="DZ10" s="930"/>
      <c r="EA10" s="67"/>
    </row>
    <row r="11" spans="1:131" s="47" customFormat="1" ht="26.25" customHeight="1" x14ac:dyDescent="0.2">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2">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2">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2">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2">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2">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2">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2">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2">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2">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2">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2">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453</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2">
      <c r="A23" s="53" t="s">
        <v>244</v>
      </c>
      <c r="B23" s="889" t="s">
        <v>298</v>
      </c>
      <c r="C23" s="890"/>
      <c r="D23" s="890"/>
      <c r="E23" s="890"/>
      <c r="F23" s="890"/>
      <c r="G23" s="890"/>
      <c r="H23" s="890"/>
      <c r="I23" s="890"/>
      <c r="J23" s="890"/>
      <c r="K23" s="890"/>
      <c r="L23" s="890"/>
      <c r="M23" s="890"/>
      <c r="N23" s="890"/>
      <c r="O23" s="890"/>
      <c r="P23" s="891"/>
      <c r="Q23" s="960">
        <v>59778</v>
      </c>
      <c r="R23" s="901"/>
      <c r="S23" s="901"/>
      <c r="T23" s="901"/>
      <c r="U23" s="901"/>
      <c r="V23" s="901">
        <v>58148</v>
      </c>
      <c r="W23" s="901"/>
      <c r="X23" s="901"/>
      <c r="Y23" s="901"/>
      <c r="Z23" s="901"/>
      <c r="AA23" s="901">
        <v>1630</v>
      </c>
      <c r="AB23" s="901"/>
      <c r="AC23" s="901"/>
      <c r="AD23" s="901"/>
      <c r="AE23" s="961"/>
      <c r="AF23" s="932">
        <v>1053</v>
      </c>
      <c r="AG23" s="901"/>
      <c r="AH23" s="901"/>
      <c r="AI23" s="901"/>
      <c r="AJ23" s="933"/>
      <c r="AK23" s="934"/>
      <c r="AL23" s="900"/>
      <c r="AM23" s="900"/>
      <c r="AN23" s="900"/>
      <c r="AO23" s="900"/>
      <c r="AP23" s="901">
        <v>40315</v>
      </c>
      <c r="AQ23" s="901"/>
      <c r="AR23" s="901"/>
      <c r="AS23" s="901"/>
      <c r="AT23" s="901"/>
      <c r="AU23" s="902"/>
      <c r="AV23" s="902"/>
      <c r="AW23" s="902"/>
      <c r="AX23" s="902"/>
      <c r="AY23" s="903"/>
      <c r="AZ23" s="936" t="s">
        <v>198</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2">
      <c r="A24" s="958" t="s">
        <v>385</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2">
      <c r="A25" s="959" t="s">
        <v>417</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2">
      <c r="A26" s="657" t="s">
        <v>436</v>
      </c>
      <c r="B26" s="658"/>
      <c r="C26" s="658"/>
      <c r="D26" s="658"/>
      <c r="E26" s="658"/>
      <c r="F26" s="658"/>
      <c r="G26" s="658"/>
      <c r="H26" s="658"/>
      <c r="I26" s="658"/>
      <c r="J26" s="658"/>
      <c r="K26" s="658"/>
      <c r="L26" s="658"/>
      <c r="M26" s="658"/>
      <c r="N26" s="658"/>
      <c r="O26" s="658"/>
      <c r="P26" s="659"/>
      <c r="Q26" s="649" t="s">
        <v>455</v>
      </c>
      <c r="R26" s="650"/>
      <c r="S26" s="650"/>
      <c r="T26" s="650"/>
      <c r="U26" s="651"/>
      <c r="V26" s="649" t="s">
        <v>456</v>
      </c>
      <c r="W26" s="650"/>
      <c r="X26" s="650"/>
      <c r="Y26" s="650"/>
      <c r="Z26" s="651"/>
      <c r="AA26" s="649" t="s">
        <v>457</v>
      </c>
      <c r="AB26" s="650"/>
      <c r="AC26" s="650"/>
      <c r="AD26" s="650"/>
      <c r="AE26" s="650"/>
      <c r="AF26" s="663" t="s">
        <v>241</v>
      </c>
      <c r="AG26" s="664"/>
      <c r="AH26" s="664"/>
      <c r="AI26" s="664"/>
      <c r="AJ26" s="665"/>
      <c r="AK26" s="650" t="s">
        <v>389</v>
      </c>
      <c r="AL26" s="650"/>
      <c r="AM26" s="650"/>
      <c r="AN26" s="650"/>
      <c r="AO26" s="651"/>
      <c r="AP26" s="649" t="s">
        <v>356</v>
      </c>
      <c r="AQ26" s="650"/>
      <c r="AR26" s="650"/>
      <c r="AS26" s="650"/>
      <c r="AT26" s="651"/>
      <c r="AU26" s="649" t="s">
        <v>458</v>
      </c>
      <c r="AV26" s="650"/>
      <c r="AW26" s="650"/>
      <c r="AX26" s="650"/>
      <c r="AY26" s="651"/>
      <c r="AZ26" s="649" t="s">
        <v>459</v>
      </c>
      <c r="BA26" s="650"/>
      <c r="BB26" s="650"/>
      <c r="BC26" s="650"/>
      <c r="BD26" s="651"/>
      <c r="BE26" s="649" t="s">
        <v>443</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2">
      <c r="A28" s="54">
        <v>1</v>
      </c>
      <c r="B28" s="922" t="s">
        <v>226</v>
      </c>
      <c r="C28" s="923"/>
      <c r="D28" s="923"/>
      <c r="E28" s="923"/>
      <c r="F28" s="923"/>
      <c r="G28" s="923"/>
      <c r="H28" s="923"/>
      <c r="I28" s="923"/>
      <c r="J28" s="923"/>
      <c r="K28" s="923"/>
      <c r="L28" s="923"/>
      <c r="M28" s="923"/>
      <c r="N28" s="923"/>
      <c r="O28" s="923"/>
      <c r="P28" s="924"/>
      <c r="Q28" s="949">
        <v>16376</v>
      </c>
      <c r="R28" s="950"/>
      <c r="S28" s="950"/>
      <c r="T28" s="950"/>
      <c r="U28" s="950"/>
      <c r="V28" s="950">
        <v>16340</v>
      </c>
      <c r="W28" s="950"/>
      <c r="X28" s="950"/>
      <c r="Y28" s="950"/>
      <c r="Z28" s="950"/>
      <c r="AA28" s="950">
        <v>36</v>
      </c>
      <c r="AB28" s="950"/>
      <c r="AC28" s="950"/>
      <c r="AD28" s="950"/>
      <c r="AE28" s="951"/>
      <c r="AF28" s="952">
        <v>35</v>
      </c>
      <c r="AG28" s="950"/>
      <c r="AH28" s="950"/>
      <c r="AI28" s="950"/>
      <c r="AJ28" s="953"/>
      <c r="AK28" s="954">
        <v>1948</v>
      </c>
      <c r="AL28" s="950"/>
      <c r="AM28" s="950"/>
      <c r="AN28" s="950"/>
      <c r="AO28" s="950"/>
      <c r="AP28" s="950" t="s">
        <v>198</v>
      </c>
      <c r="AQ28" s="950"/>
      <c r="AR28" s="950"/>
      <c r="AS28" s="950"/>
      <c r="AT28" s="950"/>
      <c r="AU28" s="950" t="s">
        <v>198</v>
      </c>
      <c r="AV28" s="950"/>
      <c r="AW28" s="950"/>
      <c r="AX28" s="950"/>
      <c r="AY28" s="950"/>
      <c r="AZ28" s="955"/>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2">
      <c r="A29" s="54">
        <v>2</v>
      </c>
      <c r="B29" s="911" t="s">
        <v>25</v>
      </c>
      <c r="C29" s="912"/>
      <c r="D29" s="912"/>
      <c r="E29" s="912"/>
      <c r="F29" s="912"/>
      <c r="G29" s="912"/>
      <c r="H29" s="912"/>
      <c r="I29" s="912"/>
      <c r="J29" s="912"/>
      <c r="K29" s="912"/>
      <c r="L29" s="912"/>
      <c r="M29" s="912"/>
      <c r="N29" s="912"/>
      <c r="O29" s="912"/>
      <c r="P29" s="913"/>
      <c r="Q29" s="914">
        <v>13028</v>
      </c>
      <c r="R29" s="915"/>
      <c r="S29" s="915"/>
      <c r="T29" s="915"/>
      <c r="U29" s="915"/>
      <c r="V29" s="915">
        <v>12840</v>
      </c>
      <c r="W29" s="915"/>
      <c r="X29" s="915"/>
      <c r="Y29" s="915"/>
      <c r="Z29" s="915"/>
      <c r="AA29" s="915">
        <v>188</v>
      </c>
      <c r="AB29" s="915"/>
      <c r="AC29" s="915"/>
      <c r="AD29" s="915"/>
      <c r="AE29" s="921"/>
      <c r="AF29" s="941">
        <v>189</v>
      </c>
      <c r="AG29" s="919"/>
      <c r="AH29" s="919"/>
      <c r="AI29" s="919"/>
      <c r="AJ29" s="942"/>
      <c r="AK29" s="920">
        <v>2168</v>
      </c>
      <c r="AL29" s="915"/>
      <c r="AM29" s="915"/>
      <c r="AN29" s="915"/>
      <c r="AO29" s="915"/>
      <c r="AP29" s="915" t="s">
        <v>198</v>
      </c>
      <c r="AQ29" s="915"/>
      <c r="AR29" s="915"/>
      <c r="AS29" s="915"/>
      <c r="AT29" s="915"/>
      <c r="AU29" s="915" t="s">
        <v>198</v>
      </c>
      <c r="AV29" s="915"/>
      <c r="AW29" s="915"/>
      <c r="AX29" s="915"/>
      <c r="AY29" s="915"/>
      <c r="AZ29" s="948"/>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2">
      <c r="A30" s="54">
        <v>3</v>
      </c>
      <c r="B30" s="911" t="s">
        <v>193</v>
      </c>
      <c r="C30" s="912"/>
      <c r="D30" s="912"/>
      <c r="E30" s="912"/>
      <c r="F30" s="912"/>
      <c r="G30" s="912"/>
      <c r="H30" s="912"/>
      <c r="I30" s="912"/>
      <c r="J30" s="912"/>
      <c r="K30" s="912"/>
      <c r="L30" s="912"/>
      <c r="M30" s="912"/>
      <c r="N30" s="912"/>
      <c r="O30" s="912"/>
      <c r="P30" s="913"/>
      <c r="Q30" s="914">
        <v>2376</v>
      </c>
      <c r="R30" s="915"/>
      <c r="S30" s="915"/>
      <c r="T30" s="915"/>
      <c r="U30" s="915"/>
      <c r="V30" s="915">
        <v>2370</v>
      </c>
      <c r="W30" s="915"/>
      <c r="X30" s="915"/>
      <c r="Y30" s="915"/>
      <c r="Z30" s="915"/>
      <c r="AA30" s="915">
        <v>6</v>
      </c>
      <c r="AB30" s="915"/>
      <c r="AC30" s="915"/>
      <c r="AD30" s="915"/>
      <c r="AE30" s="921"/>
      <c r="AF30" s="941">
        <v>6</v>
      </c>
      <c r="AG30" s="919"/>
      <c r="AH30" s="919"/>
      <c r="AI30" s="919"/>
      <c r="AJ30" s="942"/>
      <c r="AK30" s="920">
        <v>410</v>
      </c>
      <c r="AL30" s="915"/>
      <c r="AM30" s="915"/>
      <c r="AN30" s="915"/>
      <c r="AO30" s="915"/>
      <c r="AP30" s="915" t="s">
        <v>198</v>
      </c>
      <c r="AQ30" s="915"/>
      <c r="AR30" s="915"/>
      <c r="AS30" s="915"/>
      <c r="AT30" s="915"/>
      <c r="AU30" s="915" t="s">
        <v>198</v>
      </c>
      <c r="AV30" s="915"/>
      <c r="AW30" s="915"/>
      <c r="AX30" s="915"/>
      <c r="AY30" s="915"/>
      <c r="AZ30" s="948"/>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2">
      <c r="A31" s="54">
        <v>4</v>
      </c>
      <c r="B31" s="911" t="s">
        <v>460</v>
      </c>
      <c r="C31" s="912"/>
      <c r="D31" s="912"/>
      <c r="E31" s="912"/>
      <c r="F31" s="912"/>
      <c r="G31" s="912"/>
      <c r="H31" s="912"/>
      <c r="I31" s="912"/>
      <c r="J31" s="912"/>
      <c r="K31" s="912"/>
      <c r="L31" s="912"/>
      <c r="M31" s="912"/>
      <c r="N31" s="912"/>
      <c r="O31" s="912"/>
      <c r="P31" s="913"/>
      <c r="Q31" s="914">
        <v>3279</v>
      </c>
      <c r="R31" s="915"/>
      <c r="S31" s="915"/>
      <c r="T31" s="915"/>
      <c r="U31" s="915"/>
      <c r="V31" s="915">
        <v>2766</v>
      </c>
      <c r="W31" s="915"/>
      <c r="X31" s="915"/>
      <c r="Y31" s="915"/>
      <c r="Z31" s="915"/>
      <c r="AA31" s="915">
        <v>513</v>
      </c>
      <c r="AB31" s="915"/>
      <c r="AC31" s="915"/>
      <c r="AD31" s="915"/>
      <c r="AE31" s="921"/>
      <c r="AF31" s="941">
        <v>5315</v>
      </c>
      <c r="AG31" s="919"/>
      <c r="AH31" s="919"/>
      <c r="AI31" s="919"/>
      <c r="AJ31" s="942"/>
      <c r="AK31" s="920">
        <v>21</v>
      </c>
      <c r="AL31" s="915"/>
      <c r="AM31" s="915"/>
      <c r="AN31" s="915"/>
      <c r="AO31" s="915"/>
      <c r="AP31" s="915">
        <v>362</v>
      </c>
      <c r="AQ31" s="915"/>
      <c r="AR31" s="915"/>
      <c r="AS31" s="915"/>
      <c r="AT31" s="915"/>
      <c r="AU31" s="915">
        <v>2</v>
      </c>
      <c r="AV31" s="915"/>
      <c r="AW31" s="915"/>
      <c r="AX31" s="915"/>
      <c r="AY31" s="915"/>
      <c r="AZ31" s="948" t="s">
        <v>198</v>
      </c>
      <c r="BA31" s="948"/>
      <c r="BB31" s="948"/>
      <c r="BC31" s="948"/>
      <c r="BD31" s="948"/>
      <c r="BE31" s="916" t="s">
        <v>461</v>
      </c>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2">
      <c r="A32" s="54">
        <v>5</v>
      </c>
      <c r="B32" s="911" t="s">
        <v>349</v>
      </c>
      <c r="C32" s="912"/>
      <c r="D32" s="912"/>
      <c r="E32" s="912"/>
      <c r="F32" s="912"/>
      <c r="G32" s="912"/>
      <c r="H32" s="912"/>
      <c r="I32" s="912"/>
      <c r="J32" s="912"/>
      <c r="K32" s="912"/>
      <c r="L32" s="912"/>
      <c r="M32" s="912"/>
      <c r="N32" s="912"/>
      <c r="O32" s="912"/>
      <c r="P32" s="913"/>
      <c r="Q32" s="914">
        <v>3413</v>
      </c>
      <c r="R32" s="915"/>
      <c r="S32" s="915"/>
      <c r="T32" s="915"/>
      <c r="U32" s="915"/>
      <c r="V32" s="915">
        <v>3405</v>
      </c>
      <c r="W32" s="915"/>
      <c r="X32" s="915"/>
      <c r="Y32" s="915"/>
      <c r="Z32" s="915"/>
      <c r="AA32" s="915">
        <v>8</v>
      </c>
      <c r="AB32" s="915"/>
      <c r="AC32" s="915"/>
      <c r="AD32" s="915"/>
      <c r="AE32" s="921"/>
      <c r="AF32" s="941">
        <v>301</v>
      </c>
      <c r="AG32" s="919"/>
      <c r="AH32" s="919"/>
      <c r="AI32" s="919"/>
      <c r="AJ32" s="942"/>
      <c r="AK32" s="920">
        <v>780</v>
      </c>
      <c r="AL32" s="915"/>
      <c r="AM32" s="915"/>
      <c r="AN32" s="915"/>
      <c r="AO32" s="915"/>
      <c r="AP32" s="915">
        <v>12001</v>
      </c>
      <c r="AQ32" s="915"/>
      <c r="AR32" s="915"/>
      <c r="AS32" s="915"/>
      <c r="AT32" s="915"/>
      <c r="AU32" s="915">
        <v>6577</v>
      </c>
      <c r="AV32" s="915"/>
      <c r="AW32" s="915"/>
      <c r="AX32" s="915"/>
      <c r="AY32" s="915"/>
      <c r="AZ32" s="948" t="s">
        <v>198</v>
      </c>
      <c r="BA32" s="948"/>
      <c r="BB32" s="948"/>
      <c r="BC32" s="948"/>
      <c r="BD32" s="948"/>
      <c r="BE32" s="916" t="s">
        <v>461</v>
      </c>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2">
      <c r="A33" s="54">
        <v>6</v>
      </c>
      <c r="B33" s="911"/>
      <c r="C33" s="912"/>
      <c r="D33" s="912"/>
      <c r="E33" s="912"/>
      <c r="F33" s="912"/>
      <c r="G33" s="912"/>
      <c r="H33" s="912"/>
      <c r="I33" s="912"/>
      <c r="J33" s="912"/>
      <c r="K33" s="912"/>
      <c r="L33" s="912"/>
      <c r="M33" s="912"/>
      <c r="N33" s="912"/>
      <c r="O33" s="912"/>
      <c r="P33" s="913"/>
      <c r="Q33" s="914"/>
      <c r="R33" s="915"/>
      <c r="S33" s="915"/>
      <c r="T33" s="915"/>
      <c r="U33" s="915"/>
      <c r="V33" s="915"/>
      <c r="W33" s="915"/>
      <c r="X33" s="915"/>
      <c r="Y33" s="915"/>
      <c r="Z33" s="915"/>
      <c r="AA33" s="915"/>
      <c r="AB33" s="915"/>
      <c r="AC33" s="915"/>
      <c r="AD33" s="915"/>
      <c r="AE33" s="921"/>
      <c r="AF33" s="941"/>
      <c r="AG33" s="919"/>
      <c r="AH33" s="919"/>
      <c r="AI33" s="919"/>
      <c r="AJ33" s="942"/>
      <c r="AK33" s="920"/>
      <c r="AL33" s="915"/>
      <c r="AM33" s="915"/>
      <c r="AN33" s="915"/>
      <c r="AO33" s="915"/>
      <c r="AP33" s="915"/>
      <c r="AQ33" s="915"/>
      <c r="AR33" s="915"/>
      <c r="AS33" s="915"/>
      <c r="AT33" s="915"/>
      <c r="AU33" s="915"/>
      <c r="AV33" s="915"/>
      <c r="AW33" s="915"/>
      <c r="AX33" s="915"/>
      <c r="AY33" s="915"/>
      <c r="AZ33" s="948"/>
      <c r="BA33" s="948"/>
      <c r="BB33" s="948"/>
      <c r="BC33" s="948"/>
      <c r="BD33" s="948"/>
      <c r="BE33" s="916"/>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2">
      <c r="A34" s="54">
        <v>7</v>
      </c>
      <c r="B34" s="911"/>
      <c r="C34" s="912"/>
      <c r="D34" s="912"/>
      <c r="E34" s="912"/>
      <c r="F34" s="912"/>
      <c r="G34" s="912"/>
      <c r="H34" s="912"/>
      <c r="I34" s="912"/>
      <c r="J34" s="912"/>
      <c r="K34" s="912"/>
      <c r="L34" s="912"/>
      <c r="M34" s="912"/>
      <c r="N34" s="912"/>
      <c r="O34" s="912"/>
      <c r="P34" s="913"/>
      <c r="Q34" s="914"/>
      <c r="R34" s="915"/>
      <c r="S34" s="915"/>
      <c r="T34" s="915"/>
      <c r="U34" s="915"/>
      <c r="V34" s="915"/>
      <c r="W34" s="915"/>
      <c r="X34" s="915"/>
      <c r="Y34" s="915"/>
      <c r="Z34" s="915"/>
      <c r="AA34" s="915"/>
      <c r="AB34" s="915"/>
      <c r="AC34" s="915"/>
      <c r="AD34" s="915"/>
      <c r="AE34" s="921"/>
      <c r="AF34" s="941"/>
      <c r="AG34" s="919"/>
      <c r="AH34" s="919"/>
      <c r="AI34" s="919"/>
      <c r="AJ34" s="942"/>
      <c r="AK34" s="920"/>
      <c r="AL34" s="915"/>
      <c r="AM34" s="915"/>
      <c r="AN34" s="915"/>
      <c r="AO34" s="915"/>
      <c r="AP34" s="915"/>
      <c r="AQ34" s="915"/>
      <c r="AR34" s="915"/>
      <c r="AS34" s="915"/>
      <c r="AT34" s="915"/>
      <c r="AU34" s="915"/>
      <c r="AV34" s="915"/>
      <c r="AW34" s="915"/>
      <c r="AX34" s="915"/>
      <c r="AY34" s="915"/>
      <c r="AZ34" s="948"/>
      <c r="BA34" s="948"/>
      <c r="BB34" s="948"/>
      <c r="BC34" s="948"/>
      <c r="BD34" s="948"/>
      <c r="BE34" s="916"/>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2">
      <c r="A35" s="54">
        <v>8</v>
      </c>
      <c r="B35" s="911"/>
      <c r="C35" s="912"/>
      <c r="D35" s="912"/>
      <c r="E35" s="912"/>
      <c r="F35" s="912"/>
      <c r="G35" s="912"/>
      <c r="H35" s="912"/>
      <c r="I35" s="912"/>
      <c r="J35" s="912"/>
      <c r="K35" s="912"/>
      <c r="L35" s="912"/>
      <c r="M35" s="912"/>
      <c r="N35" s="912"/>
      <c r="O35" s="912"/>
      <c r="P35" s="913"/>
      <c r="Q35" s="914"/>
      <c r="R35" s="915"/>
      <c r="S35" s="915"/>
      <c r="T35" s="915"/>
      <c r="U35" s="915"/>
      <c r="V35" s="915"/>
      <c r="W35" s="915"/>
      <c r="X35" s="915"/>
      <c r="Y35" s="915"/>
      <c r="Z35" s="915"/>
      <c r="AA35" s="915"/>
      <c r="AB35" s="915"/>
      <c r="AC35" s="915"/>
      <c r="AD35" s="915"/>
      <c r="AE35" s="921"/>
      <c r="AF35" s="941"/>
      <c r="AG35" s="919"/>
      <c r="AH35" s="919"/>
      <c r="AI35" s="919"/>
      <c r="AJ35" s="942"/>
      <c r="AK35" s="920"/>
      <c r="AL35" s="915"/>
      <c r="AM35" s="915"/>
      <c r="AN35" s="915"/>
      <c r="AO35" s="915"/>
      <c r="AP35" s="915"/>
      <c r="AQ35" s="915"/>
      <c r="AR35" s="915"/>
      <c r="AS35" s="915"/>
      <c r="AT35" s="915"/>
      <c r="AU35" s="915"/>
      <c r="AV35" s="915"/>
      <c r="AW35" s="915"/>
      <c r="AX35" s="915"/>
      <c r="AY35" s="915"/>
      <c r="AZ35" s="948"/>
      <c r="BA35" s="948"/>
      <c r="BB35" s="948"/>
      <c r="BC35" s="948"/>
      <c r="BD35" s="948"/>
      <c r="BE35" s="916"/>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2">
      <c r="A36" s="54">
        <v>9</v>
      </c>
      <c r="B36" s="911"/>
      <c r="C36" s="912"/>
      <c r="D36" s="912"/>
      <c r="E36" s="912"/>
      <c r="F36" s="912"/>
      <c r="G36" s="912"/>
      <c r="H36" s="912"/>
      <c r="I36" s="912"/>
      <c r="J36" s="912"/>
      <c r="K36" s="912"/>
      <c r="L36" s="912"/>
      <c r="M36" s="912"/>
      <c r="N36" s="912"/>
      <c r="O36" s="912"/>
      <c r="P36" s="913"/>
      <c r="Q36" s="914"/>
      <c r="R36" s="915"/>
      <c r="S36" s="915"/>
      <c r="T36" s="915"/>
      <c r="U36" s="915"/>
      <c r="V36" s="915"/>
      <c r="W36" s="915"/>
      <c r="X36" s="915"/>
      <c r="Y36" s="915"/>
      <c r="Z36" s="915"/>
      <c r="AA36" s="915"/>
      <c r="AB36" s="915"/>
      <c r="AC36" s="915"/>
      <c r="AD36" s="915"/>
      <c r="AE36" s="921"/>
      <c r="AF36" s="941"/>
      <c r="AG36" s="919"/>
      <c r="AH36" s="919"/>
      <c r="AI36" s="919"/>
      <c r="AJ36" s="942"/>
      <c r="AK36" s="920"/>
      <c r="AL36" s="915"/>
      <c r="AM36" s="915"/>
      <c r="AN36" s="915"/>
      <c r="AO36" s="915"/>
      <c r="AP36" s="915"/>
      <c r="AQ36" s="915"/>
      <c r="AR36" s="915"/>
      <c r="AS36" s="915"/>
      <c r="AT36" s="915"/>
      <c r="AU36" s="915"/>
      <c r="AV36" s="915"/>
      <c r="AW36" s="915"/>
      <c r="AX36" s="915"/>
      <c r="AY36" s="915"/>
      <c r="AZ36" s="948"/>
      <c r="BA36" s="948"/>
      <c r="BB36" s="948"/>
      <c r="BC36" s="948"/>
      <c r="BD36" s="948"/>
      <c r="BE36" s="916"/>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2">
      <c r="A37" s="54">
        <v>10</v>
      </c>
      <c r="B37" s="911"/>
      <c r="C37" s="912"/>
      <c r="D37" s="912"/>
      <c r="E37" s="912"/>
      <c r="F37" s="912"/>
      <c r="G37" s="912"/>
      <c r="H37" s="912"/>
      <c r="I37" s="912"/>
      <c r="J37" s="912"/>
      <c r="K37" s="912"/>
      <c r="L37" s="912"/>
      <c r="M37" s="912"/>
      <c r="N37" s="912"/>
      <c r="O37" s="912"/>
      <c r="P37" s="913"/>
      <c r="Q37" s="914"/>
      <c r="R37" s="915"/>
      <c r="S37" s="915"/>
      <c r="T37" s="915"/>
      <c r="U37" s="915"/>
      <c r="V37" s="915"/>
      <c r="W37" s="915"/>
      <c r="X37" s="915"/>
      <c r="Y37" s="915"/>
      <c r="Z37" s="915"/>
      <c r="AA37" s="915"/>
      <c r="AB37" s="915"/>
      <c r="AC37" s="915"/>
      <c r="AD37" s="915"/>
      <c r="AE37" s="921"/>
      <c r="AF37" s="941"/>
      <c r="AG37" s="919"/>
      <c r="AH37" s="919"/>
      <c r="AI37" s="919"/>
      <c r="AJ37" s="942"/>
      <c r="AK37" s="920"/>
      <c r="AL37" s="915"/>
      <c r="AM37" s="915"/>
      <c r="AN37" s="915"/>
      <c r="AO37" s="915"/>
      <c r="AP37" s="915"/>
      <c r="AQ37" s="915"/>
      <c r="AR37" s="915"/>
      <c r="AS37" s="915"/>
      <c r="AT37" s="915"/>
      <c r="AU37" s="915"/>
      <c r="AV37" s="915"/>
      <c r="AW37" s="915"/>
      <c r="AX37" s="915"/>
      <c r="AY37" s="915"/>
      <c r="AZ37" s="948"/>
      <c r="BA37" s="948"/>
      <c r="BB37" s="948"/>
      <c r="BC37" s="948"/>
      <c r="BD37" s="948"/>
      <c r="BE37" s="916"/>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2">
      <c r="A38" s="54">
        <v>11</v>
      </c>
      <c r="B38" s="911"/>
      <c r="C38" s="912"/>
      <c r="D38" s="912"/>
      <c r="E38" s="912"/>
      <c r="F38" s="912"/>
      <c r="G38" s="912"/>
      <c r="H38" s="912"/>
      <c r="I38" s="912"/>
      <c r="J38" s="912"/>
      <c r="K38" s="912"/>
      <c r="L38" s="912"/>
      <c r="M38" s="912"/>
      <c r="N38" s="912"/>
      <c r="O38" s="912"/>
      <c r="P38" s="913"/>
      <c r="Q38" s="914"/>
      <c r="R38" s="915"/>
      <c r="S38" s="915"/>
      <c r="T38" s="915"/>
      <c r="U38" s="915"/>
      <c r="V38" s="915"/>
      <c r="W38" s="915"/>
      <c r="X38" s="915"/>
      <c r="Y38" s="915"/>
      <c r="Z38" s="915"/>
      <c r="AA38" s="915"/>
      <c r="AB38" s="915"/>
      <c r="AC38" s="915"/>
      <c r="AD38" s="915"/>
      <c r="AE38" s="921"/>
      <c r="AF38" s="941"/>
      <c r="AG38" s="919"/>
      <c r="AH38" s="919"/>
      <c r="AI38" s="919"/>
      <c r="AJ38" s="942"/>
      <c r="AK38" s="920"/>
      <c r="AL38" s="915"/>
      <c r="AM38" s="915"/>
      <c r="AN38" s="915"/>
      <c r="AO38" s="915"/>
      <c r="AP38" s="915"/>
      <c r="AQ38" s="915"/>
      <c r="AR38" s="915"/>
      <c r="AS38" s="915"/>
      <c r="AT38" s="915"/>
      <c r="AU38" s="915"/>
      <c r="AV38" s="915"/>
      <c r="AW38" s="915"/>
      <c r="AX38" s="915"/>
      <c r="AY38" s="915"/>
      <c r="AZ38" s="948"/>
      <c r="BA38" s="948"/>
      <c r="BB38" s="948"/>
      <c r="BC38" s="948"/>
      <c r="BD38" s="948"/>
      <c r="BE38" s="916"/>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2">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2">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2">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2">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2">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2">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2">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2">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2">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2">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2">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2">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2">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2">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2">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2">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2">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2">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2">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2">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2">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2">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2">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2">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463</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2">
      <c r="A63" s="53" t="s">
        <v>244</v>
      </c>
      <c r="B63" s="889" t="s">
        <v>374</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5846</v>
      </c>
      <c r="AG63" s="901"/>
      <c r="AH63" s="901"/>
      <c r="AI63" s="901"/>
      <c r="AJ63" s="933"/>
      <c r="AK63" s="934"/>
      <c r="AL63" s="900"/>
      <c r="AM63" s="900"/>
      <c r="AN63" s="900"/>
      <c r="AO63" s="900"/>
      <c r="AP63" s="901">
        <v>12363</v>
      </c>
      <c r="AQ63" s="901"/>
      <c r="AR63" s="901"/>
      <c r="AS63" s="901"/>
      <c r="AT63" s="901"/>
      <c r="AU63" s="901">
        <v>6579</v>
      </c>
      <c r="AV63" s="901"/>
      <c r="AW63" s="901"/>
      <c r="AX63" s="901"/>
      <c r="AY63" s="901"/>
      <c r="AZ63" s="935"/>
      <c r="BA63" s="935"/>
      <c r="BB63" s="935"/>
      <c r="BC63" s="935"/>
      <c r="BD63" s="935"/>
      <c r="BE63" s="902"/>
      <c r="BF63" s="902"/>
      <c r="BG63" s="902"/>
      <c r="BH63" s="902"/>
      <c r="BI63" s="903"/>
      <c r="BJ63" s="936" t="s">
        <v>198</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2">
      <c r="A65" s="56" t="s">
        <v>452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2">
      <c r="A66" s="657" t="s">
        <v>446</v>
      </c>
      <c r="B66" s="658"/>
      <c r="C66" s="658"/>
      <c r="D66" s="658"/>
      <c r="E66" s="658"/>
      <c r="F66" s="658"/>
      <c r="G66" s="658"/>
      <c r="H66" s="658"/>
      <c r="I66" s="658"/>
      <c r="J66" s="658"/>
      <c r="K66" s="658"/>
      <c r="L66" s="658"/>
      <c r="M66" s="658"/>
      <c r="N66" s="658"/>
      <c r="O66" s="658"/>
      <c r="P66" s="659"/>
      <c r="Q66" s="649" t="s">
        <v>455</v>
      </c>
      <c r="R66" s="650"/>
      <c r="S66" s="650"/>
      <c r="T66" s="650"/>
      <c r="U66" s="651"/>
      <c r="V66" s="649" t="s">
        <v>456</v>
      </c>
      <c r="W66" s="650"/>
      <c r="X66" s="650"/>
      <c r="Y66" s="650"/>
      <c r="Z66" s="651"/>
      <c r="AA66" s="649" t="s">
        <v>457</v>
      </c>
      <c r="AB66" s="650"/>
      <c r="AC66" s="650"/>
      <c r="AD66" s="650"/>
      <c r="AE66" s="651"/>
      <c r="AF66" s="669" t="s">
        <v>241</v>
      </c>
      <c r="AG66" s="664"/>
      <c r="AH66" s="664"/>
      <c r="AI66" s="664"/>
      <c r="AJ66" s="670"/>
      <c r="AK66" s="649" t="s">
        <v>389</v>
      </c>
      <c r="AL66" s="658"/>
      <c r="AM66" s="658"/>
      <c r="AN66" s="658"/>
      <c r="AO66" s="659"/>
      <c r="AP66" s="649" t="s">
        <v>356</v>
      </c>
      <c r="AQ66" s="650"/>
      <c r="AR66" s="650"/>
      <c r="AS66" s="650"/>
      <c r="AT66" s="651"/>
      <c r="AU66" s="649" t="s">
        <v>464</v>
      </c>
      <c r="AV66" s="650"/>
      <c r="AW66" s="650"/>
      <c r="AX66" s="650"/>
      <c r="AY66" s="651"/>
      <c r="AZ66" s="649" t="s">
        <v>443</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2">
      <c r="A68" s="51">
        <v>1</v>
      </c>
      <c r="B68" s="922" t="s">
        <v>533</v>
      </c>
      <c r="C68" s="923"/>
      <c r="D68" s="923"/>
      <c r="E68" s="923"/>
      <c r="F68" s="923"/>
      <c r="G68" s="923"/>
      <c r="H68" s="923"/>
      <c r="I68" s="923"/>
      <c r="J68" s="923"/>
      <c r="K68" s="923"/>
      <c r="L68" s="923"/>
      <c r="M68" s="923"/>
      <c r="N68" s="923"/>
      <c r="O68" s="923"/>
      <c r="P68" s="924"/>
      <c r="Q68" s="925">
        <v>12199</v>
      </c>
      <c r="R68" s="926"/>
      <c r="S68" s="926"/>
      <c r="T68" s="926"/>
      <c r="U68" s="926"/>
      <c r="V68" s="926">
        <v>11350</v>
      </c>
      <c r="W68" s="926"/>
      <c r="X68" s="926"/>
      <c r="Y68" s="926"/>
      <c r="Z68" s="926"/>
      <c r="AA68" s="926">
        <v>848</v>
      </c>
      <c r="AB68" s="926"/>
      <c r="AC68" s="926"/>
      <c r="AD68" s="926"/>
      <c r="AE68" s="926"/>
      <c r="AF68" s="926">
        <v>5621</v>
      </c>
      <c r="AG68" s="926"/>
      <c r="AH68" s="926"/>
      <c r="AI68" s="926"/>
      <c r="AJ68" s="926"/>
      <c r="AK68" s="926">
        <v>2</v>
      </c>
      <c r="AL68" s="926"/>
      <c r="AM68" s="926"/>
      <c r="AN68" s="926"/>
      <c r="AO68" s="926"/>
      <c r="AP68" s="926" t="s">
        <v>198</v>
      </c>
      <c r="AQ68" s="926"/>
      <c r="AR68" s="926"/>
      <c r="AS68" s="926"/>
      <c r="AT68" s="926"/>
      <c r="AU68" s="926" t="s">
        <v>198</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2">
      <c r="A69" s="52">
        <v>2</v>
      </c>
      <c r="B69" s="911" t="s">
        <v>482</v>
      </c>
      <c r="C69" s="912"/>
      <c r="D69" s="912"/>
      <c r="E69" s="912"/>
      <c r="F69" s="912"/>
      <c r="G69" s="912"/>
      <c r="H69" s="912"/>
      <c r="I69" s="912"/>
      <c r="J69" s="912"/>
      <c r="K69" s="912"/>
      <c r="L69" s="912"/>
      <c r="M69" s="912"/>
      <c r="N69" s="912"/>
      <c r="O69" s="912"/>
      <c r="P69" s="913"/>
      <c r="Q69" s="914">
        <v>22493</v>
      </c>
      <c r="R69" s="915"/>
      <c r="S69" s="915"/>
      <c r="T69" s="915"/>
      <c r="U69" s="915"/>
      <c r="V69" s="915">
        <v>18905</v>
      </c>
      <c r="W69" s="915"/>
      <c r="X69" s="915"/>
      <c r="Y69" s="915"/>
      <c r="Z69" s="915"/>
      <c r="AA69" s="915">
        <v>3589</v>
      </c>
      <c r="AB69" s="915"/>
      <c r="AC69" s="915"/>
      <c r="AD69" s="915"/>
      <c r="AE69" s="915"/>
      <c r="AF69" s="915">
        <v>3589</v>
      </c>
      <c r="AG69" s="915"/>
      <c r="AH69" s="915"/>
      <c r="AI69" s="915"/>
      <c r="AJ69" s="915"/>
      <c r="AK69" s="915">
        <v>216</v>
      </c>
      <c r="AL69" s="915"/>
      <c r="AM69" s="915"/>
      <c r="AN69" s="915"/>
      <c r="AO69" s="915"/>
      <c r="AP69" s="915" t="s">
        <v>198</v>
      </c>
      <c r="AQ69" s="915"/>
      <c r="AR69" s="915"/>
      <c r="AS69" s="915"/>
      <c r="AT69" s="915"/>
      <c r="AU69" s="915" t="s">
        <v>198</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2">
      <c r="A70" s="52">
        <v>3</v>
      </c>
      <c r="B70" s="911" t="s">
        <v>534</v>
      </c>
      <c r="C70" s="912"/>
      <c r="D70" s="912"/>
      <c r="E70" s="912"/>
      <c r="F70" s="912"/>
      <c r="G70" s="912"/>
      <c r="H70" s="912"/>
      <c r="I70" s="912"/>
      <c r="J70" s="912"/>
      <c r="K70" s="912"/>
      <c r="L70" s="912"/>
      <c r="M70" s="912"/>
      <c r="N70" s="912"/>
      <c r="O70" s="912"/>
      <c r="P70" s="913"/>
      <c r="Q70" s="914">
        <v>187</v>
      </c>
      <c r="R70" s="915"/>
      <c r="S70" s="915"/>
      <c r="T70" s="915"/>
      <c r="U70" s="915"/>
      <c r="V70" s="915">
        <v>162</v>
      </c>
      <c r="W70" s="915"/>
      <c r="X70" s="915"/>
      <c r="Y70" s="915"/>
      <c r="Z70" s="915"/>
      <c r="AA70" s="915">
        <v>26</v>
      </c>
      <c r="AB70" s="915"/>
      <c r="AC70" s="915"/>
      <c r="AD70" s="915"/>
      <c r="AE70" s="915"/>
      <c r="AF70" s="915">
        <v>26</v>
      </c>
      <c r="AG70" s="915"/>
      <c r="AH70" s="915"/>
      <c r="AI70" s="915"/>
      <c r="AJ70" s="915"/>
      <c r="AK70" s="915" t="s">
        <v>198</v>
      </c>
      <c r="AL70" s="915"/>
      <c r="AM70" s="915"/>
      <c r="AN70" s="915"/>
      <c r="AO70" s="915"/>
      <c r="AP70" s="915" t="s">
        <v>198</v>
      </c>
      <c r="AQ70" s="915"/>
      <c r="AR70" s="915"/>
      <c r="AS70" s="915"/>
      <c r="AT70" s="915"/>
      <c r="AU70" s="915" t="s">
        <v>198</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2">
      <c r="A71" s="52">
        <v>4</v>
      </c>
      <c r="B71" s="911" t="s">
        <v>535</v>
      </c>
      <c r="C71" s="912"/>
      <c r="D71" s="912"/>
      <c r="E71" s="912"/>
      <c r="F71" s="912"/>
      <c r="G71" s="912"/>
      <c r="H71" s="912"/>
      <c r="I71" s="912"/>
      <c r="J71" s="912"/>
      <c r="K71" s="912"/>
      <c r="L71" s="912"/>
      <c r="M71" s="912"/>
      <c r="N71" s="912"/>
      <c r="O71" s="912"/>
      <c r="P71" s="913"/>
      <c r="Q71" s="914">
        <v>104</v>
      </c>
      <c r="R71" s="915"/>
      <c r="S71" s="915"/>
      <c r="T71" s="915"/>
      <c r="U71" s="915"/>
      <c r="V71" s="915">
        <v>94</v>
      </c>
      <c r="W71" s="915"/>
      <c r="X71" s="915"/>
      <c r="Y71" s="915"/>
      <c r="Z71" s="915"/>
      <c r="AA71" s="915">
        <v>10</v>
      </c>
      <c r="AB71" s="915"/>
      <c r="AC71" s="915"/>
      <c r="AD71" s="915"/>
      <c r="AE71" s="915"/>
      <c r="AF71" s="915">
        <v>10</v>
      </c>
      <c r="AG71" s="915"/>
      <c r="AH71" s="915"/>
      <c r="AI71" s="915"/>
      <c r="AJ71" s="915"/>
      <c r="AK71" s="915">
        <v>1</v>
      </c>
      <c r="AL71" s="915"/>
      <c r="AM71" s="915"/>
      <c r="AN71" s="915"/>
      <c r="AO71" s="915"/>
      <c r="AP71" s="915" t="s">
        <v>198</v>
      </c>
      <c r="AQ71" s="915"/>
      <c r="AR71" s="915"/>
      <c r="AS71" s="915"/>
      <c r="AT71" s="915"/>
      <c r="AU71" s="915" t="s">
        <v>198</v>
      </c>
      <c r="AV71" s="915"/>
      <c r="AW71" s="915"/>
      <c r="AX71" s="915"/>
      <c r="AY71" s="915"/>
      <c r="AZ71" s="916"/>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2">
      <c r="A72" s="52">
        <v>5</v>
      </c>
      <c r="B72" s="911" t="s">
        <v>251</v>
      </c>
      <c r="C72" s="912"/>
      <c r="D72" s="912"/>
      <c r="E72" s="912"/>
      <c r="F72" s="912"/>
      <c r="G72" s="912"/>
      <c r="H72" s="912"/>
      <c r="I72" s="912"/>
      <c r="J72" s="912"/>
      <c r="K72" s="912"/>
      <c r="L72" s="912"/>
      <c r="M72" s="912"/>
      <c r="N72" s="912"/>
      <c r="O72" s="912"/>
      <c r="P72" s="913"/>
      <c r="Q72" s="914">
        <v>100</v>
      </c>
      <c r="R72" s="915"/>
      <c r="S72" s="915"/>
      <c r="T72" s="915"/>
      <c r="U72" s="915"/>
      <c r="V72" s="915">
        <v>62</v>
      </c>
      <c r="W72" s="915"/>
      <c r="X72" s="915"/>
      <c r="Y72" s="915"/>
      <c r="Z72" s="915"/>
      <c r="AA72" s="915">
        <v>37</v>
      </c>
      <c r="AB72" s="915"/>
      <c r="AC72" s="915"/>
      <c r="AD72" s="915"/>
      <c r="AE72" s="915"/>
      <c r="AF72" s="915">
        <v>37</v>
      </c>
      <c r="AG72" s="915"/>
      <c r="AH72" s="915"/>
      <c r="AI72" s="915"/>
      <c r="AJ72" s="915"/>
      <c r="AK72" s="915" t="s">
        <v>198</v>
      </c>
      <c r="AL72" s="915"/>
      <c r="AM72" s="915"/>
      <c r="AN72" s="915"/>
      <c r="AO72" s="915"/>
      <c r="AP72" s="915" t="s">
        <v>198</v>
      </c>
      <c r="AQ72" s="915"/>
      <c r="AR72" s="915"/>
      <c r="AS72" s="915"/>
      <c r="AT72" s="915"/>
      <c r="AU72" s="915" t="s">
        <v>198</v>
      </c>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2">
      <c r="A73" s="52">
        <v>6</v>
      </c>
      <c r="B73" s="911" t="s">
        <v>14</v>
      </c>
      <c r="C73" s="912"/>
      <c r="D73" s="912"/>
      <c r="E73" s="912"/>
      <c r="F73" s="912"/>
      <c r="G73" s="912"/>
      <c r="H73" s="912"/>
      <c r="I73" s="912"/>
      <c r="J73" s="912"/>
      <c r="K73" s="912"/>
      <c r="L73" s="912"/>
      <c r="M73" s="912"/>
      <c r="N73" s="912"/>
      <c r="O73" s="912"/>
      <c r="P73" s="913"/>
      <c r="Q73" s="914">
        <v>2922</v>
      </c>
      <c r="R73" s="915"/>
      <c r="S73" s="915"/>
      <c r="T73" s="915"/>
      <c r="U73" s="915"/>
      <c r="V73" s="915">
        <v>2446</v>
      </c>
      <c r="W73" s="915"/>
      <c r="X73" s="915"/>
      <c r="Y73" s="915"/>
      <c r="Z73" s="915"/>
      <c r="AA73" s="915">
        <v>476</v>
      </c>
      <c r="AB73" s="915"/>
      <c r="AC73" s="915"/>
      <c r="AD73" s="915"/>
      <c r="AE73" s="915"/>
      <c r="AF73" s="915">
        <v>476</v>
      </c>
      <c r="AG73" s="915"/>
      <c r="AH73" s="915"/>
      <c r="AI73" s="915"/>
      <c r="AJ73" s="915"/>
      <c r="AK73" s="915">
        <v>58</v>
      </c>
      <c r="AL73" s="915"/>
      <c r="AM73" s="915"/>
      <c r="AN73" s="915"/>
      <c r="AO73" s="915"/>
      <c r="AP73" s="915" t="s">
        <v>198</v>
      </c>
      <c r="AQ73" s="915"/>
      <c r="AR73" s="915"/>
      <c r="AS73" s="915"/>
      <c r="AT73" s="915"/>
      <c r="AU73" s="915" t="s">
        <v>198</v>
      </c>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2">
      <c r="A74" s="52">
        <v>7</v>
      </c>
      <c r="B74" s="911" t="s">
        <v>536</v>
      </c>
      <c r="C74" s="912"/>
      <c r="D74" s="912"/>
      <c r="E74" s="912"/>
      <c r="F74" s="912"/>
      <c r="G74" s="912"/>
      <c r="H74" s="912"/>
      <c r="I74" s="912"/>
      <c r="J74" s="912"/>
      <c r="K74" s="912"/>
      <c r="L74" s="912"/>
      <c r="M74" s="912"/>
      <c r="N74" s="912"/>
      <c r="O74" s="912"/>
      <c r="P74" s="913"/>
      <c r="Q74" s="914">
        <v>758421</v>
      </c>
      <c r="R74" s="915"/>
      <c r="S74" s="915"/>
      <c r="T74" s="915"/>
      <c r="U74" s="915"/>
      <c r="V74" s="915">
        <v>750353</v>
      </c>
      <c r="W74" s="915"/>
      <c r="X74" s="915"/>
      <c r="Y74" s="915"/>
      <c r="Z74" s="915"/>
      <c r="AA74" s="915">
        <v>8067</v>
      </c>
      <c r="AB74" s="915"/>
      <c r="AC74" s="915"/>
      <c r="AD74" s="915"/>
      <c r="AE74" s="915"/>
      <c r="AF74" s="915">
        <v>8067</v>
      </c>
      <c r="AG74" s="915"/>
      <c r="AH74" s="915"/>
      <c r="AI74" s="915"/>
      <c r="AJ74" s="915"/>
      <c r="AK74" s="915">
        <v>4245</v>
      </c>
      <c r="AL74" s="915"/>
      <c r="AM74" s="915"/>
      <c r="AN74" s="915"/>
      <c r="AO74" s="915"/>
      <c r="AP74" s="915" t="s">
        <v>198</v>
      </c>
      <c r="AQ74" s="915"/>
      <c r="AR74" s="915"/>
      <c r="AS74" s="915"/>
      <c r="AT74" s="915"/>
      <c r="AU74" s="915" t="s">
        <v>198</v>
      </c>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2">
      <c r="A75" s="52">
        <v>8</v>
      </c>
      <c r="B75" s="911"/>
      <c r="C75" s="912"/>
      <c r="D75" s="912"/>
      <c r="E75" s="912"/>
      <c r="F75" s="912"/>
      <c r="G75" s="912"/>
      <c r="H75" s="912"/>
      <c r="I75" s="912"/>
      <c r="J75" s="912"/>
      <c r="K75" s="912"/>
      <c r="L75" s="912"/>
      <c r="M75" s="912"/>
      <c r="N75" s="912"/>
      <c r="O75" s="912"/>
      <c r="P75" s="913"/>
      <c r="Q75" s="918"/>
      <c r="R75" s="919"/>
      <c r="S75" s="919"/>
      <c r="T75" s="919"/>
      <c r="U75" s="920"/>
      <c r="V75" s="921"/>
      <c r="W75" s="919"/>
      <c r="X75" s="919"/>
      <c r="Y75" s="919"/>
      <c r="Z75" s="920"/>
      <c r="AA75" s="921"/>
      <c r="AB75" s="919"/>
      <c r="AC75" s="919"/>
      <c r="AD75" s="919"/>
      <c r="AE75" s="920"/>
      <c r="AF75" s="921"/>
      <c r="AG75" s="919"/>
      <c r="AH75" s="919"/>
      <c r="AI75" s="919"/>
      <c r="AJ75" s="920"/>
      <c r="AK75" s="921"/>
      <c r="AL75" s="919"/>
      <c r="AM75" s="919"/>
      <c r="AN75" s="919"/>
      <c r="AO75" s="920"/>
      <c r="AP75" s="921"/>
      <c r="AQ75" s="919"/>
      <c r="AR75" s="919"/>
      <c r="AS75" s="919"/>
      <c r="AT75" s="920"/>
      <c r="AU75" s="921"/>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2">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2">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2">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2">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2">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2">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2">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2">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2">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2">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2">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2">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2">
      <c r="A88" s="53" t="s">
        <v>244</v>
      </c>
      <c r="B88" s="889" t="s">
        <v>183</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v>17826</v>
      </c>
      <c r="AG88" s="901"/>
      <c r="AH88" s="901"/>
      <c r="AI88" s="901"/>
      <c r="AJ88" s="901"/>
      <c r="AK88" s="900"/>
      <c r="AL88" s="900"/>
      <c r="AM88" s="900"/>
      <c r="AN88" s="900"/>
      <c r="AO88" s="900"/>
      <c r="AP88" s="901"/>
      <c r="AQ88" s="901"/>
      <c r="AR88" s="901"/>
      <c r="AS88" s="901"/>
      <c r="AT88" s="901"/>
      <c r="AU88" s="901"/>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244</v>
      </c>
      <c r="BR102" s="889" t="s">
        <v>450</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v>358</v>
      </c>
      <c r="CS102" s="896"/>
      <c r="CT102" s="896"/>
      <c r="CU102" s="896"/>
      <c r="CV102" s="897"/>
      <c r="CW102" s="895">
        <v>24</v>
      </c>
      <c r="CX102" s="896"/>
      <c r="CY102" s="896"/>
      <c r="CZ102" s="896"/>
      <c r="DA102" s="897"/>
      <c r="DB102" s="895"/>
      <c r="DC102" s="896"/>
      <c r="DD102" s="896"/>
      <c r="DE102" s="896"/>
      <c r="DF102" s="897"/>
      <c r="DG102" s="895">
        <v>21</v>
      </c>
      <c r="DH102" s="896"/>
      <c r="DI102" s="896"/>
      <c r="DJ102" s="896"/>
      <c r="DK102" s="897"/>
      <c r="DL102" s="895"/>
      <c r="DM102" s="896"/>
      <c r="DN102" s="896"/>
      <c r="DO102" s="896"/>
      <c r="DP102" s="897"/>
      <c r="DQ102" s="895"/>
      <c r="DR102" s="896"/>
      <c r="DS102" s="896"/>
      <c r="DT102" s="896"/>
      <c r="DU102" s="897"/>
      <c r="DV102" s="889"/>
      <c r="DW102" s="890"/>
      <c r="DX102" s="890"/>
      <c r="DY102" s="890"/>
      <c r="DZ102" s="89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465</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466</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8" t="s">
        <v>468</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200</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2">
      <c r="A109" s="849" t="s">
        <v>469</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470</v>
      </c>
      <c r="AB109" s="850"/>
      <c r="AC109" s="850"/>
      <c r="AD109" s="850"/>
      <c r="AE109" s="851"/>
      <c r="AF109" s="852" t="s">
        <v>471</v>
      </c>
      <c r="AG109" s="850"/>
      <c r="AH109" s="850"/>
      <c r="AI109" s="850"/>
      <c r="AJ109" s="851"/>
      <c r="AK109" s="852" t="s">
        <v>390</v>
      </c>
      <c r="AL109" s="850"/>
      <c r="AM109" s="850"/>
      <c r="AN109" s="850"/>
      <c r="AO109" s="851"/>
      <c r="AP109" s="852" t="s">
        <v>472</v>
      </c>
      <c r="AQ109" s="850"/>
      <c r="AR109" s="850"/>
      <c r="AS109" s="850"/>
      <c r="AT109" s="853"/>
      <c r="AU109" s="849" t="s">
        <v>469</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470</v>
      </c>
      <c r="BR109" s="850"/>
      <c r="BS109" s="850"/>
      <c r="BT109" s="850"/>
      <c r="BU109" s="851"/>
      <c r="BV109" s="852" t="s">
        <v>471</v>
      </c>
      <c r="BW109" s="850"/>
      <c r="BX109" s="850"/>
      <c r="BY109" s="850"/>
      <c r="BZ109" s="851"/>
      <c r="CA109" s="852" t="s">
        <v>390</v>
      </c>
      <c r="CB109" s="850"/>
      <c r="CC109" s="850"/>
      <c r="CD109" s="850"/>
      <c r="CE109" s="851"/>
      <c r="CF109" s="881" t="s">
        <v>472</v>
      </c>
      <c r="CG109" s="881"/>
      <c r="CH109" s="881"/>
      <c r="CI109" s="881"/>
      <c r="CJ109" s="881"/>
      <c r="CK109" s="852" t="s">
        <v>100</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470</v>
      </c>
      <c r="DH109" s="850"/>
      <c r="DI109" s="850"/>
      <c r="DJ109" s="850"/>
      <c r="DK109" s="851"/>
      <c r="DL109" s="852" t="s">
        <v>471</v>
      </c>
      <c r="DM109" s="850"/>
      <c r="DN109" s="850"/>
      <c r="DO109" s="850"/>
      <c r="DP109" s="851"/>
      <c r="DQ109" s="852" t="s">
        <v>390</v>
      </c>
      <c r="DR109" s="850"/>
      <c r="DS109" s="850"/>
      <c r="DT109" s="850"/>
      <c r="DU109" s="851"/>
      <c r="DV109" s="852" t="s">
        <v>472</v>
      </c>
      <c r="DW109" s="850"/>
      <c r="DX109" s="850"/>
      <c r="DY109" s="850"/>
      <c r="DZ109" s="853"/>
    </row>
    <row r="110" spans="1:131" s="48" customFormat="1" ht="26.25" customHeight="1" x14ac:dyDescent="0.2">
      <c r="A110" s="760" t="s">
        <v>325</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5170886</v>
      </c>
      <c r="AB110" s="754"/>
      <c r="AC110" s="754"/>
      <c r="AD110" s="754"/>
      <c r="AE110" s="755"/>
      <c r="AF110" s="756">
        <v>5093813</v>
      </c>
      <c r="AG110" s="754"/>
      <c r="AH110" s="754"/>
      <c r="AI110" s="754"/>
      <c r="AJ110" s="755"/>
      <c r="AK110" s="756">
        <v>4930760</v>
      </c>
      <c r="AL110" s="754"/>
      <c r="AM110" s="754"/>
      <c r="AN110" s="754"/>
      <c r="AO110" s="755"/>
      <c r="AP110" s="854">
        <v>17</v>
      </c>
      <c r="AQ110" s="855"/>
      <c r="AR110" s="855"/>
      <c r="AS110" s="855"/>
      <c r="AT110" s="856"/>
      <c r="AU110" s="857" t="s">
        <v>121</v>
      </c>
      <c r="AV110" s="858"/>
      <c r="AW110" s="858"/>
      <c r="AX110" s="858"/>
      <c r="AY110" s="858"/>
      <c r="AZ110" s="813" t="s">
        <v>473</v>
      </c>
      <c r="BA110" s="761"/>
      <c r="BB110" s="761"/>
      <c r="BC110" s="761"/>
      <c r="BD110" s="761"/>
      <c r="BE110" s="761"/>
      <c r="BF110" s="761"/>
      <c r="BG110" s="761"/>
      <c r="BH110" s="761"/>
      <c r="BI110" s="761"/>
      <c r="BJ110" s="761"/>
      <c r="BK110" s="761"/>
      <c r="BL110" s="761"/>
      <c r="BM110" s="761"/>
      <c r="BN110" s="761"/>
      <c r="BO110" s="761"/>
      <c r="BP110" s="762"/>
      <c r="BQ110" s="814">
        <v>44295076</v>
      </c>
      <c r="BR110" s="815"/>
      <c r="BS110" s="815"/>
      <c r="BT110" s="815"/>
      <c r="BU110" s="815"/>
      <c r="BV110" s="815">
        <v>42086971</v>
      </c>
      <c r="BW110" s="815"/>
      <c r="BX110" s="815"/>
      <c r="BY110" s="815"/>
      <c r="BZ110" s="815"/>
      <c r="CA110" s="815">
        <v>40314700</v>
      </c>
      <c r="CB110" s="815"/>
      <c r="CC110" s="815"/>
      <c r="CD110" s="815"/>
      <c r="CE110" s="815"/>
      <c r="CF110" s="839">
        <v>138.9</v>
      </c>
      <c r="CG110" s="840"/>
      <c r="CH110" s="840"/>
      <c r="CI110" s="840"/>
      <c r="CJ110" s="840"/>
      <c r="CK110" s="863" t="s">
        <v>387</v>
      </c>
      <c r="CL110" s="704"/>
      <c r="CM110" s="813" t="s">
        <v>59</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t="s">
        <v>198</v>
      </c>
      <c r="DH110" s="815"/>
      <c r="DI110" s="815"/>
      <c r="DJ110" s="815"/>
      <c r="DK110" s="815"/>
      <c r="DL110" s="815" t="s">
        <v>198</v>
      </c>
      <c r="DM110" s="815"/>
      <c r="DN110" s="815"/>
      <c r="DO110" s="815"/>
      <c r="DP110" s="815"/>
      <c r="DQ110" s="815" t="s">
        <v>198</v>
      </c>
      <c r="DR110" s="815"/>
      <c r="DS110" s="815"/>
      <c r="DT110" s="815"/>
      <c r="DU110" s="815"/>
      <c r="DV110" s="816" t="s">
        <v>198</v>
      </c>
      <c r="DW110" s="816"/>
      <c r="DX110" s="816"/>
      <c r="DY110" s="816"/>
      <c r="DZ110" s="817"/>
    </row>
    <row r="111" spans="1:131" s="48" customFormat="1" ht="26.25" customHeight="1" x14ac:dyDescent="0.2">
      <c r="A111" s="709" t="s">
        <v>454</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198</v>
      </c>
      <c r="AB111" s="715"/>
      <c r="AC111" s="715"/>
      <c r="AD111" s="715"/>
      <c r="AE111" s="716"/>
      <c r="AF111" s="717" t="s">
        <v>198</v>
      </c>
      <c r="AG111" s="715"/>
      <c r="AH111" s="715"/>
      <c r="AI111" s="715"/>
      <c r="AJ111" s="716"/>
      <c r="AK111" s="717" t="s">
        <v>198</v>
      </c>
      <c r="AL111" s="715"/>
      <c r="AM111" s="715"/>
      <c r="AN111" s="715"/>
      <c r="AO111" s="716"/>
      <c r="AP111" s="786" t="s">
        <v>198</v>
      </c>
      <c r="AQ111" s="787"/>
      <c r="AR111" s="787"/>
      <c r="AS111" s="787"/>
      <c r="AT111" s="788"/>
      <c r="AU111" s="859"/>
      <c r="AV111" s="860"/>
      <c r="AW111" s="860"/>
      <c r="AX111" s="860"/>
      <c r="AY111" s="860"/>
      <c r="AZ111" s="785" t="s">
        <v>474</v>
      </c>
      <c r="BA111" s="722"/>
      <c r="BB111" s="722"/>
      <c r="BC111" s="722"/>
      <c r="BD111" s="722"/>
      <c r="BE111" s="722"/>
      <c r="BF111" s="722"/>
      <c r="BG111" s="722"/>
      <c r="BH111" s="722"/>
      <c r="BI111" s="722"/>
      <c r="BJ111" s="722"/>
      <c r="BK111" s="722"/>
      <c r="BL111" s="722"/>
      <c r="BM111" s="722"/>
      <c r="BN111" s="722"/>
      <c r="BO111" s="722"/>
      <c r="BP111" s="723"/>
      <c r="BQ111" s="789">
        <v>342680</v>
      </c>
      <c r="BR111" s="790"/>
      <c r="BS111" s="790"/>
      <c r="BT111" s="790"/>
      <c r="BU111" s="790"/>
      <c r="BV111" s="790">
        <v>98251</v>
      </c>
      <c r="BW111" s="790"/>
      <c r="BX111" s="790"/>
      <c r="BY111" s="790"/>
      <c r="BZ111" s="790"/>
      <c r="CA111" s="790">
        <v>21353</v>
      </c>
      <c r="CB111" s="790"/>
      <c r="CC111" s="790"/>
      <c r="CD111" s="790"/>
      <c r="CE111" s="790"/>
      <c r="CF111" s="847">
        <v>0.1</v>
      </c>
      <c r="CG111" s="848"/>
      <c r="CH111" s="848"/>
      <c r="CI111" s="848"/>
      <c r="CJ111" s="848"/>
      <c r="CK111" s="864"/>
      <c r="CL111" s="706"/>
      <c r="CM111" s="785" t="s">
        <v>136</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198</v>
      </c>
      <c r="DH111" s="790"/>
      <c r="DI111" s="790"/>
      <c r="DJ111" s="790"/>
      <c r="DK111" s="790"/>
      <c r="DL111" s="790" t="s">
        <v>198</v>
      </c>
      <c r="DM111" s="790"/>
      <c r="DN111" s="790"/>
      <c r="DO111" s="790"/>
      <c r="DP111" s="790"/>
      <c r="DQ111" s="790" t="s">
        <v>198</v>
      </c>
      <c r="DR111" s="790"/>
      <c r="DS111" s="790"/>
      <c r="DT111" s="790"/>
      <c r="DU111" s="790"/>
      <c r="DV111" s="791" t="s">
        <v>198</v>
      </c>
      <c r="DW111" s="791"/>
      <c r="DX111" s="791"/>
      <c r="DY111" s="791"/>
      <c r="DZ111" s="792"/>
    </row>
    <row r="112" spans="1:131" s="48" customFormat="1" ht="26.25" customHeight="1" x14ac:dyDescent="0.2">
      <c r="A112" s="693" t="s">
        <v>154</v>
      </c>
      <c r="B112" s="694"/>
      <c r="C112" s="722" t="s">
        <v>475</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198</v>
      </c>
      <c r="AB112" s="715"/>
      <c r="AC112" s="715"/>
      <c r="AD112" s="715"/>
      <c r="AE112" s="716"/>
      <c r="AF112" s="717" t="s">
        <v>198</v>
      </c>
      <c r="AG112" s="715"/>
      <c r="AH112" s="715"/>
      <c r="AI112" s="715"/>
      <c r="AJ112" s="716"/>
      <c r="AK112" s="717" t="s">
        <v>198</v>
      </c>
      <c r="AL112" s="715"/>
      <c r="AM112" s="715"/>
      <c r="AN112" s="715"/>
      <c r="AO112" s="716"/>
      <c r="AP112" s="786" t="s">
        <v>198</v>
      </c>
      <c r="AQ112" s="787"/>
      <c r="AR112" s="787"/>
      <c r="AS112" s="787"/>
      <c r="AT112" s="788"/>
      <c r="AU112" s="859"/>
      <c r="AV112" s="860"/>
      <c r="AW112" s="860"/>
      <c r="AX112" s="860"/>
      <c r="AY112" s="860"/>
      <c r="AZ112" s="785" t="s">
        <v>263</v>
      </c>
      <c r="BA112" s="722"/>
      <c r="BB112" s="722"/>
      <c r="BC112" s="722"/>
      <c r="BD112" s="722"/>
      <c r="BE112" s="722"/>
      <c r="BF112" s="722"/>
      <c r="BG112" s="722"/>
      <c r="BH112" s="722"/>
      <c r="BI112" s="722"/>
      <c r="BJ112" s="722"/>
      <c r="BK112" s="722"/>
      <c r="BL112" s="722"/>
      <c r="BM112" s="722"/>
      <c r="BN112" s="722"/>
      <c r="BO112" s="722"/>
      <c r="BP112" s="723"/>
      <c r="BQ112" s="789">
        <v>7836045</v>
      </c>
      <c r="BR112" s="790"/>
      <c r="BS112" s="790"/>
      <c r="BT112" s="790"/>
      <c r="BU112" s="790"/>
      <c r="BV112" s="790">
        <v>6796301</v>
      </c>
      <c r="BW112" s="790"/>
      <c r="BX112" s="790"/>
      <c r="BY112" s="790"/>
      <c r="BZ112" s="790"/>
      <c r="CA112" s="790">
        <v>6578398</v>
      </c>
      <c r="CB112" s="790"/>
      <c r="CC112" s="790"/>
      <c r="CD112" s="790"/>
      <c r="CE112" s="790"/>
      <c r="CF112" s="847">
        <v>22.7</v>
      </c>
      <c r="CG112" s="848"/>
      <c r="CH112" s="848"/>
      <c r="CI112" s="848"/>
      <c r="CJ112" s="848"/>
      <c r="CK112" s="864"/>
      <c r="CL112" s="706"/>
      <c r="CM112" s="785" t="s">
        <v>397</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198</v>
      </c>
      <c r="DH112" s="790"/>
      <c r="DI112" s="790"/>
      <c r="DJ112" s="790"/>
      <c r="DK112" s="790"/>
      <c r="DL112" s="790" t="s">
        <v>198</v>
      </c>
      <c r="DM112" s="790"/>
      <c r="DN112" s="790"/>
      <c r="DO112" s="790"/>
      <c r="DP112" s="790"/>
      <c r="DQ112" s="790" t="s">
        <v>198</v>
      </c>
      <c r="DR112" s="790"/>
      <c r="DS112" s="790"/>
      <c r="DT112" s="790"/>
      <c r="DU112" s="790"/>
      <c r="DV112" s="791" t="s">
        <v>198</v>
      </c>
      <c r="DW112" s="791"/>
      <c r="DX112" s="791"/>
      <c r="DY112" s="791"/>
      <c r="DZ112" s="792"/>
    </row>
    <row r="113" spans="1:130" s="48" customFormat="1" ht="26.25" customHeight="1" x14ac:dyDescent="0.2">
      <c r="A113" s="695"/>
      <c r="B113" s="696"/>
      <c r="C113" s="722" t="s">
        <v>477</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693646</v>
      </c>
      <c r="AB113" s="715"/>
      <c r="AC113" s="715"/>
      <c r="AD113" s="715"/>
      <c r="AE113" s="716"/>
      <c r="AF113" s="717">
        <v>647532</v>
      </c>
      <c r="AG113" s="715"/>
      <c r="AH113" s="715"/>
      <c r="AI113" s="715"/>
      <c r="AJ113" s="716"/>
      <c r="AK113" s="717">
        <v>621593</v>
      </c>
      <c r="AL113" s="715"/>
      <c r="AM113" s="715"/>
      <c r="AN113" s="715"/>
      <c r="AO113" s="716"/>
      <c r="AP113" s="786">
        <v>2.1</v>
      </c>
      <c r="AQ113" s="787"/>
      <c r="AR113" s="787"/>
      <c r="AS113" s="787"/>
      <c r="AT113" s="788"/>
      <c r="AU113" s="859"/>
      <c r="AV113" s="860"/>
      <c r="AW113" s="860"/>
      <c r="AX113" s="860"/>
      <c r="AY113" s="860"/>
      <c r="AZ113" s="785" t="s">
        <v>203</v>
      </c>
      <c r="BA113" s="722"/>
      <c r="BB113" s="722"/>
      <c r="BC113" s="722"/>
      <c r="BD113" s="722"/>
      <c r="BE113" s="722"/>
      <c r="BF113" s="722"/>
      <c r="BG113" s="722"/>
      <c r="BH113" s="722"/>
      <c r="BI113" s="722"/>
      <c r="BJ113" s="722"/>
      <c r="BK113" s="722"/>
      <c r="BL113" s="722"/>
      <c r="BM113" s="722"/>
      <c r="BN113" s="722"/>
      <c r="BO113" s="722"/>
      <c r="BP113" s="723"/>
      <c r="BQ113" s="789" t="s">
        <v>198</v>
      </c>
      <c r="BR113" s="790"/>
      <c r="BS113" s="790"/>
      <c r="BT113" s="790"/>
      <c r="BU113" s="790"/>
      <c r="BV113" s="790" t="s">
        <v>198</v>
      </c>
      <c r="BW113" s="790"/>
      <c r="BX113" s="790"/>
      <c r="BY113" s="790"/>
      <c r="BZ113" s="790"/>
      <c r="CA113" s="790" t="s">
        <v>198</v>
      </c>
      <c r="CB113" s="790"/>
      <c r="CC113" s="790"/>
      <c r="CD113" s="790"/>
      <c r="CE113" s="790"/>
      <c r="CF113" s="847" t="s">
        <v>198</v>
      </c>
      <c r="CG113" s="848"/>
      <c r="CH113" s="848"/>
      <c r="CI113" s="848"/>
      <c r="CJ113" s="848"/>
      <c r="CK113" s="864"/>
      <c r="CL113" s="706"/>
      <c r="CM113" s="785" t="s">
        <v>407</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198</v>
      </c>
      <c r="DH113" s="715"/>
      <c r="DI113" s="715"/>
      <c r="DJ113" s="715"/>
      <c r="DK113" s="716"/>
      <c r="DL113" s="717" t="s">
        <v>198</v>
      </c>
      <c r="DM113" s="715"/>
      <c r="DN113" s="715"/>
      <c r="DO113" s="715"/>
      <c r="DP113" s="716"/>
      <c r="DQ113" s="717" t="s">
        <v>198</v>
      </c>
      <c r="DR113" s="715"/>
      <c r="DS113" s="715"/>
      <c r="DT113" s="715"/>
      <c r="DU113" s="716"/>
      <c r="DV113" s="786" t="s">
        <v>198</v>
      </c>
      <c r="DW113" s="787"/>
      <c r="DX113" s="787"/>
      <c r="DY113" s="787"/>
      <c r="DZ113" s="788"/>
    </row>
    <row r="114" spans="1:130" s="48" customFormat="1" ht="26.25" customHeight="1" x14ac:dyDescent="0.2">
      <c r="A114" s="695"/>
      <c r="B114" s="696"/>
      <c r="C114" s="722" t="s">
        <v>479</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t="s">
        <v>198</v>
      </c>
      <c r="AB114" s="715"/>
      <c r="AC114" s="715"/>
      <c r="AD114" s="715"/>
      <c r="AE114" s="716"/>
      <c r="AF114" s="717" t="s">
        <v>198</v>
      </c>
      <c r="AG114" s="715"/>
      <c r="AH114" s="715"/>
      <c r="AI114" s="715"/>
      <c r="AJ114" s="716"/>
      <c r="AK114" s="717" t="s">
        <v>198</v>
      </c>
      <c r="AL114" s="715"/>
      <c r="AM114" s="715"/>
      <c r="AN114" s="715"/>
      <c r="AO114" s="716"/>
      <c r="AP114" s="786" t="s">
        <v>198</v>
      </c>
      <c r="AQ114" s="787"/>
      <c r="AR114" s="787"/>
      <c r="AS114" s="787"/>
      <c r="AT114" s="788"/>
      <c r="AU114" s="859"/>
      <c r="AV114" s="860"/>
      <c r="AW114" s="860"/>
      <c r="AX114" s="860"/>
      <c r="AY114" s="860"/>
      <c r="AZ114" s="785" t="s">
        <v>480</v>
      </c>
      <c r="BA114" s="722"/>
      <c r="BB114" s="722"/>
      <c r="BC114" s="722"/>
      <c r="BD114" s="722"/>
      <c r="BE114" s="722"/>
      <c r="BF114" s="722"/>
      <c r="BG114" s="722"/>
      <c r="BH114" s="722"/>
      <c r="BI114" s="722"/>
      <c r="BJ114" s="722"/>
      <c r="BK114" s="722"/>
      <c r="BL114" s="722"/>
      <c r="BM114" s="722"/>
      <c r="BN114" s="722"/>
      <c r="BO114" s="722"/>
      <c r="BP114" s="723"/>
      <c r="BQ114" s="789">
        <v>7424091</v>
      </c>
      <c r="BR114" s="790"/>
      <c r="BS114" s="790"/>
      <c r="BT114" s="790"/>
      <c r="BU114" s="790"/>
      <c r="BV114" s="790">
        <v>7106280</v>
      </c>
      <c r="BW114" s="790"/>
      <c r="BX114" s="790"/>
      <c r="BY114" s="790"/>
      <c r="BZ114" s="790"/>
      <c r="CA114" s="790">
        <v>7166512</v>
      </c>
      <c r="CB114" s="790"/>
      <c r="CC114" s="790"/>
      <c r="CD114" s="790"/>
      <c r="CE114" s="790"/>
      <c r="CF114" s="847">
        <v>24.7</v>
      </c>
      <c r="CG114" s="848"/>
      <c r="CH114" s="848"/>
      <c r="CI114" s="848"/>
      <c r="CJ114" s="848"/>
      <c r="CK114" s="864"/>
      <c r="CL114" s="706"/>
      <c r="CM114" s="785" t="s">
        <v>151</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198</v>
      </c>
      <c r="DH114" s="715"/>
      <c r="DI114" s="715"/>
      <c r="DJ114" s="715"/>
      <c r="DK114" s="716"/>
      <c r="DL114" s="717" t="s">
        <v>198</v>
      </c>
      <c r="DM114" s="715"/>
      <c r="DN114" s="715"/>
      <c r="DO114" s="715"/>
      <c r="DP114" s="716"/>
      <c r="DQ114" s="717" t="s">
        <v>198</v>
      </c>
      <c r="DR114" s="715"/>
      <c r="DS114" s="715"/>
      <c r="DT114" s="715"/>
      <c r="DU114" s="716"/>
      <c r="DV114" s="786" t="s">
        <v>198</v>
      </c>
      <c r="DW114" s="787"/>
      <c r="DX114" s="787"/>
      <c r="DY114" s="787"/>
      <c r="DZ114" s="788"/>
    </row>
    <row r="115" spans="1:130" s="48" customFormat="1" ht="26.25" customHeight="1" x14ac:dyDescent="0.2">
      <c r="A115" s="695"/>
      <c r="B115" s="696"/>
      <c r="C115" s="722" t="s">
        <v>375</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v>186735</v>
      </c>
      <c r="AB115" s="715"/>
      <c r="AC115" s="715"/>
      <c r="AD115" s="715"/>
      <c r="AE115" s="716"/>
      <c r="AF115" s="717">
        <v>39196</v>
      </c>
      <c r="AG115" s="715"/>
      <c r="AH115" s="715"/>
      <c r="AI115" s="715"/>
      <c r="AJ115" s="716"/>
      <c r="AK115" s="717">
        <v>7875</v>
      </c>
      <c r="AL115" s="715"/>
      <c r="AM115" s="715"/>
      <c r="AN115" s="715"/>
      <c r="AO115" s="716"/>
      <c r="AP115" s="786">
        <v>0</v>
      </c>
      <c r="AQ115" s="787"/>
      <c r="AR115" s="787"/>
      <c r="AS115" s="787"/>
      <c r="AT115" s="788"/>
      <c r="AU115" s="859"/>
      <c r="AV115" s="860"/>
      <c r="AW115" s="860"/>
      <c r="AX115" s="860"/>
      <c r="AY115" s="860"/>
      <c r="AZ115" s="785" t="s">
        <v>343</v>
      </c>
      <c r="BA115" s="722"/>
      <c r="BB115" s="722"/>
      <c r="BC115" s="722"/>
      <c r="BD115" s="722"/>
      <c r="BE115" s="722"/>
      <c r="BF115" s="722"/>
      <c r="BG115" s="722"/>
      <c r="BH115" s="722"/>
      <c r="BI115" s="722"/>
      <c r="BJ115" s="722"/>
      <c r="BK115" s="722"/>
      <c r="BL115" s="722"/>
      <c r="BM115" s="722"/>
      <c r="BN115" s="722"/>
      <c r="BO115" s="722"/>
      <c r="BP115" s="723"/>
      <c r="BQ115" s="789">
        <v>18400</v>
      </c>
      <c r="BR115" s="790"/>
      <c r="BS115" s="790"/>
      <c r="BT115" s="790"/>
      <c r="BU115" s="790"/>
      <c r="BV115" s="790">
        <v>9344</v>
      </c>
      <c r="BW115" s="790"/>
      <c r="BX115" s="790"/>
      <c r="BY115" s="790"/>
      <c r="BZ115" s="790"/>
      <c r="CA115" s="790" t="s">
        <v>198</v>
      </c>
      <c r="CB115" s="790"/>
      <c r="CC115" s="790"/>
      <c r="CD115" s="790"/>
      <c r="CE115" s="790"/>
      <c r="CF115" s="847" t="s">
        <v>198</v>
      </c>
      <c r="CG115" s="848"/>
      <c r="CH115" s="848"/>
      <c r="CI115" s="848"/>
      <c r="CJ115" s="848"/>
      <c r="CK115" s="864"/>
      <c r="CL115" s="706"/>
      <c r="CM115" s="785" t="s">
        <v>33</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v>78692</v>
      </c>
      <c r="DH115" s="715"/>
      <c r="DI115" s="715"/>
      <c r="DJ115" s="715"/>
      <c r="DK115" s="716"/>
      <c r="DL115" s="717">
        <v>98251</v>
      </c>
      <c r="DM115" s="715"/>
      <c r="DN115" s="715"/>
      <c r="DO115" s="715"/>
      <c r="DP115" s="716"/>
      <c r="DQ115" s="717">
        <v>21353</v>
      </c>
      <c r="DR115" s="715"/>
      <c r="DS115" s="715"/>
      <c r="DT115" s="715"/>
      <c r="DU115" s="716"/>
      <c r="DV115" s="786">
        <v>0.1</v>
      </c>
      <c r="DW115" s="787"/>
      <c r="DX115" s="787"/>
      <c r="DY115" s="787"/>
      <c r="DZ115" s="788"/>
    </row>
    <row r="116" spans="1:130" s="48" customFormat="1" ht="26.25" customHeight="1" x14ac:dyDescent="0.2">
      <c r="A116" s="697"/>
      <c r="B116" s="698"/>
      <c r="C116" s="794" t="s">
        <v>1</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198</v>
      </c>
      <c r="AB116" s="715"/>
      <c r="AC116" s="715"/>
      <c r="AD116" s="715"/>
      <c r="AE116" s="716"/>
      <c r="AF116" s="717" t="s">
        <v>198</v>
      </c>
      <c r="AG116" s="715"/>
      <c r="AH116" s="715"/>
      <c r="AI116" s="715"/>
      <c r="AJ116" s="716"/>
      <c r="AK116" s="717" t="s">
        <v>198</v>
      </c>
      <c r="AL116" s="715"/>
      <c r="AM116" s="715"/>
      <c r="AN116" s="715"/>
      <c r="AO116" s="716"/>
      <c r="AP116" s="786" t="s">
        <v>198</v>
      </c>
      <c r="AQ116" s="787"/>
      <c r="AR116" s="787"/>
      <c r="AS116" s="787"/>
      <c r="AT116" s="788"/>
      <c r="AU116" s="859"/>
      <c r="AV116" s="860"/>
      <c r="AW116" s="860"/>
      <c r="AX116" s="860"/>
      <c r="AY116" s="860"/>
      <c r="AZ116" s="866" t="s">
        <v>221</v>
      </c>
      <c r="BA116" s="867"/>
      <c r="BB116" s="867"/>
      <c r="BC116" s="867"/>
      <c r="BD116" s="867"/>
      <c r="BE116" s="867"/>
      <c r="BF116" s="867"/>
      <c r="BG116" s="867"/>
      <c r="BH116" s="867"/>
      <c r="BI116" s="867"/>
      <c r="BJ116" s="867"/>
      <c r="BK116" s="867"/>
      <c r="BL116" s="867"/>
      <c r="BM116" s="867"/>
      <c r="BN116" s="867"/>
      <c r="BO116" s="867"/>
      <c r="BP116" s="868"/>
      <c r="BQ116" s="789" t="s">
        <v>198</v>
      </c>
      <c r="BR116" s="790"/>
      <c r="BS116" s="790"/>
      <c r="BT116" s="790"/>
      <c r="BU116" s="790"/>
      <c r="BV116" s="790" t="s">
        <v>198</v>
      </c>
      <c r="BW116" s="790"/>
      <c r="BX116" s="790"/>
      <c r="BY116" s="790"/>
      <c r="BZ116" s="790"/>
      <c r="CA116" s="790" t="s">
        <v>198</v>
      </c>
      <c r="CB116" s="790"/>
      <c r="CC116" s="790"/>
      <c r="CD116" s="790"/>
      <c r="CE116" s="790"/>
      <c r="CF116" s="847" t="s">
        <v>198</v>
      </c>
      <c r="CG116" s="848"/>
      <c r="CH116" s="848"/>
      <c r="CI116" s="848"/>
      <c r="CJ116" s="848"/>
      <c r="CK116" s="864"/>
      <c r="CL116" s="706"/>
      <c r="CM116" s="785" t="s">
        <v>13</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t="s">
        <v>198</v>
      </c>
      <c r="DH116" s="715"/>
      <c r="DI116" s="715"/>
      <c r="DJ116" s="715"/>
      <c r="DK116" s="716"/>
      <c r="DL116" s="717" t="s">
        <v>198</v>
      </c>
      <c r="DM116" s="715"/>
      <c r="DN116" s="715"/>
      <c r="DO116" s="715"/>
      <c r="DP116" s="716"/>
      <c r="DQ116" s="717" t="s">
        <v>198</v>
      </c>
      <c r="DR116" s="715"/>
      <c r="DS116" s="715"/>
      <c r="DT116" s="715"/>
      <c r="DU116" s="716"/>
      <c r="DV116" s="786" t="s">
        <v>198</v>
      </c>
      <c r="DW116" s="787"/>
      <c r="DX116" s="787"/>
      <c r="DY116" s="787"/>
      <c r="DZ116" s="788"/>
    </row>
    <row r="117" spans="1:130" s="48" customFormat="1" ht="26.25" customHeight="1" x14ac:dyDescent="0.2">
      <c r="A117" s="849" t="s">
        <v>267</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320</v>
      </c>
      <c r="Z117" s="851"/>
      <c r="AA117" s="869">
        <v>6051267</v>
      </c>
      <c r="AB117" s="870"/>
      <c r="AC117" s="870"/>
      <c r="AD117" s="870"/>
      <c r="AE117" s="871"/>
      <c r="AF117" s="872">
        <v>5780541</v>
      </c>
      <c r="AG117" s="870"/>
      <c r="AH117" s="870"/>
      <c r="AI117" s="870"/>
      <c r="AJ117" s="871"/>
      <c r="AK117" s="872">
        <v>5560228</v>
      </c>
      <c r="AL117" s="870"/>
      <c r="AM117" s="870"/>
      <c r="AN117" s="870"/>
      <c r="AO117" s="871"/>
      <c r="AP117" s="873"/>
      <c r="AQ117" s="874"/>
      <c r="AR117" s="874"/>
      <c r="AS117" s="874"/>
      <c r="AT117" s="875"/>
      <c r="AU117" s="859"/>
      <c r="AV117" s="860"/>
      <c r="AW117" s="860"/>
      <c r="AX117" s="860"/>
      <c r="AY117" s="860"/>
      <c r="AZ117" s="844" t="s">
        <v>361</v>
      </c>
      <c r="BA117" s="845"/>
      <c r="BB117" s="845"/>
      <c r="BC117" s="845"/>
      <c r="BD117" s="845"/>
      <c r="BE117" s="845"/>
      <c r="BF117" s="845"/>
      <c r="BG117" s="845"/>
      <c r="BH117" s="845"/>
      <c r="BI117" s="845"/>
      <c r="BJ117" s="845"/>
      <c r="BK117" s="845"/>
      <c r="BL117" s="845"/>
      <c r="BM117" s="845"/>
      <c r="BN117" s="845"/>
      <c r="BO117" s="845"/>
      <c r="BP117" s="846"/>
      <c r="BQ117" s="789" t="s">
        <v>198</v>
      </c>
      <c r="BR117" s="790"/>
      <c r="BS117" s="790"/>
      <c r="BT117" s="790"/>
      <c r="BU117" s="790"/>
      <c r="BV117" s="790" t="s">
        <v>198</v>
      </c>
      <c r="BW117" s="790"/>
      <c r="BX117" s="790"/>
      <c r="BY117" s="790"/>
      <c r="BZ117" s="790"/>
      <c r="CA117" s="790" t="s">
        <v>198</v>
      </c>
      <c r="CB117" s="790"/>
      <c r="CC117" s="790"/>
      <c r="CD117" s="790"/>
      <c r="CE117" s="790"/>
      <c r="CF117" s="847" t="s">
        <v>198</v>
      </c>
      <c r="CG117" s="848"/>
      <c r="CH117" s="848"/>
      <c r="CI117" s="848"/>
      <c r="CJ117" s="848"/>
      <c r="CK117" s="864"/>
      <c r="CL117" s="706"/>
      <c r="CM117" s="785" t="s">
        <v>335</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198</v>
      </c>
      <c r="DH117" s="715"/>
      <c r="DI117" s="715"/>
      <c r="DJ117" s="715"/>
      <c r="DK117" s="716"/>
      <c r="DL117" s="717" t="s">
        <v>198</v>
      </c>
      <c r="DM117" s="715"/>
      <c r="DN117" s="715"/>
      <c r="DO117" s="715"/>
      <c r="DP117" s="716"/>
      <c r="DQ117" s="717" t="s">
        <v>198</v>
      </c>
      <c r="DR117" s="715"/>
      <c r="DS117" s="715"/>
      <c r="DT117" s="715"/>
      <c r="DU117" s="716"/>
      <c r="DV117" s="786" t="s">
        <v>198</v>
      </c>
      <c r="DW117" s="787"/>
      <c r="DX117" s="787"/>
      <c r="DY117" s="787"/>
      <c r="DZ117" s="788"/>
    </row>
    <row r="118" spans="1:130" s="48" customFormat="1" ht="26.25" customHeight="1" x14ac:dyDescent="0.2">
      <c r="A118" s="849" t="s">
        <v>100</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470</v>
      </c>
      <c r="AB118" s="850"/>
      <c r="AC118" s="850"/>
      <c r="AD118" s="850"/>
      <c r="AE118" s="851"/>
      <c r="AF118" s="852" t="s">
        <v>471</v>
      </c>
      <c r="AG118" s="850"/>
      <c r="AH118" s="850"/>
      <c r="AI118" s="850"/>
      <c r="AJ118" s="851"/>
      <c r="AK118" s="852" t="s">
        <v>390</v>
      </c>
      <c r="AL118" s="850"/>
      <c r="AM118" s="850"/>
      <c r="AN118" s="850"/>
      <c r="AO118" s="851"/>
      <c r="AP118" s="852" t="s">
        <v>472</v>
      </c>
      <c r="AQ118" s="850"/>
      <c r="AR118" s="850"/>
      <c r="AS118" s="850"/>
      <c r="AT118" s="853"/>
      <c r="AU118" s="859"/>
      <c r="AV118" s="860"/>
      <c r="AW118" s="860"/>
      <c r="AX118" s="860"/>
      <c r="AY118" s="860"/>
      <c r="AZ118" s="793" t="s">
        <v>481</v>
      </c>
      <c r="BA118" s="794"/>
      <c r="BB118" s="794"/>
      <c r="BC118" s="794"/>
      <c r="BD118" s="794"/>
      <c r="BE118" s="794"/>
      <c r="BF118" s="794"/>
      <c r="BG118" s="794"/>
      <c r="BH118" s="794"/>
      <c r="BI118" s="794"/>
      <c r="BJ118" s="794"/>
      <c r="BK118" s="794"/>
      <c r="BL118" s="794"/>
      <c r="BM118" s="794"/>
      <c r="BN118" s="794"/>
      <c r="BO118" s="794"/>
      <c r="BP118" s="795"/>
      <c r="BQ118" s="822" t="s">
        <v>198</v>
      </c>
      <c r="BR118" s="823"/>
      <c r="BS118" s="823"/>
      <c r="BT118" s="823"/>
      <c r="BU118" s="823"/>
      <c r="BV118" s="823" t="s">
        <v>198</v>
      </c>
      <c r="BW118" s="823"/>
      <c r="BX118" s="823"/>
      <c r="BY118" s="823"/>
      <c r="BZ118" s="823"/>
      <c r="CA118" s="823" t="s">
        <v>198</v>
      </c>
      <c r="CB118" s="823"/>
      <c r="CC118" s="823"/>
      <c r="CD118" s="823"/>
      <c r="CE118" s="823"/>
      <c r="CF118" s="847" t="s">
        <v>198</v>
      </c>
      <c r="CG118" s="848"/>
      <c r="CH118" s="848"/>
      <c r="CI118" s="848"/>
      <c r="CJ118" s="848"/>
      <c r="CK118" s="864"/>
      <c r="CL118" s="706"/>
      <c r="CM118" s="785" t="s">
        <v>483</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198</v>
      </c>
      <c r="DH118" s="715"/>
      <c r="DI118" s="715"/>
      <c r="DJ118" s="715"/>
      <c r="DK118" s="716"/>
      <c r="DL118" s="717" t="s">
        <v>198</v>
      </c>
      <c r="DM118" s="715"/>
      <c r="DN118" s="715"/>
      <c r="DO118" s="715"/>
      <c r="DP118" s="716"/>
      <c r="DQ118" s="717" t="s">
        <v>198</v>
      </c>
      <c r="DR118" s="715"/>
      <c r="DS118" s="715"/>
      <c r="DT118" s="715"/>
      <c r="DU118" s="716"/>
      <c r="DV118" s="786" t="s">
        <v>198</v>
      </c>
      <c r="DW118" s="787"/>
      <c r="DX118" s="787"/>
      <c r="DY118" s="787"/>
      <c r="DZ118" s="788"/>
    </row>
    <row r="119" spans="1:130" s="48" customFormat="1" ht="26.25" customHeight="1" x14ac:dyDescent="0.2">
      <c r="A119" s="703" t="s">
        <v>387</v>
      </c>
      <c r="B119" s="704"/>
      <c r="C119" s="813" t="s">
        <v>59</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t="s">
        <v>198</v>
      </c>
      <c r="AB119" s="754"/>
      <c r="AC119" s="754"/>
      <c r="AD119" s="754"/>
      <c r="AE119" s="755"/>
      <c r="AF119" s="756" t="s">
        <v>198</v>
      </c>
      <c r="AG119" s="754"/>
      <c r="AH119" s="754"/>
      <c r="AI119" s="754"/>
      <c r="AJ119" s="755"/>
      <c r="AK119" s="756" t="s">
        <v>198</v>
      </c>
      <c r="AL119" s="754"/>
      <c r="AM119" s="754"/>
      <c r="AN119" s="754"/>
      <c r="AO119" s="755"/>
      <c r="AP119" s="854" t="s">
        <v>198</v>
      </c>
      <c r="AQ119" s="855"/>
      <c r="AR119" s="855"/>
      <c r="AS119" s="855"/>
      <c r="AT119" s="856"/>
      <c r="AU119" s="861"/>
      <c r="AV119" s="862"/>
      <c r="AW119" s="862"/>
      <c r="AX119" s="862"/>
      <c r="AY119" s="862"/>
      <c r="AZ119" s="69" t="s">
        <v>267</v>
      </c>
      <c r="BA119" s="69"/>
      <c r="BB119" s="69"/>
      <c r="BC119" s="69"/>
      <c r="BD119" s="69"/>
      <c r="BE119" s="69"/>
      <c r="BF119" s="69"/>
      <c r="BG119" s="69"/>
      <c r="BH119" s="69"/>
      <c r="BI119" s="69"/>
      <c r="BJ119" s="69"/>
      <c r="BK119" s="69"/>
      <c r="BL119" s="69"/>
      <c r="BM119" s="69"/>
      <c r="BN119" s="69"/>
      <c r="BO119" s="826" t="s">
        <v>166</v>
      </c>
      <c r="BP119" s="827"/>
      <c r="BQ119" s="822">
        <v>59916292</v>
      </c>
      <c r="BR119" s="823"/>
      <c r="BS119" s="823"/>
      <c r="BT119" s="823"/>
      <c r="BU119" s="823"/>
      <c r="BV119" s="823">
        <v>56097147</v>
      </c>
      <c r="BW119" s="823"/>
      <c r="BX119" s="823"/>
      <c r="BY119" s="823"/>
      <c r="BZ119" s="823"/>
      <c r="CA119" s="823">
        <v>54080963</v>
      </c>
      <c r="CB119" s="823"/>
      <c r="CC119" s="823"/>
      <c r="CD119" s="823"/>
      <c r="CE119" s="823"/>
      <c r="CF119" s="680"/>
      <c r="CG119" s="681"/>
      <c r="CH119" s="681"/>
      <c r="CI119" s="681"/>
      <c r="CJ119" s="830"/>
      <c r="CK119" s="865"/>
      <c r="CL119" s="708"/>
      <c r="CM119" s="793" t="s">
        <v>484</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v>263988</v>
      </c>
      <c r="DH119" s="734"/>
      <c r="DI119" s="734"/>
      <c r="DJ119" s="734"/>
      <c r="DK119" s="735"/>
      <c r="DL119" s="736" t="s">
        <v>198</v>
      </c>
      <c r="DM119" s="734"/>
      <c r="DN119" s="734"/>
      <c r="DO119" s="734"/>
      <c r="DP119" s="735"/>
      <c r="DQ119" s="736" t="s">
        <v>198</v>
      </c>
      <c r="DR119" s="734"/>
      <c r="DS119" s="734"/>
      <c r="DT119" s="734"/>
      <c r="DU119" s="735"/>
      <c r="DV119" s="810" t="s">
        <v>198</v>
      </c>
      <c r="DW119" s="811"/>
      <c r="DX119" s="811"/>
      <c r="DY119" s="811"/>
      <c r="DZ119" s="812"/>
    </row>
    <row r="120" spans="1:130" s="48" customFormat="1" ht="26.25" customHeight="1" x14ac:dyDescent="0.2">
      <c r="A120" s="705"/>
      <c r="B120" s="706"/>
      <c r="C120" s="785" t="s">
        <v>136</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v>31894</v>
      </c>
      <c r="AB120" s="715"/>
      <c r="AC120" s="715"/>
      <c r="AD120" s="715"/>
      <c r="AE120" s="716"/>
      <c r="AF120" s="717" t="s">
        <v>198</v>
      </c>
      <c r="AG120" s="715"/>
      <c r="AH120" s="715"/>
      <c r="AI120" s="715"/>
      <c r="AJ120" s="716"/>
      <c r="AK120" s="717" t="s">
        <v>198</v>
      </c>
      <c r="AL120" s="715"/>
      <c r="AM120" s="715"/>
      <c r="AN120" s="715"/>
      <c r="AO120" s="716"/>
      <c r="AP120" s="786" t="s">
        <v>198</v>
      </c>
      <c r="AQ120" s="787"/>
      <c r="AR120" s="787"/>
      <c r="AS120" s="787"/>
      <c r="AT120" s="788"/>
      <c r="AU120" s="831" t="s">
        <v>476</v>
      </c>
      <c r="AV120" s="832"/>
      <c r="AW120" s="832"/>
      <c r="AX120" s="832"/>
      <c r="AY120" s="833"/>
      <c r="AZ120" s="813" t="s">
        <v>213</v>
      </c>
      <c r="BA120" s="761"/>
      <c r="BB120" s="761"/>
      <c r="BC120" s="761"/>
      <c r="BD120" s="761"/>
      <c r="BE120" s="761"/>
      <c r="BF120" s="761"/>
      <c r="BG120" s="761"/>
      <c r="BH120" s="761"/>
      <c r="BI120" s="761"/>
      <c r="BJ120" s="761"/>
      <c r="BK120" s="761"/>
      <c r="BL120" s="761"/>
      <c r="BM120" s="761"/>
      <c r="BN120" s="761"/>
      <c r="BO120" s="761"/>
      <c r="BP120" s="762"/>
      <c r="BQ120" s="814">
        <v>8915021</v>
      </c>
      <c r="BR120" s="815"/>
      <c r="BS120" s="815"/>
      <c r="BT120" s="815"/>
      <c r="BU120" s="815"/>
      <c r="BV120" s="815">
        <v>9630893</v>
      </c>
      <c r="BW120" s="815"/>
      <c r="BX120" s="815"/>
      <c r="BY120" s="815"/>
      <c r="BZ120" s="815"/>
      <c r="CA120" s="815">
        <v>9698121</v>
      </c>
      <c r="CB120" s="815"/>
      <c r="CC120" s="815"/>
      <c r="CD120" s="815"/>
      <c r="CE120" s="815"/>
      <c r="CF120" s="839">
        <v>33.4</v>
      </c>
      <c r="CG120" s="840"/>
      <c r="CH120" s="840"/>
      <c r="CI120" s="840"/>
      <c r="CJ120" s="840"/>
      <c r="CK120" s="818" t="s">
        <v>264</v>
      </c>
      <c r="CL120" s="777"/>
      <c r="CM120" s="777"/>
      <c r="CN120" s="777"/>
      <c r="CO120" s="778"/>
      <c r="CP120" s="841" t="s">
        <v>349</v>
      </c>
      <c r="CQ120" s="842"/>
      <c r="CR120" s="842"/>
      <c r="CS120" s="842"/>
      <c r="CT120" s="842"/>
      <c r="CU120" s="842"/>
      <c r="CV120" s="842"/>
      <c r="CW120" s="842"/>
      <c r="CX120" s="842"/>
      <c r="CY120" s="842"/>
      <c r="CZ120" s="842"/>
      <c r="DA120" s="842"/>
      <c r="DB120" s="842"/>
      <c r="DC120" s="842"/>
      <c r="DD120" s="842"/>
      <c r="DE120" s="842"/>
      <c r="DF120" s="843"/>
      <c r="DG120" s="814">
        <v>7832493</v>
      </c>
      <c r="DH120" s="815"/>
      <c r="DI120" s="815"/>
      <c r="DJ120" s="815"/>
      <c r="DK120" s="815"/>
      <c r="DL120" s="815">
        <v>6793461</v>
      </c>
      <c r="DM120" s="815"/>
      <c r="DN120" s="815"/>
      <c r="DO120" s="815"/>
      <c r="DP120" s="815"/>
      <c r="DQ120" s="815">
        <v>6576588</v>
      </c>
      <c r="DR120" s="815"/>
      <c r="DS120" s="815"/>
      <c r="DT120" s="815"/>
      <c r="DU120" s="815"/>
      <c r="DV120" s="816">
        <v>22.7</v>
      </c>
      <c r="DW120" s="816"/>
      <c r="DX120" s="816"/>
      <c r="DY120" s="816"/>
      <c r="DZ120" s="817"/>
    </row>
    <row r="121" spans="1:130" s="48" customFormat="1" ht="26.25" customHeight="1" x14ac:dyDescent="0.2">
      <c r="A121" s="705"/>
      <c r="B121" s="706"/>
      <c r="C121" s="844" t="s">
        <v>138</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198</v>
      </c>
      <c r="AB121" s="715"/>
      <c r="AC121" s="715"/>
      <c r="AD121" s="715"/>
      <c r="AE121" s="716"/>
      <c r="AF121" s="717" t="s">
        <v>198</v>
      </c>
      <c r="AG121" s="715"/>
      <c r="AH121" s="715"/>
      <c r="AI121" s="715"/>
      <c r="AJ121" s="716"/>
      <c r="AK121" s="717" t="s">
        <v>198</v>
      </c>
      <c r="AL121" s="715"/>
      <c r="AM121" s="715"/>
      <c r="AN121" s="715"/>
      <c r="AO121" s="716"/>
      <c r="AP121" s="786" t="s">
        <v>198</v>
      </c>
      <c r="AQ121" s="787"/>
      <c r="AR121" s="787"/>
      <c r="AS121" s="787"/>
      <c r="AT121" s="788"/>
      <c r="AU121" s="834"/>
      <c r="AV121" s="835"/>
      <c r="AW121" s="835"/>
      <c r="AX121" s="835"/>
      <c r="AY121" s="836"/>
      <c r="AZ121" s="785" t="s">
        <v>391</v>
      </c>
      <c r="BA121" s="722"/>
      <c r="BB121" s="722"/>
      <c r="BC121" s="722"/>
      <c r="BD121" s="722"/>
      <c r="BE121" s="722"/>
      <c r="BF121" s="722"/>
      <c r="BG121" s="722"/>
      <c r="BH121" s="722"/>
      <c r="BI121" s="722"/>
      <c r="BJ121" s="722"/>
      <c r="BK121" s="722"/>
      <c r="BL121" s="722"/>
      <c r="BM121" s="722"/>
      <c r="BN121" s="722"/>
      <c r="BO121" s="722"/>
      <c r="BP121" s="723"/>
      <c r="BQ121" s="789">
        <v>6954810</v>
      </c>
      <c r="BR121" s="790"/>
      <c r="BS121" s="790"/>
      <c r="BT121" s="790"/>
      <c r="BU121" s="790"/>
      <c r="BV121" s="790">
        <v>7070405</v>
      </c>
      <c r="BW121" s="790"/>
      <c r="BX121" s="790"/>
      <c r="BY121" s="790"/>
      <c r="BZ121" s="790"/>
      <c r="CA121" s="790">
        <v>7964222</v>
      </c>
      <c r="CB121" s="790"/>
      <c r="CC121" s="790"/>
      <c r="CD121" s="790"/>
      <c r="CE121" s="790"/>
      <c r="CF121" s="847">
        <v>27.4</v>
      </c>
      <c r="CG121" s="848"/>
      <c r="CH121" s="848"/>
      <c r="CI121" s="848"/>
      <c r="CJ121" s="848"/>
      <c r="CK121" s="819"/>
      <c r="CL121" s="780"/>
      <c r="CM121" s="780"/>
      <c r="CN121" s="780"/>
      <c r="CO121" s="781"/>
      <c r="CP121" s="807" t="s">
        <v>460</v>
      </c>
      <c r="CQ121" s="808"/>
      <c r="CR121" s="808"/>
      <c r="CS121" s="808"/>
      <c r="CT121" s="808"/>
      <c r="CU121" s="808"/>
      <c r="CV121" s="808"/>
      <c r="CW121" s="808"/>
      <c r="CX121" s="808"/>
      <c r="CY121" s="808"/>
      <c r="CZ121" s="808"/>
      <c r="DA121" s="808"/>
      <c r="DB121" s="808"/>
      <c r="DC121" s="808"/>
      <c r="DD121" s="808"/>
      <c r="DE121" s="808"/>
      <c r="DF121" s="809"/>
      <c r="DG121" s="789">
        <v>3552</v>
      </c>
      <c r="DH121" s="790"/>
      <c r="DI121" s="790"/>
      <c r="DJ121" s="790"/>
      <c r="DK121" s="790"/>
      <c r="DL121" s="790">
        <v>2840</v>
      </c>
      <c r="DM121" s="790"/>
      <c r="DN121" s="790"/>
      <c r="DO121" s="790"/>
      <c r="DP121" s="790"/>
      <c r="DQ121" s="790">
        <v>1810</v>
      </c>
      <c r="DR121" s="790"/>
      <c r="DS121" s="790"/>
      <c r="DT121" s="790"/>
      <c r="DU121" s="790"/>
      <c r="DV121" s="791">
        <v>0</v>
      </c>
      <c r="DW121" s="791"/>
      <c r="DX121" s="791"/>
      <c r="DY121" s="791"/>
      <c r="DZ121" s="792"/>
    </row>
    <row r="122" spans="1:130" s="48" customFormat="1" ht="26.25" customHeight="1" x14ac:dyDescent="0.2">
      <c r="A122" s="705"/>
      <c r="B122" s="706"/>
      <c r="C122" s="785" t="s">
        <v>151</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198</v>
      </c>
      <c r="AB122" s="715"/>
      <c r="AC122" s="715"/>
      <c r="AD122" s="715"/>
      <c r="AE122" s="716"/>
      <c r="AF122" s="717" t="s">
        <v>198</v>
      </c>
      <c r="AG122" s="715"/>
      <c r="AH122" s="715"/>
      <c r="AI122" s="715"/>
      <c r="AJ122" s="716"/>
      <c r="AK122" s="717" t="s">
        <v>198</v>
      </c>
      <c r="AL122" s="715"/>
      <c r="AM122" s="715"/>
      <c r="AN122" s="715"/>
      <c r="AO122" s="716"/>
      <c r="AP122" s="786" t="s">
        <v>198</v>
      </c>
      <c r="AQ122" s="787"/>
      <c r="AR122" s="787"/>
      <c r="AS122" s="787"/>
      <c r="AT122" s="788"/>
      <c r="AU122" s="834"/>
      <c r="AV122" s="835"/>
      <c r="AW122" s="835"/>
      <c r="AX122" s="835"/>
      <c r="AY122" s="836"/>
      <c r="AZ122" s="793" t="s">
        <v>486</v>
      </c>
      <c r="BA122" s="794"/>
      <c r="BB122" s="794"/>
      <c r="BC122" s="794"/>
      <c r="BD122" s="794"/>
      <c r="BE122" s="794"/>
      <c r="BF122" s="794"/>
      <c r="BG122" s="794"/>
      <c r="BH122" s="794"/>
      <c r="BI122" s="794"/>
      <c r="BJ122" s="794"/>
      <c r="BK122" s="794"/>
      <c r="BL122" s="794"/>
      <c r="BM122" s="794"/>
      <c r="BN122" s="794"/>
      <c r="BO122" s="794"/>
      <c r="BP122" s="795"/>
      <c r="BQ122" s="822">
        <v>40127898</v>
      </c>
      <c r="BR122" s="823"/>
      <c r="BS122" s="823"/>
      <c r="BT122" s="823"/>
      <c r="BU122" s="823"/>
      <c r="BV122" s="823">
        <v>38459653</v>
      </c>
      <c r="BW122" s="823"/>
      <c r="BX122" s="823"/>
      <c r="BY122" s="823"/>
      <c r="BZ122" s="823"/>
      <c r="CA122" s="823">
        <v>36873422</v>
      </c>
      <c r="CB122" s="823"/>
      <c r="CC122" s="823"/>
      <c r="CD122" s="823"/>
      <c r="CE122" s="823"/>
      <c r="CF122" s="824">
        <v>127</v>
      </c>
      <c r="CG122" s="825"/>
      <c r="CH122" s="825"/>
      <c r="CI122" s="825"/>
      <c r="CJ122" s="825"/>
      <c r="CK122" s="819"/>
      <c r="CL122" s="780"/>
      <c r="CM122" s="780"/>
      <c r="CN122" s="780"/>
      <c r="CO122" s="781"/>
      <c r="CP122" s="807" t="s">
        <v>25</v>
      </c>
      <c r="CQ122" s="808"/>
      <c r="CR122" s="808"/>
      <c r="CS122" s="808"/>
      <c r="CT122" s="808"/>
      <c r="CU122" s="808"/>
      <c r="CV122" s="808"/>
      <c r="CW122" s="808"/>
      <c r="CX122" s="808"/>
      <c r="CY122" s="808"/>
      <c r="CZ122" s="808"/>
      <c r="DA122" s="808"/>
      <c r="DB122" s="808"/>
      <c r="DC122" s="808"/>
      <c r="DD122" s="808"/>
      <c r="DE122" s="808"/>
      <c r="DF122" s="809"/>
      <c r="DG122" s="789" t="s">
        <v>198</v>
      </c>
      <c r="DH122" s="790"/>
      <c r="DI122" s="790"/>
      <c r="DJ122" s="790"/>
      <c r="DK122" s="790"/>
      <c r="DL122" s="790" t="s">
        <v>198</v>
      </c>
      <c r="DM122" s="790"/>
      <c r="DN122" s="790"/>
      <c r="DO122" s="790"/>
      <c r="DP122" s="790"/>
      <c r="DQ122" s="790" t="s">
        <v>198</v>
      </c>
      <c r="DR122" s="790"/>
      <c r="DS122" s="790"/>
      <c r="DT122" s="790"/>
      <c r="DU122" s="790"/>
      <c r="DV122" s="791" t="s">
        <v>198</v>
      </c>
      <c r="DW122" s="791"/>
      <c r="DX122" s="791"/>
      <c r="DY122" s="791"/>
      <c r="DZ122" s="792"/>
    </row>
    <row r="123" spans="1:130" s="48" customFormat="1" ht="26.25" customHeight="1" x14ac:dyDescent="0.2">
      <c r="A123" s="705"/>
      <c r="B123" s="706"/>
      <c r="C123" s="785" t="s">
        <v>13</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t="s">
        <v>198</v>
      </c>
      <c r="AB123" s="715"/>
      <c r="AC123" s="715"/>
      <c r="AD123" s="715"/>
      <c r="AE123" s="716"/>
      <c r="AF123" s="717" t="s">
        <v>198</v>
      </c>
      <c r="AG123" s="715"/>
      <c r="AH123" s="715"/>
      <c r="AI123" s="715"/>
      <c r="AJ123" s="716"/>
      <c r="AK123" s="717" t="s">
        <v>198</v>
      </c>
      <c r="AL123" s="715"/>
      <c r="AM123" s="715"/>
      <c r="AN123" s="715"/>
      <c r="AO123" s="716"/>
      <c r="AP123" s="786" t="s">
        <v>198</v>
      </c>
      <c r="AQ123" s="787"/>
      <c r="AR123" s="787"/>
      <c r="AS123" s="787"/>
      <c r="AT123" s="788"/>
      <c r="AU123" s="837"/>
      <c r="AV123" s="838"/>
      <c r="AW123" s="838"/>
      <c r="AX123" s="838"/>
      <c r="AY123" s="838"/>
      <c r="AZ123" s="69" t="s">
        <v>267</v>
      </c>
      <c r="BA123" s="69"/>
      <c r="BB123" s="69"/>
      <c r="BC123" s="69"/>
      <c r="BD123" s="69"/>
      <c r="BE123" s="69"/>
      <c r="BF123" s="69"/>
      <c r="BG123" s="69"/>
      <c r="BH123" s="69"/>
      <c r="BI123" s="69"/>
      <c r="BJ123" s="69"/>
      <c r="BK123" s="69"/>
      <c r="BL123" s="69"/>
      <c r="BM123" s="69"/>
      <c r="BN123" s="69"/>
      <c r="BO123" s="826" t="s">
        <v>218</v>
      </c>
      <c r="BP123" s="827"/>
      <c r="BQ123" s="828">
        <v>55997729</v>
      </c>
      <c r="BR123" s="829"/>
      <c r="BS123" s="829"/>
      <c r="BT123" s="829"/>
      <c r="BU123" s="829"/>
      <c r="BV123" s="829">
        <v>55160951</v>
      </c>
      <c r="BW123" s="829"/>
      <c r="BX123" s="829"/>
      <c r="BY123" s="829"/>
      <c r="BZ123" s="829"/>
      <c r="CA123" s="829">
        <v>54535765</v>
      </c>
      <c r="CB123" s="829"/>
      <c r="CC123" s="829"/>
      <c r="CD123" s="829"/>
      <c r="CE123" s="829"/>
      <c r="CF123" s="680"/>
      <c r="CG123" s="681"/>
      <c r="CH123" s="681"/>
      <c r="CI123" s="681"/>
      <c r="CJ123" s="830"/>
      <c r="CK123" s="819"/>
      <c r="CL123" s="780"/>
      <c r="CM123" s="780"/>
      <c r="CN123" s="780"/>
      <c r="CO123" s="781"/>
      <c r="CP123" s="807" t="s">
        <v>193</v>
      </c>
      <c r="CQ123" s="808"/>
      <c r="CR123" s="808"/>
      <c r="CS123" s="808"/>
      <c r="CT123" s="808"/>
      <c r="CU123" s="808"/>
      <c r="CV123" s="808"/>
      <c r="CW123" s="808"/>
      <c r="CX123" s="808"/>
      <c r="CY123" s="808"/>
      <c r="CZ123" s="808"/>
      <c r="DA123" s="808"/>
      <c r="DB123" s="808"/>
      <c r="DC123" s="808"/>
      <c r="DD123" s="808"/>
      <c r="DE123" s="808"/>
      <c r="DF123" s="809"/>
      <c r="DG123" s="714" t="s">
        <v>198</v>
      </c>
      <c r="DH123" s="715"/>
      <c r="DI123" s="715"/>
      <c r="DJ123" s="715"/>
      <c r="DK123" s="716"/>
      <c r="DL123" s="717" t="s">
        <v>198</v>
      </c>
      <c r="DM123" s="715"/>
      <c r="DN123" s="715"/>
      <c r="DO123" s="715"/>
      <c r="DP123" s="716"/>
      <c r="DQ123" s="717" t="s">
        <v>198</v>
      </c>
      <c r="DR123" s="715"/>
      <c r="DS123" s="715"/>
      <c r="DT123" s="715"/>
      <c r="DU123" s="716"/>
      <c r="DV123" s="786" t="s">
        <v>198</v>
      </c>
      <c r="DW123" s="787"/>
      <c r="DX123" s="787"/>
      <c r="DY123" s="787"/>
      <c r="DZ123" s="788"/>
    </row>
    <row r="124" spans="1:130" s="48" customFormat="1" ht="26.25" customHeight="1" x14ac:dyDescent="0.2">
      <c r="A124" s="705"/>
      <c r="B124" s="706"/>
      <c r="C124" s="785" t="s">
        <v>335</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198</v>
      </c>
      <c r="AB124" s="715"/>
      <c r="AC124" s="715"/>
      <c r="AD124" s="715"/>
      <c r="AE124" s="716"/>
      <c r="AF124" s="717" t="s">
        <v>198</v>
      </c>
      <c r="AG124" s="715"/>
      <c r="AH124" s="715"/>
      <c r="AI124" s="715"/>
      <c r="AJ124" s="716"/>
      <c r="AK124" s="717" t="s">
        <v>198</v>
      </c>
      <c r="AL124" s="715"/>
      <c r="AM124" s="715"/>
      <c r="AN124" s="715"/>
      <c r="AO124" s="716"/>
      <c r="AP124" s="786" t="s">
        <v>198</v>
      </c>
      <c r="AQ124" s="787"/>
      <c r="AR124" s="787"/>
      <c r="AS124" s="787"/>
      <c r="AT124" s="788"/>
      <c r="AU124" s="801" t="s">
        <v>487</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v>13.4</v>
      </c>
      <c r="BR124" s="805"/>
      <c r="BS124" s="805"/>
      <c r="BT124" s="805"/>
      <c r="BU124" s="805"/>
      <c r="BV124" s="805">
        <v>3.3</v>
      </c>
      <c r="BW124" s="805"/>
      <c r="BX124" s="805"/>
      <c r="BY124" s="805"/>
      <c r="BZ124" s="805"/>
      <c r="CA124" s="805" t="s">
        <v>198</v>
      </c>
      <c r="CB124" s="805"/>
      <c r="CC124" s="805"/>
      <c r="CD124" s="805"/>
      <c r="CE124" s="805"/>
      <c r="CF124" s="688"/>
      <c r="CG124" s="689"/>
      <c r="CH124" s="689"/>
      <c r="CI124" s="689"/>
      <c r="CJ124" s="806"/>
      <c r="CK124" s="820"/>
      <c r="CL124" s="820"/>
      <c r="CM124" s="820"/>
      <c r="CN124" s="820"/>
      <c r="CO124" s="821"/>
      <c r="CP124" s="807" t="s">
        <v>488</v>
      </c>
      <c r="CQ124" s="808"/>
      <c r="CR124" s="808"/>
      <c r="CS124" s="808"/>
      <c r="CT124" s="808"/>
      <c r="CU124" s="808"/>
      <c r="CV124" s="808"/>
      <c r="CW124" s="808"/>
      <c r="CX124" s="808"/>
      <c r="CY124" s="808"/>
      <c r="CZ124" s="808"/>
      <c r="DA124" s="808"/>
      <c r="DB124" s="808"/>
      <c r="DC124" s="808"/>
      <c r="DD124" s="808"/>
      <c r="DE124" s="808"/>
      <c r="DF124" s="809"/>
      <c r="DG124" s="733" t="s">
        <v>198</v>
      </c>
      <c r="DH124" s="734"/>
      <c r="DI124" s="734"/>
      <c r="DJ124" s="734"/>
      <c r="DK124" s="735"/>
      <c r="DL124" s="736" t="s">
        <v>198</v>
      </c>
      <c r="DM124" s="734"/>
      <c r="DN124" s="734"/>
      <c r="DO124" s="734"/>
      <c r="DP124" s="735"/>
      <c r="DQ124" s="736" t="s">
        <v>198</v>
      </c>
      <c r="DR124" s="734"/>
      <c r="DS124" s="734"/>
      <c r="DT124" s="734"/>
      <c r="DU124" s="735"/>
      <c r="DV124" s="810" t="s">
        <v>198</v>
      </c>
      <c r="DW124" s="811"/>
      <c r="DX124" s="811"/>
      <c r="DY124" s="811"/>
      <c r="DZ124" s="812"/>
    </row>
    <row r="125" spans="1:130" s="48" customFormat="1" ht="26.25" customHeight="1" x14ac:dyDescent="0.2">
      <c r="A125" s="705"/>
      <c r="B125" s="706"/>
      <c r="C125" s="785" t="s">
        <v>483</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198</v>
      </c>
      <c r="AB125" s="715"/>
      <c r="AC125" s="715"/>
      <c r="AD125" s="715"/>
      <c r="AE125" s="716"/>
      <c r="AF125" s="717" t="s">
        <v>198</v>
      </c>
      <c r="AG125" s="715"/>
      <c r="AH125" s="715"/>
      <c r="AI125" s="715"/>
      <c r="AJ125" s="716"/>
      <c r="AK125" s="717" t="s">
        <v>198</v>
      </c>
      <c r="AL125" s="715"/>
      <c r="AM125" s="715"/>
      <c r="AN125" s="715"/>
      <c r="AO125" s="716"/>
      <c r="AP125" s="786" t="s">
        <v>198</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489</v>
      </c>
      <c r="CL125" s="777"/>
      <c r="CM125" s="777"/>
      <c r="CN125" s="777"/>
      <c r="CO125" s="778"/>
      <c r="CP125" s="813" t="s">
        <v>142</v>
      </c>
      <c r="CQ125" s="761"/>
      <c r="CR125" s="761"/>
      <c r="CS125" s="761"/>
      <c r="CT125" s="761"/>
      <c r="CU125" s="761"/>
      <c r="CV125" s="761"/>
      <c r="CW125" s="761"/>
      <c r="CX125" s="761"/>
      <c r="CY125" s="761"/>
      <c r="CZ125" s="761"/>
      <c r="DA125" s="761"/>
      <c r="DB125" s="761"/>
      <c r="DC125" s="761"/>
      <c r="DD125" s="761"/>
      <c r="DE125" s="761"/>
      <c r="DF125" s="762"/>
      <c r="DG125" s="814" t="s">
        <v>198</v>
      </c>
      <c r="DH125" s="815"/>
      <c r="DI125" s="815"/>
      <c r="DJ125" s="815"/>
      <c r="DK125" s="815"/>
      <c r="DL125" s="815" t="s">
        <v>198</v>
      </c>
      <c r="DM125" s="815"/>
      <c r="DN125" s="815"/>
      <c r="DO125" s="815"/>
      <c r="DP125" s="815"/>
      <c r="DQ125" s="815" t="s">
        <v>198</v>
      </c>
      <c r="DR125" s="815"/>
      <c r="DS125" s="815"/>
      <c r="DT125" s="815"/>
      <c r="DU125" s="815"/>
      <c r="DV125" s="816" t="s">
        <v>198</v>
      </c>
      <c r="DW125" s="816"/>
      <c r="DX125" s="816"/>
      <c r="DY125" s="816"/>
      <c r="DZ125" s="817"/>
    </row>
    <row r="126" spans="1:130" s="48" customFormat="1" ht="26.25" customHeight="1" x14ac:dyDescent="0.2">
      <c r="A126" s="705"/>
      <c r="B126" s="706"/>
      <c r="C126" s="785" t="s">
        <v>484</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v>115375</v>
      </c>
      <c r="AB126" s="715"/>
      <c r="AC126" s="715"/>
      <c r="AD126" s="715"/>
      <c r="AE126" s="716"/>
      <c r="AF126" s="717">
        <v>114</v>
      </c>
      <c r="AG126" s="715"/>
      <c r="AH126" s="715"/>
      <c r="AI126" s="715"/>
      <c r="AJ126" s="716"/>
      <c r="AK126" s="717">
        <v>7798</v>
      </c>
      <c r="AL126" s="715"/>
      <c r="AM126" s="715"/>
      <c r="AN126" s="715"/>
      <c r="AO126" s="716"/>
      <c r="AP126" s="786">
        <v>0</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418</v>
      </c>
      <c r="CQ126" s="722"/>
      <c r="CR126" s="722"/>
      <c r="CS126" s="722"/>
      <c r="CT126" s="722"/>
      <c r="CU126" s="722"/>
      <c r="CV126" s="722"/>
      <c r="CW126" s="722"/>
      <c r="CX126" s="722"/>
      <c r="CY126" s="722"/>
      <c r="CZ126" s="722"/>
      <c r="DA126" s="722"/>
      <c r="DB126" s="722"/>
      <c r="DC126" s="722"/>
      <c r="DD126" s="722"/>
      <c r="DE126" s="722"/>
      <c r="DF126" s="723"/>
      <c r="DG126" s="789" t="s">
        <v>198</v>
      </c>
      <c r="DH126" s="790"/>
      <c r="DI126" s="790"/>
      <c r="DJ126" s="790"/>
      <c r="DK126" s="790"/>
      <c r="DL126" s="790" t="s">
        <v>198</v>
      </c>
      <c r="DM126" s="790"/>
      <c r="DN126" s="790"/>
      <c r="DO126" s="790"/>
      <c r="DP126" s="790"/>
      <c r="DQ126" s="790" t="s">
        <v>198</v>
      </c>
      <c r="DR126" s="790"/>
      <c r="DS126" s="790"/>
      <c r="DT126" s="790"/>
      <c r="DU126" s="790"/>
      <c r="DV126" s="791" t="s">
        <v>198</v>
      </c>
      <c r="DW126" s="791"/>
      <c r="DX126" s="791"/>
      <c r="DY126" s="791"/>
      <c r="DZ126" s="792"/>
    </row>
    <row r="127" spans="1:130" s="48" customFormat="1" ht="26.25" customHeight="1" x14ac:dyDescent="0.2">
      <c r="A127" s="707"/>
      <c r="B127" s="708"/>
      <c r="C127" s="793" t="s">
        <v>81</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v>39466</v>
      </c>
      <c r="AB127" s="715"/>
      <c r="AC127" s="715"/>
      <c r="AD127" s="715"/>
      <c r="AE127" s="716"/>
      <c r="AF127" s="717">
        <v>39082</v>
      </c>
      <c r="AG127" s="715"/>
      <c r="AH127" s="715"/>
      <c r="AI127" s="715"/>
      <c r="AJ127" s="716"/>
      <c r="AK127" s="717">
        <v>77</v>
      </c>
      <c r="AL127" s="715"/>
      <c r="AM127" s="715"/>
      <c r="AN127" s="715"/>
      <c r="AO127" s="716"/>
      <c r="AP127" s="786">
        <v>0</v>
      </c>
      <c r="AQ127" s="787"/>
      <c r="AR127" s="787"/>
      <c r="AS127" s="787"/>
      <c r="AT127" s="788"/>
      <c r="AU127" s="56"/>
      <c r="AV127" s="56"/>
      <c r="AW127" s="56"/>
      <c r="AX127" s="796" t="s">
        <v>492</v>
      </c>
      <c r="AY127" s="797"/>
      <c r="AZ127" s="797"/>
      <c r="BA127" s="797"/>
      <c r="BB127" s="797"/>
      <c r="BC127" s="797"/>
      <c r="BD127" s="797"/>
      <c r="BE127" s="798"/>
      <c r="BF127" s="799" t="s">
        <v>441</v>
      </c>
      <c r="BG127" s="797"/>
      <c r="BH127" s="797"/>
      <c r="BI127" s="797"/>
      <c r="BJ127" s="797"/>
      <c r="BK127" s="797"/>
      <c r="BL127" s="798"/>
      <c r="BM127" s="799" t="s">
        <v>419</v>
      </c>
      <c r="BN127" s="797"/>
      <c r="BO127" s="797"/>
      <c r="BP127" s="797"/>
      <c r="BQ127" s="797"/>
      <c r="BR127" s="797"/>
      <c r="BS127" s="798"/>
      <c r="BT127" s="799" t="s">
        <v>411</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447</v>
      </c>
      <c r="CQ127" s="722"/>
      <c r="CR127" s="722"/>
      <c r="CS127" s="722"/>
      <c r="CT127" s="722"/>
      <c r="CU127" s="722"/>
      <c r="CV127" s="722"/>
      <c r="CW127" s="722"/>
      <c r="CX127" s="722"/>
      <c r="CY127" s="722"/>
      <c r="CZ127" s="722"/>
      <c r="DA127" s="722"/>
      <c r="DB127" s="722"/>
      <c r="DC127" s="722"/>
      <c r="DD127" s="722"/>
      <c r="DE127" s="722"/>
      <c r="DF127" s="723"/>
      <c r="DG127" s="789" t="s">
        <v>198</v>
      </c>
      <c r="DH127" s="790"/>
      <c r="DI127" s="790"/>
      <c r="DJ127" s="790"/>
      <c r="DK127" s="790"/>
      <c r="DL127" s="790" t="s">
        <v>198</v>
      </c>
      <c r="DM127" s="790"/>
      <c r="DN127" s="790"/>
      <c r="DO127" s="790"/>
      <c r="DP127" s="790"/>
      <c r="DQ127" s="790" t="s">
        <v>198</v>
      </c>
      <c r="DR127" s="790"/>
      <c r="DS127" s="790"/>
      <c r="DT127" s="790"/>
      <c r="DU127" s="790"/>
      <c r="DV127" s="791" t="s">
        <v>198</v>
      </c>
      <c r="DW127" s="791"/>
      <c r="DX127" s="791"/>
      <c r="DY127" s="791"/>
      <c r="DZ127" s="792"/>
    </row>
    <row r="128" spans="1:130" s="48" customFormat="1" ht="26.25" customHeight="1" x14ac:dyDescent="0.2">
      <c r="A128" s="749" t="s">
        <v>493</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8</v>
      </c>
      <c r="X128" s="751"/>
      <c r="Y128" s="751"/>
      <c r="Z128" s="752"/>
      <c r="AA128" s="753">
        <v>830216</v>
      </c>
      <c r="AB128" s="754"/>
      <c r="AC128" s="754"/>
      <c r="AD128" s="754"/>
      <c r="AE128" s="755"/>
      <c r="AF128" s="756">
        <v>805056</v>
      </c>
      <c r="AG128" s="754"/>
      <c r="AH128" s="754"/>
      <c r="AI128" s="754"/>
      <c r="AJ128" s="755"/>
      <c r="AK128" s="756">
        <v>825854</v>
      </c>
      <c r="AL128" s="754"/>
      <c r="AM128" s="754"/>
      <c r="AN128" s="754"/>
      <c r="AO128" s="755"/>
      <c r="AP128" s="757"/>
      <c r="AQ128" s="758"/>
      <c r="AR128" s="758"/>
      <c r="AS128" s="758"/>
      <c r="AT128" s="759"/>
      <c r="AU128" s="56"/>
      <c r="AV128" s="56"/>
      <c r="AW128" s="56"/>
      <c r="AX128" s="760" t="s">
        <v>303</v>
      </c>
      <c r="AY128" s="761"/>
      <c r="AZ128" s="761"/>
      <c r="BA128" s="761"/>
      <c r="BB128" s="761"/>
      <c r="BC128" s="761"/>
      <c r="BD128" s="761"/>
      <c r="BE128" s="762"/>
      <c r="BF128" s="763" t="s">
        <v>198</v>
      </c>
      <c r="BG128" s="764"/>
      <c r="BH128" s="764"/>
      <c r="BI128" s="764"/>
      <c r="BJ128" s="764"/>
      <c r="BK128" s="764"/>
      <c r="BL128" s="765"/>
      <c r="BM128" s="763">
        <v>11.69</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402</v>
      </c>
      <c r="CQ128" s="741"/>
      <c r="CR128" s="741"/>
      <c r="CS128" s="741"/>
      <c r="CT128" s="741"/>
      <c r="CU128" s="741"/>
      <c r="CV128" s="741"/>
      <c r="CW128" s="741"/>
      <c r="CX128" s="741"/>
      <c r="CY128" s="741"/>
      <c r="CZ128" s="741"/>
      <c r="DA128" s="741"/>
      <c r="DB128" s="741"/>
      <c r="DC128" s="741"/>
      <c r="DD128" s="741"/>
      <c r="DE128" s="741"/>
      <c r="DF128" s="742"/>
      <c r="DG128" s="768">
        <v>18400</v>
      </c>
      <c r="DH128" s="769"/>
      <c r="DI128" s="769"/>
      <c r="DJ128" s="769"/>
      <c r="DK128" s="769"/>
      <c r="DL128" s="769">
        <v>9344</v>
      </c>
      <c r="DM128" s="769"/>
      <c r="DN128" s="769"/>
      <c r="DO128" s="769"/>
      <c r="DP128" s="769"/>
      <c r="DQ128" s="769" t="s">
        <v>198</v>
      </c>
      <c r="DR128" s="769"/>
      <c r="DS128" s="769"/>
      <c r="DT128" s="769"/>
      <c r="DU128" s="769"/>
      <c r="DV128" s="770" t="s">
        <v>198</v>
      </c>
      <c r="DW128" s="770"/>
      <c r="DX128" s="770"/>
      <c r="DY128" s="770"/>
      <c r="DZ128" s="771"/>
    </row>
    <row r="129" spans="1:131" s="48" customFormat="1" ht="26.25" customHeight="1" x14ac:dyDescent="0.2">
      <c r="A129" s="709" t="s">
        <v>172</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231</v>
      </c>
      <c r="X129" s="712"/>
      <c r="Y129" s="712"/>
      <c r="Z129" s="713"/>
      <c r="AA129" s="714">
        <v>32928690</v>
      </c>
      <c r="AB129" s="715"/>
      <c r="AC129" s="715"/>
      <c r="AD129" s="715"/>
      <c r="AE129" s="716"/>
      <c r="AF129" s="717">
        <v>31919676</v>
      </c>
      <c r="AG129" s="715"/>
      <c r="AH129" s="715"/>
      <c r="AI129" s="715"/>
      <c r="AJ129" s="716"/>
      <c r="AK129" s="717">
        <v>32611549</v>
      </c>
      <c r="AL129" s="715"/>
      <c r="AM129" s="715"/>
      <c r="AN129" s="715"/>
      <c r="AO129" s="716"/>
      <c r="AP129" s="718"/>
      <c r="AQ129" s="719"/>
      <c r="AR129" s="719"/>
      <c r="AS129" s="719"/>
      <c r="AT129" s="720"/>
      <c r="AU129" s="67"/>
      <c r="AV129" s="67"/>
      <c r="AW129" s="67"/>
      <c r="AX129" s="721" t="s">
        <v>120</v>
      </c>
      <c r="AY129" s="722"/>
      <c r="AZ129" s="722"/>
      <c r="BA129" s="722"/>
      <c r="BB129" s="722"/>
      <c r="BC129" s="722"/>
      <c r="BD129" s="722"/>
      <c r="BE129" s="723"/>
      <c r="BF129" s="772" t="s">
        <v>198</v>
      </c>
      <c r="BG129" s="773"/>
      <c r="BH129" s="773"/>
      <c r="BI129" s="773"/>
      <c r="BJ129" s="773"/>
      <c r="BK129" s="773"/>
      <c r="BL129" s="774"/>
      <c r="BM129" s="772">
        <v>16.690000000000001</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9" t="s">
        <v>494</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495</v>
      </c>
      <c r="X130" s="712"/>
      <c r="Y130" s="712"/>
      <c r="Z130" s="713"/>
      <c r="AA130" s="714">
        <v>3875896</v>
      </c>
      <c r="AB130" s="715"/>
      <c r="AC130" s="715"/>
      <c r="AD130" s="715"/>
      <c r="AE130" s="716"/>
      <c r="AF130" s="717">
        <v>3751317</v>
      </c>
      <c r="AG130" s="715"/>
      <c r="AH130" s="715"/>
      <c r="AI130" s="715"/>
      <c r="AJ130" s="716"/>
      <c r="AK130" s="717">
        <v>3577640</v>
      </c>
      <c r="AL130" s="715"/>
      <c r="AM130" s="715"/>
      <c r="AN130" s="715"/>
      <c r="AO130" s="716"/>
      <c r="AP130" s="718"/>
      <c r="AQ130" s="719"/>
      <c r="AR130" s="719"/>
      <c r="AS130" s="719"/>
      <c r="AT130" s="720"/>
      <c r="AU130" s="67"/>
      <c r="AV130" s="67"/>
      <c r="AW130" s="67"/>
      <c r="AX130" s="721" t="s">
        <v>432</v>
      </c>
      <c r="AY130" s="722"/>
      <c r="AZ130" s="722"/>
      <c r="BA130" s="722"/>
      <c r="BB130" s="722"/>
      <c r="BC130" s="722"/>
      <c r="BD130" s="722"/>
      <c r="BE130" s="723"/>
      <c r="BF130" s="724">
        <v>4.3</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175</v>
      </c>
      <c r="X131" s="731"/>
      <c r="Y131" s="731"/>
      <c r="Z131" s="732"/>
      <c r="AA131" s="733">
        <v>29052794</v>
      </c>
      <c r="AB131" s="734"/>
      <c r="AC131" s="734"/>
      <c r="AD131" s="734"/>
      <c r="AE131" s="735"/>
      <c r="AF131" s="736">
        <v>28168359</v>
      </c>
      <c r="AG131" s="734"/>
      <c r="AH131" s="734"/>
      <c r="AI131" s="734"/>
      <c r="AJ131" s="735"/>
      <c r="AK131" s="736">
        <v>29033909</v>
      </c>
      <c r="AL131" s="734"/>
      <c r="AM131" s="734"/>
      <c r="AN131" s="734"/>
      <c r="AO131" s="735"/>
      <c r="AP131" s="737"/>
      <c r="AQ131" s="738"/>
      <c r="AR131" s="738"/>
      <c r="AS131" s="738"/>
      <c r="AT131" s="739"/>
      <c r="AU131" s="67"/>
      <c r="AV131" s="67"/>
      <c r="AW131" s="67"/>
      <c r="AX131" s="740" t="s">
        <v>61</v>
      </c>
      <c r="AY131" s="741"/>
      <c r="AZ131" s="741"/>
      <c r="BA131" s="741"/>
      <c r="BB131" s="741"/>
      <c r="BC131" s="741"/>
      <c r="BD131" s="741"/>
      <c r="BE131" s="742"/>
      <c r="BF131" s="743" t="s">
        <v>198</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9" t="s">
        <v>30</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496</v>
      </c>
      <c r="W132" s="674"/>
      <c r="X132" s="674"/>
      <c r="Y132" s="674"/>
      <c r="Z132" s="675"/>
      <c r="AA132" s="676">
        <v>4.6300366149999999</v>
      </c>
      <c r="AB132" s="677"/>
      <c r="AC132" s="677"/>
      <c r="AD132" s="677"/>
      <c r="AE132" s="678"/>
      <c r="AF132" s="679">
        <v>4.3458974660000003</v>
      </c>
      <c r="AG132" s="677"/>
      <c r="AH132" s="677"/>
      <c r="AI132" s="677"/>
      <c r="AJ132" s="678"/>
      <c r="AK132" s="679">
        <v>3.9840794430000002</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87</v>
      </c>
      <c r="W133" s="683"/>
      <c r="X133" s="683"/>
      <c r="Y133" s="683"/>
      <c r="Z133" s="684"/>
      <c r="AA133" s="685">
        <v>4.8</v>
      </c>
      <c r="AB133" s="686"/>
      <c r="AC133" s="686"/>
      <c r="AD133" s="686"/>
      <c r="AE133" s="687"/>
      <c r="AF133" s="685">
        <v>4.7</v>
      </c>
      <c r="AG133" s="686"/>
      <c r="AH133" s="686"/>
      <c r="AI133" s="686"/>
      <c r="AJ133" s="687"/>
      <c r="AK133" s="685">
        <v>4.3</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cwZd18XBnBNLSbHtWKuugnoo1JHnU+H3Y55AfuzIUvf5QJlNzNx2Hgd71mlY6G8sfqSC8m0HSRJH+R0T2e38zg==" saltValue="t5XIRZh5W0lHA323Qxctb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rintOptions horizontalCentered="1"/>
  <pageMargins left="0" right="0" top="0.39370078740157483" bottom="0.39370078740157483" header="0.19685039370078741" footer="0.19685039370078741"/>
  <pageSetup paperSize="8" scale="38" orientation="portrait"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104</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PhmiSlBEf4oMr4baV4jnDAOlRcbS825Ekic1XrB/NtJExIUgTEq9nPWJXAvzZFDp6Owh8D8ohcOmaQXmbDA8Nw==" saltValue="NMuXGdKcPKMdRlokFf9wJw==" spinCount="100000" sheet="1" objects="1" scenarios="1"/>
  <phoneticPr fontId="5"/>
  <printOptions horizontalCentered="1"/>
  <pageMargins left="0" right="0" top="0.39370078740157483" bottom="0.39370078740157483" header="0.19685039370078741" footer="0.19685039370078741"/>
  <pageSetup paperSize="9" scale="4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wMJnYQs+i/493nFmKX2YtUWVDSqZgl7+mShEVUlqHwWzcnG4IS31M2ZAotWlr7BBm6sE3vIZwp/N2XCzoOjChw==" saltValue="qaxYJFWbLgnC9ahgdWZvzA==" spinCount="100000" sheet="1" objects="1" scenarios="1"/>
  <phoneticPr fontId="5"/>
  <printOptions horizontalCentered="1"/>
  <pageMargins left="0" right="0" top="0.39370078740157483" bottom="0.39370078740157483" header="0.19685039370078741" footer="0.19685039370078741"/>
  <pageSetup paperSize="9" scale="47"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328</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91</v>
      </c>
      <c r="AP7" s="126"/>
      <c r="AQ7" s="137" t="s">
        <v>498</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499</v>
      </c>
      <c r="AQ8" s="138" t="s">
        <v>500</v>
      </c>
      <c r="AR8" s="152" t="s">
        <v>501</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502</v>
      </c>
      <c r="AL9" s="1005"/>
      <c r="AM9" s="1005"/>
      <c r="AN9" s="1006"/>
      <c r="AO9" s="116">
        <v>9208686</v>
      </c>
      <c r="AP9" s="116">
        <v>59869</v>
      </c>
      <c r="AQ9" s="139">
        <v>61513</v>
      </c>
      <c r="AR9" s="153">
        <v>-2.7</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205</v>
      </c>
      <c r="AL10" s="1005"/>
      <c r="AM10" s="1005"/>
      <c r="AN10" s="1006"/>
      <c r="AO10" s="117">
        <v>2447</v>
      </c>
      <c r="AP10" s="117">
        <v>16</v>
      </c>
      <c r="AQ10" s="140">
        <v>1262</v>
      </c>
      <c r="AR10" s="154">
        <v>-98.7</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400</v>
      </c>
      <c r="AL11" s="1005"/>
      <c r="AM11" s="1005"/>
      <c r="AN11" s="1006"/>
      <c r="AO11" s="117">
        <v>12762</v>
      </c>
      <c r="AP11" s="117">
        <v>83</v>
      </c>
      <c r="AQ11" s="140">
        <v>1079</v>
      </c>
      <c r="AR11" s="154">
        <v>-92.3</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134</v>
      </c>
      <c r="AL12" s="1005"/>
      <c r="AM12" s="1005"/>
      <c r="AN12" s="1006"/>
      <c r="AO12" s="117" t="s">
        <v>198</v>
      </c>
      <c r="AP12" s="117" t="s">
        <v>198</v>
      </c>
      <c r="AQ12" s="140">
        <v>46</v>
      </c>
      <c r="AR12" s="154" t="s">
        <v>198</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503</v>
      </c>
      <c r="AL13" s="1005"/>
      <c r="AM13" s="1005"/>
      <c r="AN13" s="1006"/>
      <c r="AO13" s="117">
        <v>272330</v>
      </c>
      <c r="AP13" s="117">
        <v>1771</v>
      </c>
      <c r="AQ13" s="140">
        <v>2016</v>
      </c>
      <c r="AR13" s="154">
        <v>-12.2</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504</v>
      </c>
      <c r="AL14" s="1005"/>
      <c r="AM14" s="1005"/>
      <c r="AN14" s="1006"/>
      <c r="AO14" s="117">
        <v>212987</v>
      </c>
      <c r="AP14" s="117">
        <v>1385</v>
      </c>
      <c r="AQ14" s="140">
        <v>1290</v>
      </c>
      <c r="AR14" s="154">
        <v>7.4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307</v>
      </c>
      <c r="AL15" s="1008"/>
      <c r="AM15" s="1008"/>
      <c r="AN15" s="1009"/>
      <c r="AO15" s="117">
        <v>-417926</v>
      </c>
      <c r="AP15" s="117">
        <v>-2717</v>
      </c>
      <c r="AQ15" s="140">
        <v>-2388</v>
      </c>
      <c r="AR15" s="154">
        <v>13.8</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267</v>
      </c>
      <c r="AL16" s="1008"/>
      <c r="AM16" s="1008"/>
      <c r="AN16" s="1009"/>
      <c r="AO16" s="117">
        <v>9291286</v>
      </c>
      <c r="AP16" s="117">
        <v>60406</v>
      </c>
      <c r="AQ16" s="140">
        <v>64818</v>
      </c>
      <c r="AR16" s="154">
        <v>-6.8</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170</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505</v>
      </c>
      <c r="AP20" s="128" t="s">
        <v>333</v>
      </c>
      <c r="AQ20" s="141" t="s">
        <v>41</v>
      </c>
      <c r="AR20" s="155"/>
    </row>
    <row r="21" spans="1:46" s="81" customFormat="1" ht="13.2" x14ac:dyDescent="0.2">
      <c r="A21" s="83"/>
      <c r="AK21" s="1010" t="s">
        <v>506</v>
      </c>
      <c r="AL21" s="1011"/>
      <c r="AM21" s="1011"/>
      <c r="AN21" s="1012"/>
      <c r="AO21" s="119">
        <v>6.19</v>
      </c>
      <c r="AP21" s="129">
        <v>6.09</v>
      </c>
      <c r="AQ21" s="142">
        <v>0.1</v>
      </c>
      <c r="AS21" s="161"/>
      <c r="AT21" s="83"/>
    </row>
    <row r="22" spans="1:46" s="81" customFormat="1" ht="13.2" x14ac:dyDescent="0.2">
      <c r="A22" s="83"/>
      <c r="AK22" s="1010" t="s">
        <v>507</v>
      </c>
      <c r="AL22" s="1011"/>
      <c r="AM22" s="1011"/>
      <c r="AN22" s="1012"/>
      <c r="AO22" s="120">
        <v>99.2</v>
      </c>
      <c r="AP22" s="130">
        <v>99.7</v>
      </c>
      <c r="AQ22" s="143">
        <v>-0.5</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03" t="s">
        <v>508</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2" x14ac:dyDescent="0.2">
      <c r="A27" s="85"/>
      <c r="AO27" s="90"/>
      <c r="AP27" s="90"/>
      <c r="AQ27" s="90"/>
      <c r="AR27" s="90"/>
      <c r="AS27" s="90"/>
      <c r="AT27" s="90"/>
    </row>
    <row r="28" spans="1:46" ht="16.2" x14ac:dyDescent="0.2">
      <c r="A28" s="82" t="s">
        <v>259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63</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91</v>
      </c>
      <c r="AP30" s="126"/>
      <c r="AQ30" s="137" t="s">
        <v>498</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499</v>
      </c>
      <c r="AQ31" s="138" t="s">
        <v>500</v>
      </c>
      <c r="AR31" s="152" t="s">
        <v>501</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509</v>
      </c>
      <c r="AL32" s="998"/>
      <c r="AM32" s="998"/>
      <c r="AN32" s="999"/>
      <c r="AO32" s="117">
        <v>4930760</v>
      </c>
      <c r="AP32" s="117">
        <v>32056</v>
      </c>
      <c r="AQ32" s="144">
        <v>26619</v>
      </c>
      <c r="AR32" s="154">
        <v>20.399999999999999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510</v>
      </c>
      <c r="AL33" s="998"/>
      <c r="AM33" s="998"/>
      <c r="AN33" s="999"/>
      <c r="AO33" s="117" t="s">
        <v>198</v>
      </c>
      <c r="AP33" s="117" t="s">
        <v>198</v>
      </c>
      <c r="AQ33" s="144">
        <v>3</v>
      </c>
      <c r="AR33" s="154" t="s">
        <v>198</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511</v>
      </c>
      <c r="AL34" s="998"/>
      <c r="AM34" s="998"/>
      <c r="AN34" s="999"/>
      <c r="AO34" s="117" t="s">
        <v>198</v>
      </c>
      <c r="AP34" s="117" t="s">
        <v>198</v>
      </c>
      <c r="AQ34" s="144">
        <v>28</v>
      </c>
      <c r="AR34" s="154" t="s">
        <v>198</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512</v>
      </c>
      <c r="AL35" s="998"/>
      <c r="AM35" s="998"/>
      <c r="AN35" s="999"/>
      <c r="AO35" s="117">
        <v>621593</v>
      </c>
      <c r="AP35" s="117">
        <v>4041</v>
      </c>
      <c r="AQ35" s="144">
        <v>5266</v>
      </c>
      <c r="AR35" s="154">
        <v>-23.3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35</v>
      </c>
      <c r="AL36" s="998"/>
      <c r="AM36" s="998"/>
      <c r="AN36" s="999"/>
      <c r="AO36" s="117" t="s">
        <v>198</v>
      </c>
      <c r="AP36" s="117" t="s">
        <v>198</v>
      </c>
      <c r="AQ36" s="144">
        <v>468</v>
      </c>
      <c r="AR36" s="154" t="s">
        <v>198</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347</v>
      </c>
      <c r="AL37" s="998"/>
      <c r="AM37" s="998"/>
      <c r="AN37" s="999"/>
      <c r="AO37" s="117">
        <v>7875</v>
      </c>
      <c r="AP37" s="117">
        <v>51</v>
      </c>
      <c r="AQ37" s="144">
        <v>985</v>
      </c>
      <c r="AR37" s="154">
        <v>-94.8</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513</v>
      </c>
      <c r="AL38" s="1001"/>
      <c r="AM38" s="1001"/>
      <c r="AN38" s="1002"/>
      <c r="AO38" s="121" t="s">
        <v>198</v>
      </c>
      <c r="AP38" s="121" t="s">
        <v>198</v>
      </c>
      <c r="AQ38" s="145">
        <v>1</v>
      </c>
      <c r="AR38" s="143" t="s">
        <v>198</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89</v>
      </c>
      <c r="AL39" s="1001"/>
      <c r="AM39" s="1001"/>
      <c r="AN39" s="1002"/>
      <c r="AO39" s="117">
        <v>-825854</v>
      </c>
      <c r="AP39" s="117">
        <v>-5369</v>
      </c>
      <c r="AQ39" s="144">
        <v>-7209</v>
      </c>
      <c r="AR39" s="154">
        <v>-25.5</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514</v>
      </c>
      <c r="AL40" s="998"/>
      <c r="AM40" s="998"/>
      <c r="AN40" s="999"/>
      <c r="AO40" s="117">
        <v>-3577640</v>
      </c>
      <c r="AP40" s="117">
        <v>-23259</v>
      </c>
      <c r="AQ40" s="144">
        <v>-18404</v>
      </c>
      <c r="AR40" s="154">
        <v>26.4</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388</v>
      </c>
      <c r="AL41" s="988"/>
      <c r="AM41" s="988"/>
      <c r="AN41" s="989"/>
      <c r="AO41" s="117">
        <v>1156734</v>
      </c>
      <c r="AP41" s="117">
        <v>7520</v>
      </c>
      <c r="AQ41" s="144">
        <v>7755</v>
      </c>
      <c r="AR41" s="154">
        <v>-3</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516</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91</v>
      </c>
      <c r="AN49" s="990" t="s">
        <v>442</v>
      </c>
      <c r="AO49" s="991"/>
      <c r="AP49" s="991"/>
      <c r="AQ49" s="991"/>
      <c r="AR49" s="992"/>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490</v>
      </c>
      <c r="AO50" s="123" t="s">
        <v>491</v>
      </c>
      <c r="AP50" s="134" t="s">
        <v>517</v>
      </c>
      <c r="AQ50" s="147" t="s">
        <v>383</v>
      </c>
      <c r="AR50" s="157" t="s">
        <v>518</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519</v>
      </c>
      <c r="AL51" s="102"/>
      <c r="AM51" s="107">
        <v>4523867</v>
      </c>
      <c r="AN51" s="114">
        <v>29305</v>
      </c>
      <c r="AO51" s="124">
        <v>12.2</v>
      </c>
      <c r="AP51" s="135">
        <v>37644</v>
      </c>
      <c r="AQ51" s="148">
        <v>13.5</v>
      </c>
      <c r="AR51" s="158">
        <v>-1.3</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269</v>
      </c>
      <c r="AM52" s="108">
        <v>2285867</v>
      </c>
      <c r="AN52" s="115">
        <v>14807</v>
      </c>
      <c r="AO52" s="125">
        <v>-0.7</v>
      </c>
      <c r="AP52" s="136">
        <v>24939</v>
      </c>
      <c r="AQ52" s="149">
        <v>22.5</v>
      </c>
      <c r="AR52" s="159">
        <v>-23.2</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478</v>
      </c>
      <c r="AL53" s="102"/>
      <c r="AM53" s="107">
        <v>5927388</v>
      </c>
      <c r="AN53" s="114">
        <v>38455</v>
      </c>
      <c r="AO53" s="124">
        <v>31.2</v>
      </c>
      <c r="AP53" s="135">
        <v>39221</v>
      </c>
      <c r="AQ53" s="148">
        <v>4.2</v>
      </c>
      <c r="AR53" s="158">
        <v>27</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269</v>
      </c>
      <c r="AM54" s="108">
        <v>2984881</v>
      </c>
      <c r="AN54" s="115">
        <v>19365</v>
      </c>
      <c r="AO54" s="125">
        <v>30.8</v>
      </c>
      <c r="AP54" s="136">
        <v>24821</v>
      </c>
      <c r="AQ54" s="149">
        <v>-0.5</v>
      </c>
      <c r="AR54" s="159">
        <v>31.3</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316</v>
      </c>
      <c r="AL55" s="102"/>
      <c r="AM55" s="107">
        <v>6825612</v>
      </c>
      <c r="AN55" s="114">
        <v>44378</v>
      </c>
      <c r="AO55" s="124">
        <v>15.4</v>
      </c>
      <c r="AP55" s="135">
        <v>38566</v>
      </c>
      <c r="AQ55" s="148">
        <v>-1.7</v>
      </c>
      <c r="AR55" s="158">
        <v>17.100000000000001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269</v>
      </c>
      <c r="AM56" s="108">
        <v>3677038</v>
      </c>
      <c r="AN56" s="115">
        <v>23907</v>
      </c>
      <c r="AO56" s="125">
        <v>23.5</v>
      </c>
      <c r="AP56" s="136">
        <v>24059</v>
      </c>
      <c r="AQ56" s="149">
        <v>-3.1</v>
      </c>
      <c r="AR56" s="159">
        <v>26.6</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139</v>
      </c>
      <c r="AL57" s="102"/>
      <c r="AM57" s="107">
        <v>5431217</v>
      </c>
      <c r="AN57" s="114">
        <v>35345</v>
      </c>
      <c r="AO57" s="124">
        <v>-20.399999999999999</v>
      </c>
      <c r="AP57" s="135">
        <v>35156</v>
      </c>
      <c r="AQ57" s="148">
        <v>-8.8000000000000007</v>
      </c>
      <c r="AR57" s="158">
        <v>-11.6</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269</v>
      </c>
      <c r="AM58" s="108">
        <v>2834950</v>
      </c>
      <c r="AN58" s="115">
        <v>18449</v>
      </c>
      <c r="AO58" s="125">
        <v>-22.8</v>
      </c>
      <c r="AP58" s="136">
        <v>22430</v>
      </c>
      <c r="AQ58" s="149">
        <v>-6.8</v>
      </c>
      <c r="AR58" s="159">
        <v>-16</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520</v>
      </c>
      <c r="AL59" s="102"/>
      <c r="AM59" s="107">
        <v>5345127</v>
      </c>
      <c r="AN59" s="114">
        <v>34750</v>
      </c>
      <c r="AO59" s="124">
        <v>-1.7</v>
      </c>
      <c r="AP59" s="135">
        <v>37029</v>
      </c>
      <c r="AQ59" s="148">
        <v>5.3</v>
      </c>
      <c r="AR59" s="158">
        <v>-7</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269</v>
      </c>
      <c r="AM60" s="108">
        <v>2931145</v>
      </c>
      <c r="AN60" s="115">
        <v>19056</v>
      </c>
      <c r="AO60" s="125">
        <v>3.3</v>
      </c>
      <c r="AP60" s="136">
        <v>23232</v>
      </c>
      <c r="AQ60" s="149">
        <v>3.6</v>
      </c>
      <c r="AR60" s="159">
        <v>-0.3</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521</v>
      </c>
      <c r="AL61" s="105"/>
      <c r="AM61" s="107">
        <v>5610642</v>
      </c>
      <c r="AN61" s="114">
        <v>36447</v>
      </c>
      <c r="AO61" s="124">
        <v>7.3</v>
      </c>
      <c r="AP61" s="135">
        <v>37523</v>
      </c>
      <c r="AQ61" s="150">
        <v>2.5</v>
      </c>
      <c r="AR61" s="158">
        <v>4.8</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269</v>
      </c>
      <c r="AM62" s="108">
        <v>2942776</v>
      </c>
      <c r="AN62" s="115">
        <v>19117</v>
      </c>
      <c r="AO62" s="125">
        <v>6.8</v>
      </c>
      <c r="AP62" s="136">
        <v>23896</v>
      </c>
      <c r="AQ62" s="149">
        <v>3.1</v>
      </c>
      <c r="AR62" s="159">
        <v>3.7</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5FqZ5cQrMhpNhIDu5yw36ANY4BKmngw8WaoBINP2E/eklJ3A0hC1gG7tCJRPQw+eRxGxnqD2Hn5/ELwSwoRQQw==" saltValue="5Ia+x5fB4LhnJZIHiNCmX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104</v>
      </c>
    </row>
    <row r="121" spans="125:125" ht="13.5" hidden="1" customHeight="1" x14ac:dyDescent="0.2">
      <c r="DU121" s="78"/>
    </row>
  </sheetData>
  <sheetProtection algorithmName="SHA-512" hashValue="tc8bCY2CQIg5XXZQOkNogcsBWiUbUTgCsu1CpL+8f80GVZRYg5u/XqVeuWbO61VvcNRmULruYbRPKUU8BPaUmg==" saltValue="hETyEd5tg+1NPm6HBWC3lQ==" spinCount="100000" sheet="1" objects="1" scenarios="1"/>
  <phoneticPr fontId="5"/>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104</v>
      </c>
    </row>
  </sheetData>
  <sheetProtection algorithmName="SHA-512" hashValue="H/9LWcBCKDJeo7J05YxIKBnI+henzp/xKEDl6BhiZIaHHlGxqfqYCHFSRPAMCI8+j5tzNhh2oG7x8pPWP5OdtA==" saltValue="tVlUWcRc/tKwaQvEaSCMsw==" spinCount="100000" sheet="1" objects="1" scenarios="1"/>
  <phoneticPr fontId="5"/>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18</v>
      </c>
      <c r="F46" s="172" t="s">
        <v>523</v>
      </c>
      <c r="G46" s="176" t="s">
        <v>524</v>
      </c>
      <c r="H46" s="176" t="s">
        <v>525</v>
      </c>
      <c r="I46" s="176" t="s">
        <v>526</v>
      </c>
      <c r="J46" s="181" t="s">
        <v>249</v>
      </c>
    </row>
    <row r="47" spans="2:10" ht="57.75" customHeight="1" x14ac:dyDescent="0.2">
      <c r="B47" s="167"/>
      <c r="C47" s="1013" t="s">
        <v>3</v>
      </c>
      <c r="D47" s="1013"/>
      <c r="E47" s="1014"/>
      <c r="F47" s="173">
        <v>18.809999999999999</v>
      </c>
      <c r="G47" s="177">
        <v>17.82</v>
      </c>
      <c r="H47" s="177">
        <v>17.63</v>
      </c>
      <c r="I47" s="177">
        <v>20.170000000000002</v>
      </c>
      <c r="J47" s="182">
        <v>19.73</v>
      </c>
    </row>
    <row r="48" spans="2:10" ht="57.75" customHeight="1" x14ac:dyDescent="0.2">
      <c r="B48" s="168"/>
      <c r="C48" s="1015" t="s">
        <v>9</v>
      </c>
      <c r="D48" s="1015"/>
      <c r="E48" s="1016"/>
      <c r="F48" s="174">
        <v>4.0199999999999996</v>
      </c>
      <c r="G48" s="178">
        <v>4.5999999999999996</v>
      </c>
      <c r="H48" s="178">
        <v>6.71</v>
      </c>
      <c r="I48" s="178">
        <v>5.08</v>
      </c>
      <c r="J48" s="183">
        <v>3.23</v>
      </c>
    </row>
    <row r="49" spans="2:10" ht="57.75" customHeight="1" x14ac:dyDescent="0.2">
      <c r="B49" s="169"/>
      <c r="C49" s="1017" t="s">
        <v>17</v>
      </c>
      <c r="D49" s="1017"/>
      <c r="E49" s="1018"/>
      <c r="F49" s="175" t="s">
        <v>462</v>
      </c>
      <c r="G49" s="179">
        <v>0.22</v>
      </c>
      <c r="H49" s="179">
        <v>3.09</v>
      </c>
      <c r="I49" s="179">
        <v>0.14000000000000001</v>
      </c>
      <c r="J49" s="184" t="s">
        <v>305</v>
      </c>
    </row>
    <row r="50" spans="2:10" ht="13.2" x14ac:dyDescent="0.2"/>
  </sheetData>
  <sheetProtection algorithmName="SHA-512" hashValue="F8zZWl1evkEwRYYyli2bN6uNfNPb57lq/rBxOb2DAYb4ipQELPQKoDkJmx7TO3zGJ0fRaz+F8L6dplLcbianBA==" saltValue="XOflnkMhF34eYp2EYlfCLw==" spinCount="100000" sheet="1" objects="1" scenarios="1"/>
  <mergeCells count="3">
    <mergeCell ref="C47:E47"/>
    <mergeCell ref="C48:E48"/>
    <mergeCell ref="C49:E49"/>
  </mergeCells>
  <phoneticPr fontId="5"/>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18</v>
      </c>
      <c r="F33" s="195" t="s">
        <v>523</v>
      </c>
      <c r="G33" s="199" t="s">
        <v>524</v>
      </c>
      <c r="H33" s="199" t="s">
        <v>525</v>
      </c>
      <c r="I33" s="199" t="s">
        <v>526</v>
      </c>
      <c r="J33" s="203" t="s">
        <v>249</v>
      </c>
      <c r="K33" s="185"/>
      <c r="L33" s="185"/>
      <c r="M33" s="185"/>
      <c r="N33" s="185"/>
      <c r="O33" s="185"/>
      <c r="P33" s="185"/>
    </row>
    <row r="34" spans="1:16" ht="39" customHeight="1" x14ac:dyDescent="0.2">
      <c r="A34" s="185"/>
      <c r="B34" s="187"/>
      <c r="C34" s="1023" t="s">
        <v>460</v>
      </c>
      <c r="D34" s="1023"/>
      <c r="E34" s="1024"/>
      <c r="F34" s="196">
        <v>17.38</v>
      </c>
      <c r="G34" s="200">
        <v>15.77</v>
      </c>
      <c r="H34" s="200">
        <v>15.1</v>
      </c>
      <c r="I34" s="200">
        <v>16.649999999999999</v>
      </c>
      <c r="J34" s="204">
        <v>16.29</v>
      </c>
      <c r="K34" s="185"/>
      <c r="L34" s="185"/>
      <c r="M34" s="185"/>
      <c r="N34" s="185"/>
      <c r="O34" s="185"/>
      <c r="P34" s="185"/>
    </row>
    <row r="35" spans="1:16" ht="39" customHeight="1" x14ac:dyDescent="0.2">
      <c r="A35" s="185"/>
      <c r="B35" s="188"/>
      <c r="C35" s="1019" t="s">
        <v>451</v>
      </c>
      <c r="D35" s="1019"/>
      <c r="E35" s="1020"/>
      <c r="F35" s="197">
        <v>3.4</v>
      </c>
      <c r="G35" s="201">
        <v>4.5999999999999996</v>
      </c>
      <c r="H35" s="201">
        <v>6.71</v>
      </c>
      <c r="I35" s="201">
        <v>5.08</v>
      </c>
      <c r="J35" s="205">
        <v>3.22</v>
      </c>
      <c r="K35" s="185"/>
      <c r="L35" s="185"/>
      <c r="M35" s="185"/>
      <c r="N35" s="185"/>
      <c r="O35" s="185"/>
      <c r="P35" s="185"/>
    </row>
    <row r="36" spans="1:16" ht="39" customHeight="1" x14ac:dyDescent="0.2">
      <c r="A36" s="185"/>
      <c r="B36" s="188"/>
      <c r="C36" s="1019" t="s">
        <v>349</v>
      </c>
      <c r="D36" s="1019"/>
      <c r="E36" s="1020"/>
      <c r="F36" s="197">
        <v>0.08</v>
      </c>
      <c r="G36" s="201">
        <v>1.47</v>
      </c>
      <c r="H36" s="201">
        <v>1.39</v>
      </c>
      <c r="I36" s="201">
        <v>1.06</v>
      </c>
      <c r="J36" s="205">
        <v>0.92</v>
      </c>
      <c r="K36" s="185"/>
      <c r="L36" s="185"/>
      <c r="M36" s="185"/>
      <c r="N36" s="185"/>
      <c r="O36" s="185"/>
      <c r="P36" s="185"/>
    </row>
    <row r="37" spans="1:16" ht="39" customHeight="1" x14ac:dyDescent="0.2">
      <c r="A37" s="185"/>
      <c r="B37" s="188"/>
      <c r="C37" s="1019" t="s">
        <v>25</v>
      </c>
      <c r="D37" s="1019"/>
      <c r="E37" s="1020"/>
      <c r="F37" s="197">
        <v>1.04</v>
      </c>
      <c r="G37" s="201">
        <v>1.71</v>
      </c>
      <c r="H37" s="201">
        <v>0.66</v>
      </c>
      <c r="I37" s="201">
        <v>0.81</v>
      </c>
      <c r="J37" s="205">
        <v>0.56999999999999995</v>
      </c>
      <c r="K37" s="185"/>
      <c r="L37" s="185"/>
      <c r="M37" s="185"/>
      <c r="N37" s="185"/>
      <c r="O37" s="185"/>
      <c r="P37" s="185"/>
    </row>
    <row r="38" spans="1:16" ht="39" customHeight="1" x14ac:dyDescent="0.2">
      <c r="A38" s="185"/>
      <c r="B38" s="188"/>
      <c r="C38" s="1019" t="s">
        <v>226</v>
      </c>
      <c r="D38" s="1019"/>
      <c r="E38" s="1020"/>
      <c r="F38" s="197">
        <v>0.57999999999999996</v>
      </c>
      <c r="G38" s="201">
        <v>0.52</v>
      </c>
      <c r="H38" s="201">
        <v>0.81</v>
      </c>
      <c r="I38" s="201">
        <v>0.33</v>
      </c>
      <c r="J38" s="205">
        <v>0.1</v>
      </c>
      <c r="K38" s="185"/>
      <c r="L38" s="185"/>
      <c r="M38" s="185"/>
      <c r="N38" s="185"/>
      <c r="O38" s="185"/>
      <c r="P38" s="185"/>
    </row>
    <row r="39" spans="1:16" ht="39" customHeight="1" x14ac:dyDescent="0.2">
      <c r="A39" s="185"/>
      <c r="B39" s="188"/>
      <c r="C39" s="1019" t="s">
        <v>193</v>
      </c>
      <c r="D39" s="1019"/>
      <c r="E39" s="1020"/>
      <c r="F39" s="197">
        <v>0.28999999999999998</v>
      </c>
      <c r="G39" s="201">
        <v>0.11</v>
      </c>
      <c r="H39" s="201">
        <v>0.06</v>
      </c>
      <c r="I39" s="201">
        <v>0.05</v>
      </c>
      <c r="J39" s="205">
        <v>0.01</v>
      </c>
      <c r="K39" s="185"/>
      <c r="L39" s="185"/>
      <c r="M39" s="185"/>
      <c r="N39" s="185"/>
      <c r="O39" s="185"/>
      <c r="P39" s="185"/>
    </row>
    <row r="40" spans="1:16" ht="39" customHeight="1" x14ac:dyDescent="0.2">
      <c r="A40" s="185"/>
      <c r="B40" s="188"/>
      <c r="C40" s="1019" t="s">
        <v>130</v>
      </c>
      <c r="D40" s="1019"/>
      <c r="E40" s="1020"/>
      <c r="F40" s="197">
        <v>0</v>
      </c>
      <c r="G40" s="201">
        <v>0</v>
      </c>
      <c r="H40" s="201">
        <v>0</v>
      </c>
      <c r="I40" s="201">
        <v>0</v>
      </c>
      <c r="J40" s="205">
        <v>0</v>
      </c>
      <c r="K40" s="185"/>
      <c r="L40" s="185"/>
      <c r="M40" s="185"/>
      <c r="N40" s="185"/>
      <c r="O40" s="185"/>
      <c r="P40" s="185"/>
    </row>
    <row r="41" spans="1:16" ht="39" customHeight="1" x14ac:dyDescent="0.2">
      <c r="A41" s="185"/>
      <c r="B41" s="188"/>
      <c r="C41" s="1019"/>
      <c r="D41" s="1019"/>
      <c r="E41" s="1020"/>
      <c r="F41" s="197"/>
      <c r="G41" s="201"/>
      <c r="H41" s="201"/>
      <c r="I41" s="201"/>
      <c r="J41" s="205"/>
      <c r="K41" s="185"/>
      <c r="L41" s="185"/>
      <c r="M41" s="185"/>
      <c r="N41" s="185"/>
      <c r="O41" s="185"/>
      <c r="P41" s="185"/>
    </row>
    <row r="42" spans="1:16" ht="39" customHeight="1" x14ac:dyDescent="0.2">
      <c r="A42" s="185"/>
      <c r="B42" s="189"/>
      <c r="C42" s="1019" t="s">
        <v>527</v>
      </c>
      <c r="D42" s="1019"/>
      <c r="E42" s="1020"/>
      <c r="F42" s="197" t="s">
        <v>198</v>
      </c>
      <c r="G42" s="201" t="s">
        <v>198</v>
      </c>
      <c r="H42" s="201" t="s">
        <v>198</v>
      </c>
      <c r="I42" s="201" t="s">
        <v>198</v>
      </c>
      <c r="J42" s="205" t="s">
        <v>198</v>
      </c>
      <c r="K42" s="185"/>
      <c r="L42" s="185"/>
      <c r="M42" s="185"/>
      <c r="N42" s="185"/>
      <c r="O42" s="185"/>
      <c r="P42" s="185"/>
    </row>
    <row r="43" spans="1:16" ht="39" customHeight="1" x14ac:dyDescent="0.2">
      <c r="A43" s="185"/>
      <c r="B43" s="190"/>
      <c r="C43" s="1021" t="s">
        <v>485</v>
      </c>
      <c r="D43" s="1021"/>
      <c r="E43" s="1022"/>
      <c r="F43" s="198">
        <v>0.61</v>
      </c>
      <c r="G43" s="202" t="s">
        <v>198</v>
      </c>
      <c r="H43" s="202" t="s">
        <v>198</v>
      </c>
      <c r="I43" s="202" t="s">
        <v>198</v>
      </c>
      <c r="J43" s="206" t="s">
        <v>198</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AvglBCTQE+L4mwXX0eIoSEkN8pHGGG6E30m4J4UOWx4HmCvZNnJMfmZwUDrKZ3Xac5rMdAkbfJ1mz6TF/CB0Sw==" saltValue="bUBPxwCYov62A/A73RDG8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21</v>
      </c>
      <c r="P43" s="85"/>
      <c r="Q43" s="85"/>
      <c r="R43" s="85"/>
      <c r="S43" s="85"/>
      <c r="T43" s="85"/>
      <c r="U43" s="85"/>
    </row>
    <row r="44" spans="1:21" ht="30.75" customHeight="1" x14ac:dyDescent="0.2">
      <c r="A44" s="85"/>
      <c r="B44" s="207" t="s">
        <v>22</v>
      </c>
      <c r="C44" s="213"/>
      <c r="D44" s="213"/>
      <c r="E44" s="221"/>
      <c r="F44" s="221"/>
      <c r="G44" s="221"/>
      <c r="H44" s="221"/>
      <c r="I44" s="221"/>
      <c r="J44" s="224" t="s">
        <v>18</v>
      </c>
      <c r="K44" s="226" t="s">
        <v>523</v>
      </c>
      <c r="L44" s="235" t="s">
        <v>524</v>
      </c>
      <c r="M44" s="235" t="s">
        <v>525</v>
      </c>
      <c r="N44" s="235" t="s">
        <v>526</v>
      </c>
      <c r="O44" s="244" t="s">
        <v>249</v>
      </c>
      <c r="P44" s="85"/>
      <c r="Q44" s="85"/>
      <c r="R44" s="85"/>
      <c r="S44" s="85"/>
      <c r="T44" s="85"/>
      <c r="U44" s="85"/>
    </row>
    <row r="45" spans="1:21" ht="30.75" customHeight="1" x14ac:dyDescent="0.2">
      <c r="A45" s="85"/>
      <c r="B45" s="1040" t="s">
        <v>26</v>
      </c>
      <c r="C45" s="1041"/>
      <c r="D45" s="216"/>
      <c r="E45" s="1054" t="s">
        <v>23</v>
      </c>
      <c r="F45" s="1054"/>
      <c r="G45" s="1054"/>
      <c r="H45" s="1054"/>
      <c r="I45" s="1054"/>
      <c r="J45" s="1055"/>
      <c r="K45" s="227">
        <v>4974</v>
      </c>
      <c r="L45" s="236">
        <v>5171</v>
      </c>
      <c r="M45" s="236">
        <v>5171</v>
      </c>
      <c r="N45" s="236">
        <v>5094</v>
      </c>
      <c r="O45" s="245">
        <v>4931</v>
      </c>
      <c r="P45" s="85"/>
      <c r="Q45" s="85"/>
      <c r="R45" s="85"/>
      <c r="S45" s="85"/>
      <c r="T45" s="85"/>
      <c r="U45" s="85"/>
    </row>
    <row r="46" spans="1:21" ht="30.75" customHeight="1" x14ac:dyDescent="0.2">
      <c r="A46" s="85"/>
      <c r="B46" s="1042"/>
      <c r="C46" s="1043"/>
      <c r="D46" s="217"/>
      <c r="E46" s="1046" t="s">
        <v>29</v>
      </c>
      <c r="F46" s="1046"/>
      <c r="G46" s="1046"/>
      <c r="H46" s="1046"/>
      <c r="I46" s="1046"/>
      <c r="J46" s="1047"/>
      <c r="K46" s="228" t="s">
        <v>198</v>
      </c>
      <c r="L46" s="237" t="s">
        <v>198</v>
      </c>
      <c r="M46" s="237" t="s">
        <v>198</v>
      </c>
      <c r="N46" s="237" t="s">
        <v>198</v>
      </c>
      <c r="O46" s="246" t="s">
        <v>198</v>
      </c>
      <c r="P46" s="85"/>
      <c r="Q46" s="85"/>
      <c r="R46" s="85"/>
      <c r="S46" s="85"/>
      <c r="T46" s="85"/>
      <c r="U46" s="85"/>
    </row>
    <row r="47" spans="1:21" ht="30.75" customHeight="1" x14ac:dyDescent="0.2">
      <c r="A47" s="85"/>
      <c r="B47" s="1042"/>
      <c r="C47" s="1043"/>
      <c r="D47" s="217"/>
      <c r="E47" s="1046" t="s">
        <v>34</v>
      </c>
      <c r="F47" s="1046"/>
      <c r="G47" s="1046"/>
      <c r="H47" s="1046"/>
      <c r="I47" s="1046"/>
      <c r="J47" s="1047"/>
      <c r="K47" s="228" t="s">
        <v>198</v>
      </c>
      <c r="L47" s="237" t="s">
        <v>198</v>
      </c>
      <c r="M47" s="237" t="s">
        <v>198</v>
      </c>
      <c r="N47" s="237" t="s">
        <v>198</v>
      </c>
      <c r="O47" s="246" t="s">
        <v>198</v>
      </c>
      <c r="P47" s="85"/>
      <c r="Q47" s="85"/>
      <c r="R47" s="85"/>
      <c r="S47" s="85"/>
      <c r="T47" s="85"/>
      <c r="U47" s="85"/>
    </row>
    <row r="48" spans="1:21" ht="30.75" customHeight="1" x14ac:dyDescent="0.2">
      <c r="A48" s="85"/>
      <c r="B48" s="1042"/>
      <c r="C48" s="1043"/>
      <c r="D48" s="217"/>
      <c r="E48" s="1046" t="s">
        <v>37</v>
      </c>
      <c r="F48" s="1046"/>
      <c r="G48" s="1046"/>
      <c r="H48" s="1046"/>
      <c r="I48" s="1046"/>
      <c r="J48" s="1047"/>
      <c r="K48" s="228">
        <v>1001</v>
      </c>
      <c r="L48" s="237">
        <v>795</v>
      </c>
      <c r="M48" s="237">
        <v>694</v>
      </c>
      <c r="N48" s="237">
        <v>648</v>
      </c>
      <c r="O48" s="246">
        <v>622</v>
      </c>
      <c r="P48" s="85"/>
      <c r="Q48" s="85"/>
      <c r="R48" s="85"/>
      <c r="S48" s="85"/>
      <c r="T48" s="85"/>
      <c r="U48" s="85"/>
    </row>
    <row r="49" spans="1:21" ht="30.75" customHeight="1" x14ac:dyDescent="0.2">
      <c r="A49" s="85"/>
      <c r="B49" s="1042"/>
      <c r="C49" s="1043"/>
      <c r="D49" s="217"/>
      <c r="E49" s="1046" t="s">
        <v>0</v>
      </c>
      <c r="F49" s="1046"/>
      <c r="G49" s="1046"/>
      <c r="H49" s="1046"/>
      <c r="I49" s="1046"/>
      <c r="J49" s="1047"/>
      <c r="K49" s="228" t="s">
        <v>198</v>
      </c>
      <c r="L49" s="237" t="s">
        <v>198</v>
      </c>
      <c r="M49" s="237" t="s">
        <v>198</v>
      </c>
      <c r="N49" s="237" t="s">
        <v>198</v>
      </c>
      <c r="O49" s="246" t="s">
        <v>198</v>
      </c>
      <c r="P49" s="85"/>
      <c r="Q49" s="85"/>
      <c r="R49" s="85"/>
      <c r="S49" s="85"/>
      <c r="T49" s="85"/>
      <c r="U49" s="85"/>
    </row>
    <row r="50" spans="1:21" ht="30.75" customHeight="1" x14ac:dyDescent="0.2">
      <c r="A50" s="85"/>
      <c r="B50" s="1042"/>
      <c r="C50" s="1043"/>
      <c r="D50" s="217"/>
      <c r="E50" s="1046" t="s">
        <v>42</v>
      </c>
      <c r="F50" s="1046"/>
      <c r="G50" s="1046"/>
      <c r="H50" s="1046"/>
      <c r="I50" s="1046"/>
      <c r="J50" s="1047"/>
      <c r="K50" s="228">
        <v>175</v>
      </c>
      <c r="L50" s="237">
        <v>183</v>
      </c>
      <c r="M50" s="237">
        <v>187</v>
      </c>
      <c r="N50" s="237">
        <v>39</v>
      </c>
      <c r="O50" s="246">
        <v>8</v>
      </c>
      <c r="P50" s="85"/>
      <c r="Q50" s="85"/>
      <c r="R50" s="85"/>
      <c r="S50" s="85"/>
      <c r="T50" s="85"/>
      <c r="U50" s="85"/>
    </row>
    <row r="51" spans="1:21" ht="30.75" customHeight="1" x14ac:dyDescent="0.2">
      <c r="A51" s="85"/>
      <c r="B51" s="1044"/>
      <c r="C51" s="1045"/>
      <c r="D51" s="218"/>
      <c r="E51" s="1046" t="s">
        <v>44</v>
      </c>
      <c r="F51" s="1046"/>
      <c r="G51" s="1046"/>
      <c r="H51" s="1046"/>
      <c r="I51" s="1046"/>
      <c r="J51" s="1047"/>
      <c r="K51" s="228" t="s">
        <v>198</v>
      </c>
      <c r="L51" s="237" t="s">
        <v>198</v>
      </c>
      <c r="M51" s="237" t="s">
        <v>198</v>
      </c>
      <c r="N51" s="237" t="s">
        <v>198</v>
      </c>
      <c r="O51" s="246" t="s">
        <v>198</v>
      </c>
      <c r="P51" s="85"/>
      <c r="Q51" s="85"/>
      <c r="R51" s="85"/>
      <c r="S51" s="85"/>
      <c r="T51" s="85"/>
      <c r="U51" s="85"/>
    </row>
    <row r="52" spans="1:21" ht="30.75" customHeight="1" x14ac:dyDescent="0.2">
      <c r="A52" s="85"/>
      <c r="B52" s="1048" t="s">
        <v>47</v>
      </c>
      <c r="C52" s="1049"/>
      <c r="D52" s="218"/>
      <c r="E52" s="1046" t="s">
        <v>49</v>
      </c>
      <c r="F52" s="1046"/>
      <c r="G52" s="1046"/>
      <c r="H52" s="1046"/>
      <c r="I52" s="1046"/>
      <c r="J52" s="1047"/>
      <c r="K52" s="228">
        <v>4920</v>
      </c>
      <c r="L52" s="237">
        <v>4709</v>
      </c>
      <c r="M52" s="237">
        <v>4707</v>
      </c>
      <c r="N52" s="237">
        <v>4556</v>
      </c>
      <c r="O52" s="246">
        <v>4404</v>
      </c>
      <c r="P52" s="85"/>
      <c r="Q52" s="85"/>
      <c r="R52" s="85"/>
      <c r="S52" s="85"/>
      <c r="T52" s="85"/>
      <c r="U52" s="85"/>
    </row>
    <row r="53" spans="1:21" ht="30.75" customHeight="1" x14ac:dyDescent="0.2">
      <c r="A53" s="85"/>
      <c r="B53" s="1050" t="s">
        <v>51</v>
      </c>
      <c r="C53" s="1051"/>
      <c r="D53" s="219"/>
      <c r="E53" s="1052" t="s">
        <v>54</v>
      </c>
      <c r="F53" s="1052"/>
      <c r="G53" s="1052"/>
      <c r="H53" s="1052"/>
      <c r="I53" s="1052"/>
      <c r="J53" s="1053"/>
      <c r="K53" s="229">
        <v>1230</v>
      </c>
      <c r="L53" s="238">
        <v>1440</v>
      </c>
      <c r="M53" s="238">
        <v>1345</v>
      </c>
      <c r="N53" s="238">
        <v>1225</v>
      </c>
      <c r="O53" s="247">
        <v>1157</v>
      </c>
      <c r="P53" s="85"/>
      <c r="Q53" s="85"/>
      <c r="R53" s="85"/>
      <c r="S53" s="85"/>
      <c r="T53" s="85"/>
      <c r="U53" s="85"/>
    </row>
    <row r="54" spans="1:21" ht="24" customHeight="1" x14ac:dyDescent="0.2">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27</v>
      </c>
      <c r="P56" s="85"/>
      <c r="Q56" s="85"/>
      <c r="R56" s="85"/>
      <c r="S56" s="85"/>
      <c r="T56" s="85"/>
      <c r="U56" s="85"/>
    </row>
    <row r="57" spans="1:21" ht="31.5" customHeight="1" x14ac:dyDescent="0.2">
      <c r="A57" s="85"/>
      <c r="B57" s="210"/>
      <c r="C57" s="215"/>
      <c r="D57" s="215"/>
      <c r="E57" s="222"/>
      <c r="F57" s="222"/>
      <c r="G57" s="222"/>
      <c r="H57" s="222"/>
      <c r="I57" s="222"/>
      <c r="J57" s="225" t="s">
        <v>18</v>
      </c>
      <c r="K57" s="231" t="s">
        <v>523</v>
      </c>
      <c r="L57" s="239" t="s">
        <v>524</v>
      </c>
      <c r="M57" s="239" t="s">
        <v>525</v>
      </c>
      <c r="N57" s="239" t="s">
        <v>526</v>
      </c>
      <c r="O57" s="249" t="s">
        <v>249</v>
      </c>
      <c r="P57" s="85"/>
      <c r="Q57" s="85"/>
      <c r="R57" s="85"/>
      <c r="S57" s="85"/>
      <c r="T57" s="85"/>
      <c r="U57" s="85"/>
    </row>
    <row r="58" spans="1:21" ht="31.5" customHeight="1" x14ac:dyDescent="0.2">
      <c r="B58" s="1034" t="s">
        <v>60</v>
      </c>
      <c r="C58" s="1035"/>
      <c r="D58" s="1025" t="s">
        <v>66</v>
      </c>
      <c r="E58" s="1026"/>
      <c r="F58" s="1026"/>
      <c r="G58" s="1026"/>
      <c r="H58" s="1026"/>
      <c r="I58" s="1026"/>
      <c r="J58" s="1027"/>
      <c r="K58" s="232" t="s">
        <v>198</v>
      </c>
      <c r="L58" s="240" t="s">
        <v>198</v>
      </c>
      <c r="M58" s="240" t="s">
        <v>198</v>
      </c>
      <c r="N58" s="240" t="s">
        <v>198</v>
      </c>
      <c r="O58" s="250" t="s">
        <v>198</v>
      </c>
    </row>
    <row r="59" spans="1:21" ht="31.5" customHeight="1" x14ac:dyDescent="0.2">
      <c r="B59" s="1036"/>
      <c r="C59" s="1037"/>
      <c r="D59" s="1028" t="s">
        <v>15</v>
      </c>
      <c r="E59" s="1029"/>
      <c r="F59" s="1029"/>
      <c r="G59" s="1029"/>
      <c r="H59" s="1029"/>
      <c r="I59" s="1029"/>
      <c r="J59" s="1030"/>
      <c r="K59" s="233" t="s">
        <v>198</v>
      </c>
      <c r="L59" s="241" t="s">
        <v>198</v>
      </c>
      <c r="M59" s="241" t="s">
        <v>198</v>
      </c>
      <c r="N59" s="241" t="s">
        <v>198</v>
      </c>
      <c r="O59" s="251" t="s">
        <v>198</v>
      </c>
    </row>
    <row r="60" spans="1:21" ht="31.5" customHeight="1" x14ac:dyDescent="0.2">
      <c r="B60" s="1038"/>
      <c r="C60" s="1039"/>
      <c r="D60" s="1031" t="s">
        <v>68</v>
      </c>
      <c r="E60" s="1032"/>
      <c r="F60" s="1032"/>
      <c r="G60" s="1032"/>
      <c r="H60" s="1032"/>
      <c r="I60" s="1032"/>
      <c r="J60" s="1033"/>
      <c r="K60" s="234" t="s">
        <v>198</v>
      </c>
      <c r="L60" s="242" t="s">
        <v>198</v>
      </c>
      <c r="M60" s="242" t="s">
        <v>198</v>
      </c>
      <c r="N60" s="242" t="s">
        <v>198</v>
      </c>
      <c r="O60" s="252" t="s">
        <v>198</v>
      </c>
    </row>
    <row r="61" spans="1:21" ht="24" customHeight="1" x14ac:dyDescent="0.2">
      <c r="B61" s="211"/>
      <c r="C61" s="211"/>
      <c r="D61" s="220" t="s">
        <v>48</v>
      </c>
      <c r="E61" s="223"/>
      <c r="F61" s="223"/>
      <c r="G61" s="223"/>
      <c r="H61" s="223"/>
      <c r="I61" s="223"/>
      <c r="J61" s="223"/>
      <c r="K61" s="223"/>
      <c r="L61" s="223"/>
      <c r="M61" s="223"/>
      <c r="N61" s="223"/>
      <c r="O61" s="223"/>
    </row>
    <row r="62" spans="1:21" ht="24" customHeight="1" x14ac:dyDescent="0.2">
      <c r="B62" s="212"/>
      <c r="C62" s="212"/>
      <c r="D62" s="220" t="s">
        <v>43</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jjMQMbE9wQEjNNDFuRY1hETkRW5/NQN9zwk3GpMr3GWxb3lV0g5kc+M+0FDEUGG03qQEVlV8RxqhPWFE3krs0Q==" saltValue="lPUiVMxOarzRjzYESIW7d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39370078740157483" bottom="0.39370078740157483" header="0.19685039370078741" footer="0.19685039370078741"/>
  <pageSetup paperSize="9" scale="48"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21</v>
      </c>
    </row>
    <row r="40" spans="2:13" ht="27.75" customHeight="1" x14ac:dyDescent="0.2">
      <c r="B40" s="207" t="s">
        <v>22</v>
      </c>
      <c r="C40" s="213"/>
      <c r="D40" s="213"/>
      <c r="E40" s="221"/>
      <c r="F40" s="221"/>
      <c r="G40" s="221"/>
      <c r="H40" s="224" t="s">
        <v>18</v>
      </c>
      <c r="I40" s="226" t="s">
        <v>523</v>
      </c>
      <c r="J40" s="235" t="s">
        <v>524</v>
      </c>
      <c r="K40" s="235" t="s">
        <v>525</v>
      </c>
      <c r="L40" s="235" t="s">
        <v>526</v>
      </c>
      <c r="M40" s="264" t="s">
        <v>249</v>
      </c>
    </row>
    <row r="41" spans="2:13" ht="27.75" customHeight="1" x14ac:dyDescent="0.2">
      <c r="B41" s="1040" t="s">
        <v>39</v>
      </c>
      <c r="C41" s="1041"/>
      <c r="D41" s="216"/>
      <c r="E41" s="1065" t="s">
        <v>58</v>
      </c>
      <c r="F41" s="1065"/>
      <c r="G41" s="1065"/>
      <c r="H41" s="1066"/>
      <c r="I41" s="257">
        <v>45181</v>
      </c>
      <c r="J41" s="261">
        <v>44906</v>
      </c>
      <c r="K41" s="261">
        <v>44295</v>
      </c>
      <c r="L41" s="261">
        <v>42087</v>
      </c>
      <c r="M41" s="265">
        <v>40315</v>
      </c>
    </row>
    <row r="42" spans="2:13" ht="27.75" customHeight="1" x14ac:dyDescent="0.2">
      <c r="B42" s="1042"/>
      <c r="C42" s="1043"/>
      <c r="D42" s="217"/>
      <c r="E42" s="1056" t="s">
        <v>74</v>
      </c>
      <c r="F42" s="1056"/>
      <c r="G42" s="1056"/>
      <c r="H42" s="1057"/>
      <c r="I42" s="258">
        <v>1020</v>
      </c>
      <c r="J42" s="262">
        <v>918</v>
      </c>
      <c r="K42" s="262">
        <v>343</v>
      </c>
      <c r="L42" s="262">
        <v>98</v>
      </c>
      <c r="M42" s="266">
        <v>21</v>
      </c>
    </row>
    <row r="43" spans="2:13" ht="27.75" customHeight="1" x14ac:dyDescent="0.2">
      <c r="B43" s="1042"/>
      <c r="C43" s="1043"/>
      <c r="D43" s="217"/>
      <c r="E43" s="1056" t="s">
        <v>76</v>
      </c>
      <c r="F43" s="1056"/>
      <c r="G43" s="1056"/>
      <c r="H43" s="1057"/>
      <c r="I43" s="258">
        <v>10075</v>
      </c>
      <c r="J43" s="262">
        <v>9100</v>
      </c>
      <c r="K43" s="262">
        <v>7836</v>
      </c>
      <c r="L43" s="262">
        <v>6796</v>
      </c>
      <c r="M43" s="266">
        <v>6578</v>
      </c>
    </row>
    <row r="44" spans="2:13" ht="27.75" customHeight="1" x14ac:dyDescent="0.2">
      <c r="B44" s="1042"/>
      <c r="C44" s="1043"/>
      <c r="D44" s="217"/>
      <c r="E44" s="1056" t="s">
        <v>78</v>
      </c>
      <c r="F44" s="1056"/>
      <c r="G44" s="1056"/>
      <c r="H44" s="1057"/>
      <c r="I44" s="258" t="s">
        <v>198</v>
      </c>
      <c r="J44" s="262" t="s">
        <v>198</v>
      </c>
      <c r="K44" s="262" t="s">
        <v>198</v>
      </c>
      <c r="L44" s="262" t="s">
        <v>198</v>
      </c>
      <c r="M44" s="266" t="s">
        <v>198</v>
      </c>
    </row>
    <row r="45" spans="2:13" ht="27.75" customHeight="1" x14ac:dyDescent="0.2">
      <c r="B45" s="1042"/>
      <c r="C45" s="1043"/>
      <c r="D45" s="217"/>
      <c r="E45" s="1056" t="s">
        <v>80</v>
      </c>
      <c r="F45" s="1056"/>
      <c r="G45" s="1056"/>
      <c r="H45" s="1057"/>
      <c r="I45" s="258">
        <v>7791</v>
      </c>
      <c r="J45" s="262">
        <v>7625</v>
      </c>
      <c r="K45" s="262">
        <v>7424</v>
      </c>
      <c r="L45" s="262">
        <v>7106</v>
      </c>
      <c r="M45" s="266">
        <v>7167</v>
      </c>
    </row>
    <row r="46" spans="2:13" ht="27.75" customHeight="1" x14ac:dyDescent="0.2">
      <c r="B46" s="1042"/>
      <c r="C46" s="1043"/>
      <c r="D46" s="218"/>
      <c r="E46" s="1056" t="s">
        <v>79</v>
      </c>
      <c r="F46" s="1056"/>
      <c r="G46" s="1056"/>
      <c r="H46" s="1057"/>
      <c r="I46" s="258">
        <v>63</v>
      </c>
      <c r="J46" s="262">
        <v>47</v>
      </c>
      <c r="K46" s="262">
        <v>18</v>
      </c>
      <c r="L46" s="262">
        <v>9</v>
      </c>
      <c r="M46" s="266" t="s">
        <v>198</v>
      </c>
    </row>
    <row r="47" spans="2:13" ht="27.75" customHeight="1" x14ac:dyDescent="0.2">
      <c r="B47" s="1042"/>
      <c r="C47" s="1043"/>
      <c r="D47" s="254"/>
      <c r="E47" s="1062" t="s">
        <v>82</v>
      </c>
      <c r="F47" s="1063"/>
      <c r="G47" s="1063"/>
      <c r="H47" s="1064"/>
      <c r="I47" s="258" t="s">
        <v>198</v>
      </c>
      <c r="J47" s="262" t="s">
        <v>198</v>
      </c>
      <c r="K47" s="262" t="s">
        <v>198</v>
      </c>
      <c r="L47" s="262" t="s">
        <v>198</v>
      </c>
      <c r="M47" s="266" t="s">
        <v>198</v>
      </c>
    </row>
    <row r="48" spans="2:13" ht="27.75" customHeight="1" x14ac:dyDescent="0.2">
      <c r="B48" s="1042"/>
      <c r="C48" s="1043"/>
      <c r="D48" s="217"/>
      <c r="E48" s="1056" t="s">
        <v>88</v>
      </c>
      <c r="F48" s="1056"/>
      <c r="G48" s="1056"/>
      <c r="H48" s="1057"/>
      <c r="I48" s="258" t="s">
        <v>198</v>
      </c>
      <c r="J48" s="262" t="s">
        <v>198</v>
      </c>
      <c r="K48" s="262" t="s">
        <v>198</v>
      </c>
      <c r="L48" s="262" t="s">
        <v>198</v>
      </c>
      <c r="M48" s="266" t="s">
        <v>198</v>
      </c>
    </row>
    <row r="49" spans="2:13" ht="27.75" customHeight="1" x14ac:dyDescent="0.2">
      <c r="B49" s="1044"/>
      <c r="C49" s="1045"/>
      <c r="D49" s="217"/>
      <c r="E49" s="1056" t="s">
        <v>92</v>
      </c>
      <c r="F49" s="1056"/>
      <c r="G49" s="1056"/>
      <c r="H49" s="1057"/>
      <c r="I49" s="258" t="s">
        <v>198</v>
      </c>
      <c r="J49" s="262" t="s">
        <v>198</v>
      </c>
      <c r="K49" s="262" t="s">
        <v>198</v>
      </c>
      <c r="L49" s="262" t="s">
        <v>198</v>
      </c>
      <c r="M49" s="266" t="s">
        <v>198</v>
      </c>
    </row>
    <row r="50" spans="2:13" ht="27.75" customHeight="1" x14ac:dyDescent="0.2">
      <c r="B50" s="1060" t="s">
        <v>94</v>
      </c>
      <c r="C50" s="1061"/>
      <c r="D50" s="255"/>
      <c r="E50" s="1056" t="s">
        <v>95</v>
      </c>
      <c r="F50" s="1056"/>
      <c r="G50" s="1056"/>
      <c r="H50" s="1057"/>
      <c r="I50" s="258">
        <v>10256</v>
      </c>
      <c r="J50" s="262">
        <v>9282</v>
      </c>
      <c r="K50" s="262">
        <v>8915</v>
      </c>
      <c r="L50" s="262">
        <v>9631</v>
      </c>
      <c r="M50" s="266">
        <v>9698</v>
      </c>
    </row>
    <row r="51" spans="2:13" ht="27.75" customHeight="1" x14ac:dyDescent="0.2">
      <c r="B51" s="1042"/>
      <c r="C51" s="1043"/>
      <c r="D51" s="217"/>
      <c r="E51" s="1056" t="s">
        <v>97</v>
      </c>
      <c r="F51" s="1056"/>
      <c r="G51" s="1056"/>
      <c r="H51" s="1057"/>
      <c r="I51" s="258">
        <v>7222</v>
      </c>
      <c r="J51" s="262">
        <v>7423</v>
      </c>
      <c r="K51" s="262">
        <v>6955</v>
      </c>
      <c r="L51" s="262">
        <v>7070</v>
      </c>
      <c r="M51" s="266">
        <v>7964</v>
      </c>
    </row>
    <row r="52" spans="2:13" ht="27.75" customHeight="1" x14ac:dyDescent="0.2">
      <c r="B52" s="1044"/>
      <c r="C52" s="1045"/>
      <c r="D52" s="217"/>
      <c r="E52" s="1056" t="s">
        <v>46</v>
      </c>
      <c r="F52" s="1056"/>
      <c r="G52" s="1056"/>
      <c r="H52" s="1057"/>
      <c r="I52" s="258">
        <v>40618</v>
      </c>
      <c r="J52" s="262">
        <v>40407</v>
      </c>
      <c r="K52" s="262">
        <v>40128</v>
      </c>
      <c r="L52" s="262">
        <v>38460</v>
      </c>
      <c r="M52" s="266">
        <v>36873</v>
      </c>
    </row>
    <row r="53" spans="2:13" ht="27.75" customHeight="1" x14ac:dyDescent="0.2">
      <c r="B53" s="1050" t="s">
        <v>51</v>
      </c>
      <c r="C53" s="1051"/>
      <c r="D53" s="219"/>
      <c r="E53" s="1058" t="s">
        <v>101</v>
      </c>
      <c r="F53" s="1058"/>
      <c r="G53" s="1058"/>
      <c r="H53" s="1059"/>
      <c r="I53" s="259">
        <v>6035</v>
      </c>
      <c r="J53" s="263">
        <v>5485</v>
      </c>
      <c r="K53" s="263">
        <v>3919</v>
      </c>
      <c r="L53" s="263">
        <v>936</v>
      </c>
      <c r="M53" s="267">
        <v>-455</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RB6vZpbp+XNFwjR2a94rcsPqEN3DgYdNkEE4162UyQg7x9k/glcdUYYVYir+NgCbmOvTr58FJ3f7kmf82gvNIA==" saltValue="jVEbFADRG5fkrgyWhhyBX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99</v>
      </c>
    </row>
    <row r="54" spans="2:8" ht="29.25" customHeight="1" x14ac:dyDescent="0.25">
      <c r="B54" s="268" t="s">
        <v>5</v>
      </c>
      <c r="C54" s="274"/>
      <c r="D54" s="274"/>
      <c r="E54" s="275" t="s">
        <v>18</v>
      </c>
      <c r="F54" s="276" t="s">
        <v>525</v>
      </c>
      <c r="G54" s="276" t="s">
        <v>526</v>
      </c>
      <c r="H54" s="284" t="s">
        <v>249</v>
      </c>
    </row>
    <row r="55" spans="2:8" ht="52.5" customHeight="1" x14ac:dyDescent="0.2">
      <c r="B55" s="269"/>
      <c r="C55" s="1075" t="s">
        <v>105</v>
      </c>
      <c r="D55" s="1075"/>
      <c r="E55" s="1076"/>
      <c r="F55" s="277">
        <v>5806</v>
      </c>
      <c r="G55" s="277">
        <v>6438</v>
      </c>
      <c r="H55" s="285">
        <v>6434</v>
      </c>
    </row>
    <row r="56" spans="2:8" ht="52.5" customHeight="1" x14ac:dyDescent="0.2">
      <c r="B56" s="270"/>
      <c r="C56" s="1077" t="s">
        <v>108</v>
      </c>
      <c r="D56" s="1077"/>
      <c r="E56" s="1078"/>
      <c r="F56" s="278">
        <v>123</v>
      </c>
      <c r="G56" s="278">
        <v>123</v>
      </c>
      <c r="H56" s="286">
        <v>273</v>
      </c>
    </row>
    <row r="57" spans="2:8" ht="53.25" customHeight="1" x14ac:dyDescent="0.2">
      <c r="B57" s="270"/>
      <c r="C57" s="1079" t="s">
        <v>72</v>
      </c>
      <c r="D57" s="1079"/>
      <c r="E57" s="1080"/>
      <c r="F57" s="279">
        <v>1974</v>
      </c>
      <c r="G57" s="279">
        <v>2629</v>
      </c>
      <c r="H57" s="287">
        <v>2942</v>
      </c>
    </row>
    <row r="58" spans="2:8" ht="45.75" customHeight="1" x14ac:dyDescent="0.2">
      <c r="B58" s="271"/>
      <c r="C58" s="1067" t="s">
        <v>528</v>
      </c>
      <c r="D58" s="1068"/>
      <c r="E58" s="1069"/>
      <c r="F58" s="280">
        <v>563</v>
      </c>
      <c r="G58" s="280">
        <v>607</v>
      </c>
      <c r="H58" s="288">
        <v>653</v>
      </c>
    </row>
    <row r="59" spans="2:8" ht="45.75" customHeight="1" x14ac:dyDescent="0.2">
      <c r="B59" s="271"/>
      <c r="C59" s="1067" t="s">
        <v>529</v>
      </c>
      <c r="D59" s="1068"/>
      <c r="E59" s="1069"/>
      <c r="F59" s="280">
        <v>318</v>
      </c>
      <c r="G59" s="280">
        <v>548</v>
      </c>
      <c r="H59" s="288">
        <v>548</v>
      </c>
    </row>
    <row r="60" spans="2:8" ht="45.75" customHeight="1" x14ac:dyDescent="0.2">
      <c r="B60" s="271"/>
      <c r="C60" s="1067" t="s">
        <v>299</v>
      </c>
      <c r="D60" s="1068"/>
      <c r="E60" s="1069"/>
      <c r="F60" s="280">
        <v>457</v>
      </c>
      <c r="G60" s="280">
        <v>456</v>
      </c>
      <c r="H60" s="288">
        <v>453</v>
      </c>
    </row>
    <row r="61" spans="2:8" ht="45.75" customHeight="1" x14ac:dyDescent="0.2">
      <c r="B61" s="271"/>
      <c r="C61" s="1067" t="s">
        <v>378</v>
      </c>
      <c r="D61" s="1068"/>
      <c r="E61" s="1069"/>
      <c r="F61" s="280">
        <v>21</v>
      </c>
      <c r="G61" s="280">
        <v>358</v>
      </c>
      <c r="H61" s="288">
        <v>433</v>
      </c>
    </row>
    <row r="62" spans="2:8" ht="45.75" customHeight="1" x14ac:dyDescent="0.2">
      <c r="B62" s="272"/>
      <c r="C62" s="1070" t="s">
        <v>530</v>
      </c>
      <c r="D62" s="1071"/>
      <c r="E62" s="1072"/>
      <c r="F62" s="281">
        <v>86</v>
      </c>
      <c r="G62" s="281">
        <v>315</v>
      </c>
      <c r="H62" s="289">
        <v>361</v>
      </c>
    </row>
    <row r="63" spans="2:8" ht="52.5" customHeight="1" x14ac:dyDescent="0.2">
      <c r="B63" s="273"/>
      <c r="C63" s="1073" t="s">
        <v>110</v>
      </c>
      <c r="D63" s="1073"/>
      <c r="E63" s="1074"/>
      <c r="F63" s="282">
        <v>7903</v>
      </c>
      <c r="G63" s="282">
        <v>9191</v>
      </c>
      <c r="H63" s="290">
        <v>9649</v>
      </c>
    </row>
    <row r="64" spans="2:8" ht="13.2" x14ac:dyDescent="0.2"/>
  </sheetData>
  <sheetProtection algorithmName="SHA-512" hashValue="+IF2A3vzM26ncQmHJOkXaUKFrBcD2skJ+19/egNcCHY2P2LPM7XyMIi3vVwS2/AiKiJQyzCpNWLXvXgIhoXYzA==" saltValue="69Gq0V0bz4o5rpcUdTwLP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39370078740157483" bottom="0.39370078740157483" header="0.19685039370078741" footer="0.19685039370078741"/>
  <pageSetup paperSize="9" scale="40"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1E7D4-17C1-486E-B068-C29235B22813}">
  <sheetPr>
    <tabColor theme="2"/>
    <pageSetUpPr fitToPage="1"/>
  </sheetPr>
  <dimension ref="A1:DE85"/>
  <sheetViews>
    <sheetView showGridLines="0" tabSelected="1" view="pageBreakPreview" zoomScale="85" zoomScaleNormal="70" zoomScaleSheetLayoutView="85" workbookViewId="0">
      <selection activeCell="BP75" sqref="BP75:BW76"/>
    </sheetView>
  </sheetViews>
  <sheetFormatPr defaultColWidth="0" defaultRowHeight="13.5" customHeight="1" zeroHeight="1" x14ac:dyDescent="0.2"/>
  <cols>
    <col min="1" max="1" width="6.33203125" style="1083" customWidth="1"/>
    <col min="2" max="107" width="2.44140625" style="1083" customWidth="1"/>
    <col min="108" max="108" width="6.109375" style="1091" customWidth="1"/>
    <col min="109" max="109" width="5.88671875" style="1090" customWidth="1"/>
    <col min="110" max="16384" width="8.6640625" style="1083" hidden="1"/>
  </cols>
  <sheetData>
    <row r="1" spans="1:109" ht="42.75" customHeight="1" x14ac:dyDescent="0.2">
      <c r="A1" s="1081"/>
      <c r="B1" s="1082"/>
      <c r="DD1" s="1083"/>
      <c r="DE1" s="1083"/>
    </row>
    <row r="2" spans="1:109" ht="25.5" customHeight="1" x14ac:dyDescent="0.2">
      <c r="A2" s="1084"/>
      <c r="C2" s="1084"/>
      <c r="O2" s="1084"/>
      <c r="P2" s="1084"/>
      <c r="Q2" s="1084"/>
      <c r="R2" s="1084"/>
      <c r="S2" s="1084"/>
      <c r="T2" s="1084"/>
      <c r="U2" s="1084"/>
      <c r="V2" s="1084"/>
      <c r="W2" s="1084"/>
      <c r="X2" s="1084"/>
      <c r="Y2" s="1084"/>
      <c r="Z2" s="1084"/>
      <c r="AA2" s="1084"/>
      <c r="AB2" s="1084"/>
      <c r="AC2" s="1084"/>
      <c r="AD2" s="1084"/>
      <c r="AE2" s="1084"/>
      <c r="AF2" s="1084"/>
      <c r="AG2" s="1084"/>
      <c r="AH2" s="1084"/>
      <c r="AI2" s="1084"/>
      <c r="AU2" s="1084"/>
      <c r="BG2" s="1084"/>
      <c r="BS2" s="1084"/>
      <c r="CE2" s="1084"/>
      <c r="CQ2" s="1084"/>
      <c r="DD2" s="1083"/>
      <c r="DE2" s="1083"/>
    </row>
    <row r="3" spans="1:109" ht="25.5" customHeight="1" x14ac:dyDescent="0.2">
      <c r="A3" s="1084"/>
      <c r="C3" s="1084"/>
      <c r="O3" s="1084"/>
      <c r="P3" s="1084"/>
      <c r="Q3" s="1084"/>
      <c r="R3" s="1084"/>
      <c r="S3" s="1084"/>
      <c r="T3" s="1084"/>
      <c r="U3" s="1084"/>
      <c r="V3" s="1084"/>
      <c r="W3" s="1084"/>
      <c r="X3" s="1084"/>
      <c r="Y3" s="1084"/>
      <c r="Z3" s="1084"/>
      <c r="AA3" s="1084"/>
      <c r="AB3" s="1084"/>
      <c r="AC3" s="1084"/>
      <c r="AD3" s="1084"/>
      <c r="AE3" s="1084"/>
      <c r="AF3" s="1084"/>
      <c r="AG3" s="1084"/>
      <c r="AH3" s="1084"/>
      <c r="AI3" s="1084"/>
      <c r="AU3" s="1084"/>
      <c r="BG3" s="1084"/>
      <c r="BS3" s="1084"/>
      <c r="CE3" s="1084"/>
      <c r="CQ3" s="1084"/>
      <c r="DD3" s="1083"/>
      <c r="DE3" s="1083"/>
    </row>
    <row r="4" spans="1:109" s="1085" customFormat="1" ht="13.2" x14ac:dyDescent="0.2">
      <c r="A4" s="1084"/>
      <c r="B4" s="1084"/>
      <c r="C4" s="1084"/>
      <c r="D4" s="1084"/>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c r="AE4" s="1084"/>
      <c r="AF4" s="1084"/>
      <c r="AG4" s="1084"/>
      <c r="AH4" s="1084"/>
      <c r="AI4" s="1084"/>
      <c r="AJ4" s="1084"/>
      <c r="AK4" s="1084"/>
      <c r="AL4" s="1084"/>
      <c r="AM4" s="1084"/>
      <c r="AN4" s="1084"/>
      <c r="AO4" s="1084"/>
      <c r="AP4" s="1084"/>
      <c r="AQ4" s="1084"/>
      <c r="AR4" s="1084"/>
      <c r="AS4" s="1084"/>
      <c r="AT4" s="1084"/>
      <c r="AU4" s="1084"/>
      <c r="AV4" s="1084"/>
      <c r="AW4" s="1084"/>
      <c r="AX4" s="1084"/>
      <c r="AY4" s="1084"/>
      <c r="AZ4" s="1084"/>
      <c r="BA4" s="1084"/>
      <c r="BB4" s="1084"/>
      <c r="BC4" s="1084"/>
      <c r="BD4" s="1084"/>
      <c r="BE4" s="1084"/>
      <c r="BF4" s="1084"/>
      <c r="BG4" s="1084"/>
      <c r="BH4" s="1084"/>
      <c r="BI4" s="1084"/>
      <c r="BJ4" s="1084"/>
      <c r="BK4" s="1084"/>
      <c r="BL4" s="1084"/>
      <c r="BM4" s="1084"/>
      <c r="BN4" s="1084"/>
      <c r="BO4" s="1084"/>
      <c r="BP4" s="1084"/>
      <c r="BQ4" s="1084"/>
      <c r="BR4" s="1084"/>
      <c r="BS4" s="1084"/>
      <c r="BT4" s="1084"/>
      <c r="BU4" s="1084"/>
      <c r="BV4" s="1084"/>
      <c r="BW4" s="1084"/>
      <c r="BX4" s="1084"/>
      <c r="BY4" s="1084"/>
      <c r="BZ4" s="1084"/>
      <c r="CA4" s="1084"/>
      <c r="CB4" s="1084"/>
      <c r="CC4" s="1084"/>
      <c r="CD4" s="1084"/>
      <c r="CE4" s="1084"/>
      <c r="CF4" s="1084"/>
      <c r="CG4" s="1084"/>
      <c r="CH4" s="1084"/>
      <c r="CI4" s="1084"/>
      <c r="CJ4" s="1084"/>
      <c r="CK4" s="1084"/>
      <c r="CL4" s="1084"/>
      <c r="CM4" s="1084"/>
      <c r="CN4" s="1084"/>
      <c r="CO4" s="1084"/>
      <c r="CP4" s="1084"/>
      <c r="CQ4" s="1084"/>
      <c r="CR4" s="1084"/>
      <c r="CS4" s="1084"/>
      <c r="CT4" s="1084"/>
      <c r="CU4" s="1084"/>
      <c r="CV4" s="1084"/>
      <c r="CW4" s="1084"/>
      <c r="CX4" s="1084"/>
      <c r="CY4" s="1084"/>
      <c r="CZ4" s="1084"/>
      <c r="DA4" s="1084"/>
      <c r="DB4" s="1084"/>
      <c r="DC4" s="1084"/>
      <c r="DD4" s="1084"/>
      <c r="DE4" s="1084"/>
    </row>
    <row r="5" spans="1:109" s="1085" customFormat="1" ht="13.2" x14ac:dyDescent="0.2">
      <c r="A5" s="1084"/>
      <c r="B5" s="1084"/>
      <c r="C5" s="1084"/>
      <c r="D5" s="1084"/>
      <c r="E5" s="1084"/>
      <c r="F5" s="1084"/>
      <c r="G5" s="1084"/>
      <c r="H5" s="1084"/>
      <c r="I5" s="1084"/>
      <c r="J5" s="1084"/>
      <c r="K5" s="1084"/>
      <c r="L5" s="1084"/>
      <c r="M5" s="1084"/>
      <c r="N5" s="1084"/>
      <c r="O5" s="1084"/>
      <c r="P5" s="1084"/>
      <c r="Q5" s="1084"/>
      <c r="R5" s="1084"/>
      <c r="S5" s="1084"/>
      <c r="T5" s="1084"/>
      <c r="U5" s="1084"/>
      <c r="V5" s="1084"/>
      <c r="W5" s="1084"/>
      <c r="X5" s="1084"/>
      <c r="Y5" s="1084"/>
      <c r="Z5" s="1084"/>
      <c r="AA5" s="1084"/>
      <c r="AB5" s="1084"/>
      <c r="AC5" s="1084"/>
      <c r="AD5" s="1084"/>
      <c r="AE5" s="1084"/>
      <c r="AF5" s="1084"/>
      <c r="AG5" s="1084"/>
      <c r="AH5" s="1084"/>
      <c r="AI5" s="1084"/>
      <c r="AJ5" s="1084"/>
      <c r="AK5" s="1084"/>
      <c r="AL5" s="1084"/>
      <c r="AM5" s="1084"/>
      <c r="AN5" s="1084"/>
      <c r="AO5" s="1084"/>
      <c r="AP5" s="1084"/>
      <c r="AQ5" s="1084"/>
      <c r="AR5" s="1084"/>
      <c r="AS5" s="1084"/>
      <c r="AT5" s="1084"/>
      <c r="AU5" s="1084"/>
      <c r="AV5" s="1084"/>
      <c r="AW5" s="1084"/>
      <c r="AX5" s="1084"/>
      <c r="AY5" s="1084"/>
      <c r="AZ5" s="1084"/>
      <c r="BA5" s="1084"/>
      <c r="BB5" s="1084"/>
      <c r="BC5" s="1084"/>
      <c r="BD5" s="1084"/>
      <c r="BE5" s="1084"/>
      <c r="BF5" s="1084"/>
      <c r="BG5" s="1084"/>
      <c r="BH5" s="1084"/>
      <c r="BI5" s="1084"/>
      <c r="BJ5" s="1084"/>
      <c r="BK5" s="1084"/>
      <c r="BL5" s="1084"/>
      <c r="BM5" s="1084"/>
      <c r="BN5" s="1084"/>
      <c r="BO5" s="1084"/>
      <c r="BP5" s="1084"/>
      <c r="BQ5" s="1084"/>
      <c r="BR5" s="1084"/>
      <c r="BS5" s="1084"/>
      <c r="BT5" s="1084"/>
      <c r="BU5" s="1084"/>
      <c r="BV5" s="1084"/>
      <c r="BW5" s="1084"/>
      <c r="BX5" s="1084"/>
      <c r="BY5" s="1084"/>
      <c r="BZ5" s="1084"/>
      <c r="CA5" s="1084"/>
      <c r="CB5" s="1084"/>
      <c r="CC5" s="1084"/>
      <c r="CD5" s="1084"/>
      <c r="CE5" s="1084"/>
      <c r="CF5" s="1084"/>
      <c r="CG5" s="1084"/>
      <c r="CH5" s="1084"/>
      <c r="CI5" s="1084"/>
      <c r="CJ5" s="1084"/>
      <c r="CK5" s="1084"/>
      <c r="CL5" s="1084"/>
      <c r="CM5" s="1084"/>
      <c r="CN5" s="1084"/>
      <c r="CO5" s="1084"/>
      <c r="CP5" s="1084"/>
      <c r="CQ5" s="1084"/>
      <c r="CR5" s="1084"/>
      <c r="CS5" s="1084"/>
      <c r="CT5" s="1084"/>
      <c r="CU5" s="1084"/>
      <c r="CV5" s="1084"/>
      <c r="CW5" s="1084"/>
      <c r="CX5" s="1084"/>
      <c r="CY5" s="1084"/>
      <c r="CZ5" s="1084"/>
      <c r="DA5" s="1084"/>
      <c r="DB5" s="1084"/>
      <c r="DC5" s="1084"/>
      <c r="DD5" s="1084"/>
      <c r="DE5" s="1084"/>
    </row>
    <row r="6" spans="1:109" s="1085" customFormat="1" ht="13.2" x14ac:dyDescent="0.2">
      <c r="A6" s="1084"/>
      <c r="B6" s="1084"/>
      <c r="C6" s="1084"/>
      <c r="D6" s="1084"/>
      <c r="E6" s="1084"/>
      <c r="F6" s="1084"/>
      <c r="G6" s="1084"/>
      <c r="H6" s="1084"/>
      <c r="I6" s="1084"/>
      <c r="J6" s="1084"/>
      <c r="K6" s="1084"/>
      <c r="L6" s="1084"/>
      <c r="M6" s="1084"/>
      <c r="N6" s="1084"/>
      <c r="O6" s="1084"/>
      <c r="P6" s="1084"/>
      <c r="Q6" s="1084"/>
      <c r="R6" s="1084"/>
      <c r="S6" s="1084"/>
      <c r="T6" s="1084"/>
      <c r="U6" s="1084"/>
      <c r="V6" s="1084"/>
      <c r="W6" s="1084"/>
      <c r="X6" s="1084"/>
      <c r="Y6" s="1084"/>
      <c r="Z6" s="1084"/>
      <c r="AA6" s="1084"/>
      <c r="AB6" s="1084"/>
      <c r="AC6" s="1084"/>
      <c r="AD6" s="1084"/>
      <c r="AE6" s="1084"/>
      <c r="AF6" s="1084"/>
      <c r="AG6" s="1084"/>
      <c r="AH6" s="1084"/>
      <c r="AI6" s="1084"/>
      <c r="AJ6" s="1084"/>
      <c r="AK6" s="1084"/>
      <c r="AL6" s="1084"/>
      <c r="AM6" s="1084"/>
      <c r="AN6" s="1084"/>
      <c r="AO6" s="1084"/>
      <c r="AP6" s="1084"/>
      <c r="AQ6" s="1084"/>
      <c r="AR6" s="1084"/>
      <c r="AS6" s="1084"/>
      <c r="AT6" s="1084"/>
      <c r="AU6" s="1084"/>
      <c r="AV6" s="1084"/>
      <c r="AW6" s="1084"/>
      <c r="AX6" s="1084"/>
      <c r="AY6" s="1084"/>
      <c r="AZ6" s="1084"/>
      <c r="BA6" s="1084"/>
      <c r="BB6" s="1084"/>
      <c r="BC6" s="1084"/>
      <c r="BD6" s="1084"/>
      <c r="BE6" s="1084"/>
      <c r="BF6" s="1084"/>
      <c r="BG6" s="1084"/>
      <c r="BH6" s="1084"/>
      <c r="BI6" s="1084"/>
      <c r="BJ6" s="1084"/>
      <c r="BK6" s="1084"/>
      <c r="BL6" s="1084"/>
      <c r="BM6" s="1084"/>
      <c r="BN6" s="1084"/>
      <c r="BO6" s="1084"/>
      <c r="BP6" s="1084"/>
      <c r="BQ6" s="1084"/>
      <c r="BR6" s="1084"/>
      <c r="BS6" s="1084"/>
      <c r="BT6" s="1084"/>
      <c r="BU6" s="1084"/>
      <c r="BV6" s="1084"/>
      <c r="BW6" s="1084"/>
      <c r="BX6" s="1084"/>
      <c r="BY6" s="1084"/>
      <c r="BZ6" s="1084"/>
      <c r="CA6" s="1084"/>
      <c r="CB6" s="1084"/>
      <c r="CC6" s="1084"/>
      <c r="CD6" s="1084"/>
      <c r="CE6" s="1084"/>
      <c r="CF6" s="1084"/>
      <c r="CG6" s="1084"/>
      <c r="CH6" s="1084"/>
      <c r="CI6" s="1084"/>
      <c r="CJ6" s="1084"/>
      <c r="CK6" s="1084"/>
      <c r="CL6" s="1084"/>
      <c r="CM6" s="1084"/>
      <c r="CN6" s="1084"/>
      <c r="CO6" s="1084"/>
      <c r="CP6" s="1084"/>
      <c r="CQ6" s="1084"/>
      <c r="CR6" s="1084"/>
      <c r="CS6" s="1084"/>
      <c r="CT6" s="1084"/>
      <c r="CU6" s="1084"/>
      <c r="CV6" s="1084"/>
      <c r="CW6" s="1084"/>
      <c r="CX6" s="1084"/>
      <c r="CY6" s="1084"/>
      <c r="CZ6" s="1084"/>
      <c r="DA6" s="1084"/>
      <c r="DB6" s="1084"/>
      <c r="DC6" s="1084"/>
      <c r="DD6" s="1084"/>
      <c r="DE6" s="1084"/>
    </row>
    <row r="7" spans="1:109" s="1085" customFormat="1" ht="13.2" x14ac:dyDescent="0.2">
      <c r="A7" s="1084"/>
      <c r="B7" s="1084"/>
      <c r="C7" s="1084"/>
      <c r="D7" s="1084"/>
      <c r="E7" s="1084"/>
      <c r="F7" s="1084"/>
      <c r="G7" s="1084"/>
      <c r="H7" s="1084"/>
      <c r="I7" s="1084"/>
      <c r="J7" s="1084"/>
      <c r="K7" s="1084"/>
      <c r="L7" s="1084"/>
      <c r="M7" s="1084"/>
      <c r="N7" s="1084"/>
      <c r="O7" s="1084"/>
      <c r="P7" s="1084"/>
      <c r="Q7" s="1084"/>
      <c r="R7" s="1084"/>
      <c r="S7" s="1084"/>
      <c r="T7" s="1084"/>
      <c r="U7" s="1084"/>
      <c r="V7" s="1084"/>
      <c r="W7" s="1084"/>
      <c r="X7" s="1084"/>
      <c r="Y7" s="1084"/>
      <c r="Z7" s="1084"/>
      <c r="AA7" s="1084"/>
      <c r="AB7" s="1084"/>
      <c r="AC7" s="1084"/>
      <c r="AD7" s="1084"/>
      <c r="AE7" s="1084"/>
      <c r="AF7" s="1084"/>
      <c r="AG7" s="1084"/>
      <c r="AH7" s="1084"/>
      <c r="AI7" s="1084"/>
      <c r="AJ7" s="1084"/>
      <c r="AK7" s="1084"/>
      <c r="AL7" s="1084"/>
      <c r="AM7" s="1084"/>
      <c r="AN7" s="1084"/>
      <c r="AO7" s="1084"/>
      <c r="AP7" s="1084"/>
      <c r="AQ7" s="1084"/>
      <c r="AR7" s="1084"/>
      <c r="AS7" s="1084"/>
      <c r="AT7" s="1084"/>
      <c r="AU7" s="1084"/>
      <c r="AV7" s="1084"/>
      <c r="AW7" s="1084"/>
      <c r="AX7" s="1084"/>
      <c r="AY7" s="1084"/>
      <c r="AZ7" s="1084"/>
      <c r="BA7" s="1084"/>
      <c r="BB7" s="1084"/>
      <c r="BC7" s="1084"/>
      <c r="BD7" s="1084"/>
      <c r="BE7" s="1084"/>
      <c r="BF7" s="1084"/>
      <c r="BG7" s="1084"/>
      <c r="BH7" s="1084"/>
      <c r="BI7" s="1084"/>
      <c r="BJ7" s="1084"/>
      <c r="BK7" s="1084"/>
      <c r="BL7" s="1084"/>
      <c r="BM7" s="1084"/>
      <c r="BN7" s="1084"/>
      <c r="BO7" s="1084"/>
      <c r="BP7" s="1084"/>
      <c r="BQ7" s="1084"/>
      <c r="BR7" s="1084"/>
      <c r="BS7" s="1084"/>
      <c r="BT7" s="1084"/>
      <c r="BU7" s="1084"/>
      <c r="BV7" s="1084"/>
      <c r="BW7" s="1084"/>
      <c r="BX7" s="1084"/>
      <c r="BY7" s="1084"/>
      <c r="BZ7" s="1084"/>
      <c r="CA7" s="1084"/>
      <c r="CB7" s="1084"/>
      <c r="CC7" s="1084"/>
      <c r="CD7" s="1084"/>
      <c r="CE7" s="1084"/>
      <c r="CF7" s="1084"/>
      <c r="CG7" s="1084"/>
      <c r="CH7" s="1084"/>
      <c r="CI7" s="1084"/>
      <c r="CJ7" s="1084"/>
      <c r="CK7" s="1084"/>
      <c r="CL7" s="1084"/>
      <c r="CM7" s="1084"/>
      <c r="CN7" s="1084"/>
      <c r="CO7" s="1084"/>
      <c r="CP7" s="1084"/>
      <c r="CQ7" s="1084"/>
      <c r="CR7" s="1084"/>
      <c r="CS7" s="1084"/>
      <c r="CT7" s="1084"/>
      <c r="CU7" s="1084"/>
      <c r="CV7" s="1084"/>
      <c r="CW7" s="1084"/>
      <c r="CX7" s="1084"/>
      <c r="CY7" s="1084"/>
      <c r="CZ7" s="1084"/>
      <c r="DA7" s="1084"/>
      <c r="DB7" s="1084"/>
      <c r="DC7" s="1084"/>
      <c r="DD7" s="1084"/>
      <c r="DE7" s="1084"/>
    </row>
    <row r="8" spans="1:109" s="1085" customFormat="1" ht="13.2" x14ac:dyDescent="0.2">
      <c r="A8" s="1084"/>
      <c r="B8" s="1084"/>
      <c r="C8" s="1084"/>
      <c r="D8" s="1084"/>
      <c r="E8" s="1084"/>
      <c r="F8" s="1084"/>
      <c r="G8" s="1084"/>
      <c r="H8" s="1084"/>
      <c r="I8" s="1084"/>
      <c r="J8" s="1084"/>
      <c r="K8" s="1084"/>
      <c r="L8" s="1084"/>
      <c r="M8" s="1084"/>
      <c r="N8" s="1084"/>
      <c r="O8" s="1084"/>
      <c r="P8" s="1084"/>
      <c r="Q8" s="1084"/>
      <c r="R8" s="1084"/>
      <c r="S8" s="1084"/>
      <c r="T8" s="1084"/>
      <c r="U8" s="1084"/>
      <c r="V8" s="1084"/>
      <c r="W8" s="1084"/>
      <c r="X8" s="1084"/>
      <c r="Y8" s="1084"/>
      <c r="Z8" s="1084"/>
      <c r="AA8" s="1084"/>
      <c r="AB8" s="1084"/>
      <c r="AC8" s="1084"/>
      <c r="AD8" s="1084"/>
      <c r="AE8" s="1084"/>
      <c r="AF8" s="1084"/>
      <c r="AG8" s="1084"/>
      <c r="AH8" s="1084"/>
      <c r="AI8" s="1084"/>
      <c r="AJ8" s="1084"/>
      <c r="AK8" s="1084"/>
      <c r="AL8" s="1084"/>
      <c r="AM8" s="1084"/>
      <c r="AN8" s="1084"/>
      <c r="AO8" s="1084"/>
      <c r="AP8" s="1084"/>
      <c r="AQ8" s="1084"/>
      <c r="AR8" s="1084"/>
      <c r="AS8" s="1084"/>
      <c r="AT8" s="1084"/>
      <c r="AU8" s="1084"/>
      <c r="AV8" s="1084"/>
      <c r="AW8" s="1084"/>
      <c r="AX8" s="1084"/>
      <c r="AY8" s="1084"/>
      <c r="AZ8" s="1084"/>
      <c r="BA8" s="1084"/>
      <c r="BB8" s="1084"/>
      <c r="BC8" s="1084"/>
      <c r="BD8" s="1084"/>
      <c r="BE8" s="1084"/>
      <c r="BF8" s="1084"/>
      <c r="BG8" s="1084"/>
      <c r="BH8" s="1084"/>
      <c r="BI8" s="1084"/>
      <c r="BJ8" s="1084"/>
      <c r="BK8" s="1084"/>
      <c r="BL8" s="1084"/>
      <c r="BM8" s="1084"/>
      <c r="BN8" s="1084"/>
      <c r="BO8" s="1084"/>
      <c r="BP8" s="1084"/>
      <c r="BQ8" s="1084"/>
      <c r="BR8" s="1084"/>
      <c r="BS8" s="1084"/>
      <c r="BT8" s="1084"/>
      <c r="BU8" s="1084"/>
      <c r="BV8" s="1084"/>
      <c r="BW8" s="1084"/>
      <c r="BX8" s="1084"/>
      <c r="BY8" s="1084"/>
      <c r="BZ8" s="1084"/>
      <c r="CA8" s="1084"/>
      <c r="CB8" s="1084"/>
      <c r="CC8" s="1084"/>
      <c r="CD8" s="1084"/>
      <c r="CE8" s="1084"/>
      <c r="CF8" s="1084"/>
      <c r="CG8" s="1084"/>
      <c r="CH8" s="1084"/>
      <c r="CI8" s="1084"/>
      <c r="CJ8" s="1084"/>
      <c r="CK8" s="1084"/>
      <c r="CL8" s="1084"/>
      <c r="CM8" s="1084"/>
      <c r="CN8" s="1084"/>
      <c r="CO8" s="1084"/>
      <c r="CP8" s="1084"/>
      <c r="CQ8" s="1084"/>
      <c r="CR8" s="1084"/>
      <c r="CS8" s="1084"/>
      <c r="CT8" s="1084"/>
      <c r="CU8" s="1084"/>
      <c r="CV8" s="1084"/>
      <c r="CW8" s="1084"/>
      <c r="CX8" s="1084"/>
      <c r="CY8" s="1084"/>
      <c r="CZ8" s="1084"/>
      <c r="DA8" s="1084"/>
      <c r="DB8" s="1084"/>
      <c r="DC8" s="1084"/>
      <c r="DD8" s="1084"/>
      <c r="DE8" s="1084"/>
    </row>
    <row r="9" spans="1:109" s="1085" customFormat="1" ht="13.2" x14ac:dyDescent="0.2">
      <c r="A9" s="1084"/>
      <c r="B9" s="1084"/>
      <c r="C9" s="1084"/>
      <c r="D9" s="1084"/>
      <c r="E9" s="1084"/>
      <c r="F9" s="1084"/>
      <c r="G9" s="1084"/>
      <c r="H9" s="1084"/>
      <c r="I9" s="1084"/>
      <c r="J9" s="1084"/>
      <c r="K9" s="1084"/>
      <c r="L9" s="1084"/>
      <c r="M9" s="1084"/>
      <c r="N9" s="1084"/>
      <c r="O9" s="1084"/>
      <c r="P9" s="1084"/>
      <c r="Q9" s="1084"/>
      <c r="R9" s="1084"/>
      <c r="S9" s="1084"/>
      <c r="T9" s="1084"/>
      <c r="U9" s="1084"/>
      <c r="V9" s="1084"/>
      <c r="W9" s="1084"/>
      <c r="X9" s="1084"/>
      <c r="Y9" s="1084"/>
      <c r="Z9" s="1084"/>
      <c r="AA9" s="1084"/>
      <c r="AB9" s="1084"/>
      <c r="AC9" s="1084"/>
      <c r="AD9" s="1084"/>
      <c r="AE9" s="1084"/>
      <c r="AF9" s="1084"/>
      <c r="AG9" s="1084"/>
      <c r="AH9" s="1084"/>
      <c r="AI9" s="1084"/>
      <c r="AJ9" s="1084"/>
      <c r="AK9" s="1084"/>
      <c r="AL9" s="1084"/>
      <c r="AM9" s="1084"/>
      <c r="AN9" s="1084"/>
      <c r="AO9" s="1084"/>
      <c r="AP9" s="1084"/>
      <c r="AQ9" s="1084"/>
      <c r="AR9" s="1084"/>
      <c r="AS9" s="1084"/>
      <c r="AT9" s="1084"/>
      <c r="AU9" s="1084"/>
      <c r="AV9" s="1084"/>
      <c r="AW9" s="1084"/>
      <c r="AX9" s="1084"/>
      <c r="AY9" s="1084"/>
      <c r="AZ9" s="1084"/>
      <c r="BA9" s="1084"/>
      <c r="BB9" s="1084"/>
      <c r="BC9" s="1084"/>
      <c r="BD9" s="1084"/>
      <c r="BE9" s="1084"/>
      <c r="BF9" s="1084"/>
      <c r="BG9" s="1084"/>
      <c r="BH9" s="1084"/>
      <c r="BI9" s="1084"/>
      <c r="BJ9" s="1084"/>
      <c r="BK9" s="1084"/>
      <c r="BL9" s="1084"/>
      <c r="BM9" s="1084"/>
      <c r="BN9" s="1084"/>
      <c r="BO9" s="1084"/>
      <c r="BP9" s="1084"/>
      <c r="BQ9" s="1084"/>
      <c r="BR9" s="1084"/>
      <c r="BS9" s="1084"/>
      <c r="BT9" s="1084"/>
      <c r="BU9" s="1084"/>
      <c r="BV9" s="1084"/>
      <c r="BW9" s="1084"/>
      <c r="BX9" s="1084"/>
      <c r="BY9" s="1084"/>
      <c r="BZ9" s="1084"/>
      <c r="CA9" s="1084"/>
      <c r="CB9" s="1084"/>
      <c r="CC9" s="1084"/>
      <c r="CD9" s="1084"/>
      <c r="CE9" s="1084"/>
      <c r="CF9" s="1084"/>
      <c r="CG9" s="1084"/>
      <c r="CH9" s="1084"/>
      <c r="CI9" s="1084"/>
      <c r="CJ9" s="1084"/>
      <c r="CK9" s="1084"/>
      <c r="CL9" s="1084"/>
      <c r="CM9" s="1084"/>
      <c r="CN9" s="1084"/>
      <c r="CO9" s="1084"/>
      <c r="CP9" s="1084"/>
      <c r="CQ9" s="1084"/>
      <c r="CR9" s="1084"/>
      <c r="CS9" s="1084"/>
      <c r="CT9" s="1084"/>
      <c r="CU9" s="1084"/>
      <c r="CV9" s="1084"/>
      <c r="CW9" s="1084"/>
      <c r="CX9" s="1084"/>
      <c r="CY9" s="1084"/>
      <c r="CZ9" s="1084"/>
      <c r="DA9" s="1084"/>
      <c r="DB9" s="1084"/>
      <c r="DC9" s="1084"/>
      <c r="DD9" s="1084"/>
      <c r="DE9" s="1084"/>
    </row>
    <row r="10" spans="1:109" s="1085" customFormat="1" ht="13.2" x14ac:dyDescent="0.2">
      <c r="A10" s="1084"/>
      <c r="B10" s="1084"/>
      <c r="C10" s="1084"/>
      <c r="D10" s="1084"/>
      <c r="E10" s="1084"/>
      <c r="F10" s="1084"/>
      <c r="G10" s="1084"/>
      <c r="H10" s="1084"/>
      <c r="I10" s="1084"/>
      <c r="J10" s="1084"/>
      <c r="K10" s="1084"/>
      <c r="L10" s="1084"/>
      <c r="M10" s="1084"/>
      <c r="N10" s="1084"/>
      <c r="O10" s="1084"/>
      <c r="P10" s="1084"/>
      <c r="Q10" s="1084"/>
      <c r="R10" s="1084"/>
      <c r="S10" s="1084"/>
      <c r="T10" s="1084"/>
      <c r="U10" s="1084"/>
      <c r="V10" s="1084"/>
      <c r="W10" s="1084"/>
      <c r="X10" s="1084"/>
      <c r="Y10" s="1084"/>
      <c r="Z10" s="1084"/>
      <c r="AA10" s="1084"/>
      <c r="AB10" s="1084"/>
      <c r="AC10" s="1084"/>
      <c r="AD10" s="1084"/>
      <c r="AE10" s="1084"/>
      <c r="AF10" s="1084"/>
      <c r="AG10" s="1084"/>
      <c r="AH10" s="1084"/>
      <c r="AI10" s="1084"/>
      <c r="AJ10" s="1084"/>
      <c r="AK10" s="1084"/>
      <c r="AL10" s="1084"/>
      <c r="AM10" s="1084"/>
      <c r="AN10" s="1084"/>
      <c r="AO10" s="1084"/>
      <c r="AP10" s="1084"/>
      <c r="AQ10" s="1084"/>
      <c r="AR10" s="1084"/>
      <c r="AS10" s="1084"/>
      <c r="AT10" s="1084"/>
      <c r="AU10" s="1084"/>
      <c r="AV10" s="1084"/>
      <c r="AW10" s="1084"/>
      <c r="AX10" s="1084"/>
      <c r="AY10" s="1084"/>
      <c r="AZ10" s="1084"/>
      <c r="BA10" s="1084"/>
      <c r="BB10" s="1084"/>
      <c r="BC10" s="1084"/>
      <c r="BD10" s="1084"/>
      <c r="BE10" s="1084"/>
      <c r="BF10" s="1084"/>
      <c r="BG10" s="1084"/>
      <c r="BH10" s="1084"/>
      <c r="BI10" s="1084"/>
      <c r="BJ10" s="1084"/>
      <c r="BK10" s="1084"/>
      <c r="BL10" s="1084"/>
      <c r="BM10" s="1084"/>
      <c r="BN10" s="1084"/>
      <c r="BO10" s="1084"/>
      <c r="BP10" s="1084"/>
      <c r="BQ10" s="1084"/>
      <c r="BR10" s="1084"/>
      <c r="BS10" s="1084"/>
      <c r="BT10" s="1084"/>
      <c r="BU10" s="1084"/>
      <c r="BV10" s="1084"/>
      <c r="BW10" s="1084"/>
      <c r="BX10" s="1084"/>
      <c r="BY10" s="1084"/>
      <c r="BZ10" s="1084"/>
      <c r="CA10" s="1084"/>
      <c r="CB10" s="1084"/>
      <c r="CC10" s="1084"/>
      <c r="CD10" s="1084"/>
      <c r="CE10" s="1084"/>
      <c r="CF10" s="1084"/>
      <c r="CG10" s="1084"/>
      <c r="CH10" s="1084"/>
      <c r="CI10" s="1084"/>
      <c r="CJ10" s="1084"/>
      <c r="CK10" s="1084"/>
      <c r="CL10" s="1084"/>
      <c r="CM10" s="1084"/>
      <c r="CN10" s="1084"/>
      <c r="CO10" s="1084"/>
      <c r="CP10" s="1084"/>
      <c r="CQ10" s="1084"/>
      <c r="CR10" s="1084"/>
      <c r="CS10" s="1084"/>
      <c r="CT10" s="1084"/>
      <c r="CU10" s="1084"/>
      <c r="CV10" s="1084"/>
      <c r="CW10" s="1084"/>
      <c r="CX10" s="1084"/>
      <c r="CY10" s="1084"/>
      <c r="CZ10" s="1084"/>
      <c r="DA10" s="1084"/>
      <c r="DB10" s="1084"/>
      <c r="DC10" s="1084"/>
      <c r="DD10" s="1084"/>
      <c r="DE10" s="1084"/>
    </row>
    <row r="11" spans="1:109" s="1085" customFormat="1" ht="13.2" x14ac:dyDescent="0.2">
      <c r="A11" s="1084"/>
      <c r="B11" s="1084"/>
      <c r="C11" s="1084"/>
      <c r="D11" s="1084"/>
      <c r="E11" s="1084"/>
      <c r="F11" s="1084"/>
      <c r="G11" s="1084"/>
      <c r="H11" s="1084"/>
      <c r="I11" s="1084"/>
      <c r="J11" s="1084"/>
      <c r="K11" s="1084"/>
      <c r="L11" s="1084"/>
      <c r="M11" s="1084"/>
      <c r="N11" s="1084"/>
      <c r="O11" s="1084"/>
      <c r="P11" s="1084"/>
      <c r="Q11" s="1084"/>
      <c r="R11" s="1084"/>
      <c r="S11" s="1084"/>
      <c r="T11" s="1084"/>
      <c r="U11" s="1084"/>
      <c r="V11" s="1084"/>
      <c r="W11" s="1084"/>
      <c r="X11" s="1084"/>
      <c r="Y11" s="1084"/>
      <c r="Z11" s="1084"/>
      <c r="AA11" s="1084"/>
      <c r="AB11" s="1084"/>
      <c r="AC11" s="1084"/>
      <c r="AD11" s="1084"/>
      <c r="AE11" s="1084"/>
      <c r="AF11" s="1084"/>
      <c r="AG11" s="1084"/>
      <c r="AH11" s="1084"/>
      <c r="AI11" s="1084"/>
      <c r="AJ11" s="1084"/>
      <c r="AK11" s="1084"/>
      <c r="AL11" s="1084"/>
      <c r="AM11" s="1084"/>
      <c r="AN11" s="1084"/>
      <c r="AO11" s="1084"/>
      <c r="AP11" s="1084"/>
      <c r="AQ11" s="1084"/>
      <c r="AR11" s="1084"/>
      <c r="AS11" s="1084"/>
      <c r="AT11" s="1084"/>
      <c r="AU11" s="1084"/>
      <c r="AV11" s="1084"/>
      <c r="AW11" s="1084"/>
      <c r="AX11" s="1084"/>
      <c r="AY11" s="1084"/>
      <c r="AZ11" s="1084"/>
      <c r="BA11" s="1084"/>
      <c r="BB11" s="1084"/>
      <c r="BC11" s="1084"/>
      <c r="BD11" s="1084"/>
      <c r="BE11" s="1084"/>
      <c r="BF11" s="1084"/>
      <c r="BG11" s="1084"/>
      <c r="BH11" s="1084"/>
      <c r="BI11" s="1084"/>
      <c r="BJ11" s="1084"/>
      <c r="BK11" s="1084"/>
      <c r="BL11" s="1084"/>
      <c r="BM11" s="1084"/>
      <c r="BN11" s="1084"/>
      <c r="BO11" s="1084"/>
      <c r="BP11" s="1084"/>
      <c r="BQ11" s="1084"/>
      <c r="BR11" s="1084"/>
      <c r="BS11" s="1084"/>
      <c r="BT11" s="1084"/>
      <c r="BU11" s="1084"/>
      <c r="BV11" s="1084"/>
      <c r="BW11" s="1084"/>
      <c r="BX11" s="1084"/>
      <c r="BY11" s="1084"/>
      <c r="BZ11" s="1084"/>
      <c r="CA11" s="1084"/>
      <c r="CB11" s="1084"/>
      <c r="CC11" s="1084"/>
      <c r="CD11" s="1084"/>
      <c r="CE11" s="1084"/>
      <c r="CF11" s="1084"/>
      <c r="CG11" s="1084"/>
      <c r="CH11" s="1084"/>
      <c r="CI11" s="1084"/>
      <c r="CJ11" s="1084"/>
      <c r="CK11" s="1084"/>
      <c r="CL11" s="1084"/>
      <c r="CM11" s="1084"/>
      <c r="CN11" s="1084"/>
      <c r="CO11" s="1084"/>
      <c r="CP11" s="1084"/>
      <c r="CQ11" s="1084"/>
      <c r="CR11" s="1084"/>
      <c r="CS11" s="1084"/>
      <c r="CT11" s="1084"/>
      <c r="CU11" s="1084"/>
      <c r="CV11" s="1084"/>
      <c r="CW11" s="1084"/>
      <c r="CX11" s="1084"/>
      <c r="CY11" s="1084"/>
      <c r="CZ11" s="1084"/>
      <c r="DA11" s="1084"/>
      <c r="DB11" s="1084"/>
      <c r="DC11" s="1084"/>
      <c r="DD11" s="1084"/>
      <c r="DE11" s="1084"/>
    </row>
    <row r="12" spans="1:109" s="1085" customFormat="1" ht="13.2" x14ac:dyDescent="0.2">
      <c r="A12" s="1084"/>
      <c r="B12" s="1084"/>
      <c r="C12" s="1084"/>
      <c r="D12" s="1084"/>
      <c r="E12" s="1084"/>
      <c r="F12" s="1084"/>
      <c r="G12" s="1084"/>
      <c r="H12" s="1084"/>
      <c r="I12" s="1084"/>
      <c r="J12" s="1084"/>
      <c r="K12" s="1084"/>
      <c r="L12" s="1084"/>
      <c r="M12" s="1084"/>
      <c r="N12" s="1084"/>
      <c r="O12" s="1084"/>
      <c r="P12" s="1084"/>
      <c r="Q12" s="1084"/>
      <c r="R12" s="1084"/>
      <c r="S12" s="1084"/>
      <c r="T12" s="1084"/>
      <c r="U12" s="1084"/>
      <c r="V12" s="1084"/>
      <c r="W12" s="1084"/>
      <c r="X12" s="1084"/>
      <c r="Y12" s="1084"/>
      <c r="Z12" s="1084"/>
      <c r="AA12" s="1084"/>
      <c r="AB12" s="1084"/>
      <c r="AC12" s="1084"/>
      <c r="AD12" s="1084"/>
      <c r="AE12" s="1084"/>
      <c r="AF12" s="1084"/>
      <c r="AG12" s="1084"/>
      <c r="AH12" s="1084"/>
      <c r="AI12" s="1084"/>
      <c r="AJ12" s="1084"/>
      <c r="AK12" s="1084"/>
      <c r="AL12" s="1084"/>
      <c r="AM12" s="1084"/>
      <c r="AN12" s="1084"/>
      <c r="AO12" s="1084"/>
      <c r="AP12" s="1084"/>
      <c r="AQ12" s="1084"/>
      <c r="AR12" s="1084"/>
      <c r="AS12" s="1084"/>
      <c r="AT12" s="1084"/>
      <c r="AU12" s="1084"/>
      <c r="AV12" s="1084"/>
      <c r="AW12" s="1084"/>
      <c r="AX12" s="1084"/>
      <c r="AY12" s="1084"/>
      <c r="AZ12" s="1084"/>
      <c r="BA12" s="1084"/>
      <c r="BB12" s="1084"/>
      <c r="BC12" s="1084"/>
      <c r="BD12" s="1084"/>
      <c r="BE12" s="1084"/>
      <c r="BF12" s="1084"/>
      <c r="BG12" s="1084"/>
      <c r="BH12" s="1084"/>
      <c r="BI12" s="1084"/>
      <c r="BJ12" s="1084"/>
      <c r="BK12" s="1084"/>
      <c r="BL12" s="1084"/>
      <c r="BM12" s="1084"/>
      <c r="BN12" s="1084"/>
      <c r="BO12" s="1084"/>
      <c r="BP12" s="1084"/>
      <c r="BQ12" s="1084"/>
      <c r="BR12" s="1084"/>
      <c r="BS12" s="1084"/>
      <c r="BT12" s="1084"/>
      <c r="BU12" s="1084"/>
      <c r="BV12" s="1084"/>
      <c r="BW12" s="1084"/>
      <c r="BX12" s="1084"/>
      <c r="BY12" s="1084"/>
      <c r="BZ12" s="1084"/>
      <c r="CA12" s="1084"/>
      <c r="CB12" s="1084"/>
      <c r="CC12" s="1084"/>
      <c r="CD12" s="1084"/>
      <c r="CE12" s="1084"/>
      <c r="CF12" s="1084"/>
      <c r="CG12" s="1084"/>
      <c r="CH12" s="1084"/>
      <c r="CI12" s="1084"/>
      <c r="CJ12" s="1084"/>
      <c r="CK12" s="1084"/>
      <c r="CL12" s="1084"/>
      <c r="CM12" s="1084"/>
      <c r="CN12" s="1084"/>
      <c r="CO12" s="1084"/>
      <c r="CP12" s="1084"/>
      <c r="CQ12" s="1084"/>
      <c r="CR12" s="1084"/>
      <c r="CS12" s="1084"/>
      <c r="CT12" s="1084"/>
      <c r="CU12" s="1084"/>
      <c r="CV12" s="1084"/>
      <c r="CW12" s="1084"/>
      <c r="CX12" s="1084"/>
      <c r="CY12" s="1084"/>
      <c r="CZ12" s="1084"/>
      <c r="DA12" s="1084"/>
      <c r="DB12" s="1084"/>
      <c r="DC12" s="1084"/>
      <c r="DD12" s="1084"/>
      <c r="DE12" s="1084"/>
    </row>
    <row r="13" spans="1:109" s="1085" customFormat="1" ht="13.2" x14ac:dyDescent="0.2">
      <c r="A13" s="1084"/>
      <c r="B13" s="1084"/>
      <c r="C13" s="1084"/>
      <c r="D13" s="1084"/>
      <c r="E13" s="1084"/>
      <c r="F13" s="1084"/>
      <c r="G13" s="1084"/>
      <c r="H13" s="1084"/>
      <c r="I13" s="1084"/>
      <c r="J13" s="1084"/>
      <c r="K13" s="1084"/>
      <c r="L13" s="1084"/>
      <c r="M13" s="1084"/>
      <c r="N13" s="1084"/>
      <c r="O13" s="1084"/>
      <c r="P13" s="1084"/>
      <c r="Q13" s="1084"/>
      <c r="R13" s="1084"/>
      <c r="S13" s="1084"/>
      <c r="T13" s="1084"/>
      <c r="U13" s="1084"/>
      <c r="V13" s="1084"/>
      <c r="W13" s="1084"/>
      <c r="X13" s="1084"/>
      <c r="Y13" s="1084"/>
      <c r="Z13" s="1084"/>
      <c r="AA13" s="1084"/>
      <c r="AB13" s="1084"/>
      <c r="AC13" s="1084"/>
      <c r="AD13" s="1084"/>
      <c r="AE13" s="1084"/>
      <c r="AF13" s="1084"/>
      <c r="AG13" s="1084"/>
      <c r="AH13" s="1084"/>
      <c r="AI13" s="1084"/>
      <c r="AJ13" s="1084"/>
      <c r="AK13" s="1084"/>
      <c r="AL13" s="1084"/>
      <c r="AM13" s="1084"/>
      <c r="AN13" s="1084"/>
      <c r="AO13" s="1084"/>
      <c r="AP13" s="1084"/>
      <c r="AQ13" s="1084"/>
      <c r="AR13" s="1084"/>
      <c r="AS13" s="1084"/>
      <c r="AT13" s="1084"/>
      <c r="AU13" s="1084"/>
      <c r="AV13" s="1084"/>
      <c r="AW13" s="1084"/>
      <c r="AX13" s="1084"/>
      <c r="AY13" s="1084"/>
      <c r="AZ13" s="1084"/>
      <c r="BA13" s="1084"/>
      <c r="BB13" s="1084"/>
      <c r="BC13" s="1084"/>
      <c r="BD13" s="1084"/>
      <c r="BE13" s="1084"/>
      <c r="BF13" s="1084"/>
      <c r="BG13" s="1084"/>
      <c r="BH13" s="1084"/>
      <c r="BI13" s="1084"/>
      <c r="BJ13" s="1084"/>
      <c r="BK13" s="1084"/>
      <c r="BL13" s="1084"/>
      <c r="BM13" s="1084"/>
      <c r="BN13" s="1084"/>
      <c r="BO13" s="1084"/>
      <c r="BP13" s="1084"/>
      <c r="BQ13" s="1084"/>
      <c r="BR13" s="1084"/>
      <c r="BS13" s="1084"/>
      <c r="BT13" s="1084"/>
      <c r="BU13" s="1084"/>
      <c r="BV13" s="1084"/>
      <c r="BW13" s="1084"/>
      <c r="BX13" s="1084"/>
      <c r="BY13" s="1084"/>
      <c r="BZ13" s="1084"/>
      <c r="CA13" s="1084"/>
      <c r="CB13" s="1084"/>
      <c r="CC13" s="1084"/>
      <c r="CD13" s="1084"/>
      <c r="CE13" s="1084"/>
      <c r="CF13" s="1084"/>
      <c r="CG13" s="1084"/>
      <c r="CH13" s="1084"/>
      <c r="CI13" s="1084"/>
      <c r="CJ13" s="1084"/>
      <c r="CK13" s="1084"/>
      <c r="CL13" s="1084"/>
      <c r="CM13" s="1084"/>
      <c r="CN13" s="1084"/>
      <c r="CO13" s="1084"/>
      <c r="CP13" s="1084"/>
      <c r="CQ13" s="1084"/>
      <c r="CR13" s="1084"/>
      <c r="CS13" s="1084"/>
      <c r="CT13" s="1084"/>
      <c r="CU13" s="1084"/>
      <c r="CV13" s="1084"/>
      <c r="CW13" s="1084"/>
      <c r="CX13" s="1084"/>
      <c r="CY13" s="1084"/>
      <c r="CZ13" s="1084"/>
      <c r="DA13" s="1084"/>
      <c r="DB13" s="1084"/>
      <c r="DC13" s="1084"/>
      <c r="DD13" s="1084"/>
      <c r="DE13" s="1084"/>
    </row>
    <row r="14" spans="1:109" s="1085" customFormat="1" ht="13.2" x14ac:dyDescent="0.2">
      <c r="A14" s="1084"/>
      <c r="B14" s="1084"/>
      <c r="C14" s="1084"/>
      <c r="D14" s="1084"/>
      <c r="E14" s="1084"/>
      <c r="F14" s="1084"/>
      <c r="G14" s="1084"/>
      <c r="H14" s="1084"/>
      <c r="I14" s="1084"/>
      <c r="J14" s="1084"/>
      <c r="K14" s="1084"/>
      <c r="L14" s="1084"/>
      <c r="M14" s="1084"/>
      <c r="N14" s="1084"/>
      <c r="O14" s="1084"/>
      <c r="P14" s="1084"/>
      <c r="Q14" s="1084"/>
      <c r="R14" s="1084"/>
      <c r="S14" s="1084"/>
      <c r="T14" s="1084"/>
      <c r="U14" s="1084"/>
      <c r="V14" s="1084"/>
      <c r="W14" s="1084"/>
      <c r="X14" s="1084"/>
      <c r="Y14" s="1084"/>
      <c r="Z14" s="1084"/>
      <c r="AA14" s="1084"/>
      <c r="AB14" s="1084"/>
      <c r="AC14" s="1084"/>
      <c r="AD14" s="1084"/>
      <c r="AE14" s="1084"/>
      <c r="AF14" s="1084"/>
      <c r="AG14" s="1084"/>
      <c r="AH14" s="1084"/>
      <c r="AI14" s="1084"/>
      <c r="AJ14" s="1084"/>
      <c r="AK14" s="1084"/>
      <c r="AL14" s="1084"/>
      <c r="AM14" s="1084"/>
      <c r="AN14" s="1084"/>
      <c r="AO14" s="1084"/>
      <c r="AP14" s="1084"/>
      <c r="AQ14" s="1084"/>
      <c r="AR14" s="1084"/>
      <c r="AS14" s="1084"/>
      <c r="AT14" s="1084"/>
      <c r="AU14" s="1084"/>
      <c r="AV14" s="1084"/>
      <c r="AW14" s="1084"/>
      <c r="AX14" s="1084"/>
      <c r="AY14" s="1084"/>
      <c r="AZ14" s="1084"/>
      <c r="BA14" s="1084"/>
      <c r="BB14" s="1084"/>
      <c r="BC14" s="1084"/>
      <c r="BD14" s="1084"/>
      <c r="BE14" s="1084"/>
      <c r="BF14" s="1084"/>
      <c r="BG14" s="1084"/>
      <c r="BH14" s="1084"/>
      <c r="BI14" s="1084"/>
      <c r="BJ14" s="1084"/>
      <c r="BK14" s="1084"/>
      <c r="BL14" s="1084"/>
      <c r="BM14" s="1084"/>
      <c r="BN14" s="1084"/>
      <c r="BO14" s="1084"/>
      <c r="BP14" s="1084"/>
      <c r="BQ14" s="1084"/>
      <c r="BR14" s="1084"/>
      <c r="BS14" s="1084"/>
      <c r="BT14" s="1084"/>
      <c r="BU14" s="1084"/>
      <c r="BV14" s="1084"/>
      <c r="BW14" s="1084"/>
      <c r="BX14" s="1084"/>
      <c r="BY14" s="1084"/>
      <c r="BZ14" s="1084"/>
      <c r="CA14" s="1084"/>
      <c r="CB14" s="1084"/>
      <c r="CC14" s="1084"/>
      <c r="CD14" s="1084"/>
      <c r="CE14" s="1084"/>
      <c r="CF14" s="1084"/>
      <c r="CG14" s="1084"/>
      <c r="CH14" s="1084"/>
      <c r="CI14" s="1084"/>
      <c r="CJ14" s="1084"/>
      <c r="CK14" s="1084"/>
      <c r="CL14" s="1084"/>
      <c r="CM14" s="1084"/>
      <c r="CN14" s="1084"/>
      <c r="CO14" s="1084"/>
      <c r="CP14" s="1084"/>
      <c r="CQ14" s="1084"/>
      <c r="CR14" s="1084"/>
      <c r="CS14" s="1084"/>
      <c r="CT14" s="1084"/>
      <c r="CU14" s="1084"/>
      <c r="CV14" s="1084"/>
      <c r="CW14" s="1084"/>
      <c r="CX14" s="1084"/>
      <c r="CY14" s="1084"/>
      <c r="CZ14" s="1084"/>
      <c r="DA14" s="1084"/>
      <c r="DB14" s="1084"/>
      <c r="DC14" s="1084"/>
      <c r="DD14" s="1084"/>
      <c r="DE14" s="1084"/>
    </row>
    <row r="15" spans="1:109" s="1085" customFormat="1" ht="13.2" x14ac:dyDescent="0.2">
      <c r="A15" s="1083"/>
      <c r="B15" s="1084"/>
      <c r="C15" s="1084"/>
      <c r="D15" s="1084"/>
      <c r="E15" s="1084"/>
      <c r="F15" s="1084"/>
      <c r="G15" s="1084"/>
      <c r="H15" s="1084"/>
      <c r="I15" s="1084"/>
      <c r="J15" s="1084"/>
      <c r="K15" s="1084"/>
      <c r="L15" s="1084"/>
      <c r="M15" s="1084"/>
      <c r="N15" s="1084"/>
      <c r="O15" s="1084"/>
      <c r="P15" s="1084"/>
      <c r="Q15" s="1084"/>
      <c r="R15" s="1084"/>
      <c r="S15" s="1084"/>
      <c r="T15" s="1084"/>
      <c r="U15" s="1084"/>
      <c r="V15" s="1084"/>
      <c r="W15" s="1084"/>
      <c r="X15" s="1084"/>
      <c r="Y15" s="1084"/>
      <c r="Z15" s="1084"/>
      <c r="AA15" s="1084"/>
      <c r="AB15" s="1084"/>
      <c r="AC15" s="1084"/>
      <c r="AD15" s="1084"/>
      <c r="AE15" s="1084"/>
      <c r="AF15" s="1084"/>
      <c r="AG15" s="1084"/>
      <c r="AH15" s="1084"/>
      <c r="AI15" s="1084"/>
      <c r="AJ15" s="1084"/>
      <c r="AK15" s="1084"/>
      <c r="AL15" s="1084"/>
      <c r="AM15" s="1084"/>
      <c r="AN15" s="1084"/>
      <c r="AO15" s="1084"/>
      <c r="AP15" s="1084"/>
      <c r="AQ15" s="1084"/>
      <c r="AR15" s="1084"/>
      <c r="AS15" s="1084"/>
      <c r="AT15" s="1084"/>
      <c r="AU15" s="1084"/>
      <c r="AV15" s="1084"/>
      <c r="AW15" s="1084"/>
      <c r="AX15" s="1084"/>
      <c r="AY15" s="1084"/>
      <c r="AZ15" s="1084"/>
      <c r="BA15" s="1084"/>
      <c r="BB15" s="1084"/>
      <c r="BC15" s="1084"/>
      <c r="BD15" s="1084"/>
      <c r="BE15" s="1084"/>
      <c r="BF15" s="1084"/>
      <c r="BG15" s="1084"/>
      <c r="BH15" s="1084"/>
      <c r="BI15" s="1084"/>
      <c r="BJ15" s="1084"/>
      <c r="BK15" s="1084"/>
      <c r="BL15" s="1084"/>
      <c r="BM15" s="1084"/>
      <c r="BN15" s="1084"/>
      <c r="BO15" s="1084"/>
      <c r="BP15" s="1084"/>
      <c r="BQ15" s="1084"/>
      <c r="BR15" s="1084"/>
      <c r="BS15" s="1084"/>
      <c r="BT15" s="1084"/>
      <c r="BU15" s="1084"/>
      <c r="BV15" s="1084"/>
      <c r="BW15" s="1084"/>
      <c r="BX15" s="1084"/>
      <c r="BY15" s="1084"/>
      <c r="BZ15" s="1084"/>
      <c r="CA15" s="1084"/>
      <c r="CB15" s="1084"/>
      <c r="CC15" s="1084"/>
      <c r="CD15" s="1084"/>
      <c r="CE15" s="1084"/>
      <c r="CF15" s="1084"/>
      <c r="CG15" s="1084"/>
      <c r="CH15" s="1084"/>
      <c r="CI15" s="1084"/>
      <c r="CJ15" s="1084"/>
      <c r="CK15" s="1084"/>
      <c r="CL15" s="1084"/>
      <c r="CM15" s="1084"/>
      <c r="CN15" s="1084"/>
      <c r="CO15" s="1084"/>
      <c r="CP15" s="1084"/>
      <c r="CQ15" s="1084"/>
      <c r="CR15" s="1084"/>
      <c r="CS15" s="1084"/>
      <c r="CT15" s="1084"/>
      <c r="CU15" s="1084"/>
      <c r="CV15" s="1084"/>
      <c r="CW15" s="1084"/>
      <c r="CX15" s="1084"/>
      <c r="CY15" s="1084"/>
      <c r="CZ15" s="1084"/>
      <c r="DA15" s="1084"/>
      <c r="DB15" s="1084"/>
      <c r="DC15" s="1084"/>
      <c r="DD15" s="1084"/>
      <c r="DE15" s="1084"/>
    </row>
    <row r="16" spans="1:109" s="1085" customFormat="1" ht="13.2" x14ac:dyDescent="0.2">
      <c r="A16" s="1083"/>
      <c r="B16" s="1084"/>
      <c r="C16" s="1084"/>
      <c r="D16" s="1084"/>
      <c r="E16" s="1084"/>
      <c r="F16" s="1084"/>
      <c r="G16" s="1084"/>
      <c r="H16" s="1084"/>
      <c r="I16" s="1084"/>
      <c r="J16" s="1084"/>
      <c r="K16" s="1084"/>
      <c r="L16" s="1084"/>
      <c r="M16" s="1084"/>
      <c r="N16" s="1084"/>
      <c r="O16" s="1084"/>
      <c r="P16" s="1084"/>
      <c r="Q16" s="1084"/>
      <c r="R16" s="1084"/>
      <c r="S16" s="1084"/>
      <c r="T16" s="1084"/>
      <c r="U16" s="1084"/>
      <c r="V16" s="1084"/>
      <c r="W16" s="1084"/>
      <c r="X16" s="1084"/>
      <c r="Y16" s="1084"/>
      <c r="Z16" s="1084"/>
      <c r="AA16" s="1084"/>
      <c r="AB16" s="1084"/>
      <c r="AC16" s="1084"/>
      <c r="AD16" s="1084"/>
      <c r="AE16" s="1084"/>
      <c r="AF16" s="1084"/>
      <c r="AG16" s="1084"/>
      <c r="AH16" s="1084"/>
      <c r="AI16" s="1084"/>
      <c r="AJ16" s="1084"/>
      <c r="AK16" s="1084"/>
      <c r="AL16" s="1084"/>
      <c r="AM16" s="1084"/>
      <c r="AN16" s="1084"/>
      <c r="AO16" s="1084"/>
      <c r="AP16" s="1084"/>
      <c r="AQ16" s="1084"/>
      <c r="AR16" s="1084"/>
      <c r="AS16" s="1084"/>
      <c r="AT16" s="1084"/>
      <c r="AU16" s="1084"/>
      <c r="AV16" s="1084"/>
      <c r="AW16" s="1084"/>
      <c r="AX16" s="1084"/>
      <c r="AY16" s="1084"/>
      <c r="AZ16" s="1084"/>
      <c r="BA16" s="1084"/>
      <c r="BB16" s="1084"/>
      <c r="BC16" s="1084"/>
      <c r="BD16" s="1084"/>
      <c r="BE16" s="1084"/>
      <c r="BF16" s="1084"/>
      <c r="BG16" s="1084"/>
      <c r="BH16" s="1084"/>
      <c r="BI16" s="1084"/>
      <c r="BJ16" s="1084"/>
      <c r="BK16" s="1084"/>
      <c r="BL16" s="1084"/>
      <c r="BM16" s="1084"/>
      <c r="BN16" s="1084"/>
      <c r="BO16" s="1084"/>
      <c r="BP16" s="1084"/>
      <c r="BQ16" s="1084"/>
      <c r="BR16" s="1084"/>
      <c r="BS16" s="1084"/>
      <c r="BT16" s="1084"/>
      <c r="BU16" s="1084"/>
      <c r="BV16" s="1084"/>
      <c r="BW16" s="1084"/>
      <c r="BX16" s="1084"/>
      <c r="BY16" s="1084"/>
      <c r="BZ16" s="1084"/>
      <c r="CA16" s="1084"/>
      <c r="CB16" s="1084"/>
      <c r="CC16" s="1084"/>
      <c r="CD16" s="1084"/>
      <c r="CE16" s="1084"/>
      <c r="CF16" s="1084"/>
      <c r="CG16" s="1084"/>
      <c r="CH16" s="1084"/>
      <c r="CI16" s="1084"/>
      <c r="CJ16" s="1084"/>
      <c r="CK16" s="1084"/>
      <c r="CL16" s="1084"/>
      <c r="CM16" s="1084"/>
      <c r="CN16" s="1084"/>
      <c r="CO16" s="1084"/>
      <c r="CP16" s="1084"/>
      <c r="CQ16" s="1084"/>
      <c r="CR16" s="1084"/>
      <c r="CS16" s="1084"/>
      <c r="CT16" s="1084"/>
      <c r="CU16" s="1084"/>
      <c r="CV16" s="1084"/>
      <c r="CW16" s="1084"/>
      <c r="CX16" s="1084"/>
      <c r="CY16" s="1084"/>
      <c r="CZ16" s="1084"/>
      <c r="DA16" s="1084"/>
      <c r="DB16" s="1084"/>
      <c r="DC16" s="1084"/>
      <c r="DD16" s="1084"/>
      <c r="DE16" s="1084"/>
    </row>
    <row r="17" spans="1:109" s="1085" customFormat="1" ht="13.2" x14ac:dyDescent="0.2">
      <c r="A17" s="1083"/>
      <c r="B17" s="1084"/>
      <c r="C17" s="1084"/>
      <c r="D17" s="1084"/>
      <c r="E17" s="1084"/>
      <c r="F17" s="1084"/>
      <c r="G17" s="1084"/>
      <c r="H17" s="1084"/>
      <c r="I17" s="1084"/>
      <c r="J17" s="1084"/>
      <c r="K17" s="1084"/>
      <c r="L17" s="1084"/>
      <c r="M17" s="1084"/>
      <c r="N17" s="1084"/>
      <c r="O17" s="1084"/>
      <c r="P17" s="1084"/>
      <c r="Q17" s="1084"/>
      <c r="R17" s="1084"/>
      <c r="S17" s="1084"/>
      <c r="T17" s="1084"/>
      <c r="U17" s="1084"/>
      <c r="V17" s="1084"/>
      <c r="W17" s="1084"/>
      <c r="X17" s="1084"/>
      <c r="Y17" s="1084"/>
      <c r="Z17" s="1084"/>
      <c r="AA17" s="1084"/>
      <c r="AB17" s="1084"/>
      <c r="AC17" s="1084"/>
      <c r="AD17" s="1084"/>
      <c r="AE17" s="1084"/>
      <c r="AF17" s="1084"/>
      <c r="AG17" s="1084"/>
      <c r="AH17" s="1084"/>
      <c r="AI17" s="1084"/>
      <c r="AJ17" s="1084"/>
      <c r="AK17" s="1084"/>
      <c r="AL17" s="1084"/>
      <c r="AM17" s="1084"/>
      <c r="AN17" s="1084"/>
      <c r="AO17" s="1084"/>
      <c r="AP17" s="1084"/>
      <c r="AQ17" s="1084"/>
      <c r="AR17" s="1084"/>
      <c r="AS17" s="1084"/>
      <c r="AT17" s="1084"/>
      <c r="AU17" s="1084"/>
      <c r="AV17" s="1084"/>
      <c r="AW17" s="1084"/>
      <c r="AX17" s="1084"/>
      <c r="AY17" s="1084"/>
      <c r="AZ17" s="1084"/>
      <c r="BA17" s="1084"/>
      <c r="BB17" s="1084"/>
      <c r="BC17" s="1084"/>
      <c r="BD17" s="1084"/>
      <c r="BE17" s="1084"/>
      <c r="BF17" s="1084"/>
      <c r="BG17" s="1084"/>
      <c r="BH17" s="1084"/>
      <c r="BI17" s="1084"/>
      <c r="BJ17" s="1084"/>
      <c r="BK17" s="1084"/>
      <c r="BL17" s="1084"/>
      <c r="BM17" s="1084"/>
      <c r="BN17" s="1084"/>
      <c r="BO17" s="1084"/>
      <c r="BP17" s="1084"/>
      <c r="BQ17" s="1084"/>
      <c r="BR17" s="1084"/>
      <c r="BS17" s="1084"/>
      <c r="BT17" s="1084"/>
      <c r="BU17" s="1084"/>
      <c r="BV17" s="1084"/>
      <c r="BW17" s="1084"/>
      <c r="BX17" s="1084"/>
      <c r="BY17" s="1084"/>
      <c r="BZ17" s="1084"/>
      <c r="CA17" s="1084"/>
      <c r="CB17" s="1084"/>
      <c r="CC17" s="1084"/>
      <c r="CD17" s="1084"/>
      <c r="CE17" s="1084"/>
      <c r="CF17" s="1084"/>
      <c r="CG17" s="1084"/>
      <c r="CH17" s="1084"/>
      <c r="CI17" s="1084"/>
      <c r="CJ17" s="1084"/>
      <c r="CK17" s="1084"/>
      <c r="CL17" s="1084"/>
      <c r="CM17" s="1084"/>
      <c r="CN17" s="1084"/>
      <c r="CO17" s="1084"/>
      <c r="CP17" s="1084"/>
      <c r="CQ17" s="1084"/>
      <c r="CR17" s="1084"/>
      <c r="CS17" s="1084"/>
      <c r="CT17" s="1084"/>
      <c r="CU17" s="1084"/>
      <c r="CV17" s="1084"/>
      <c r="CW17" s="1084"/>
      <c r="CX17" s="1084"/>
      <c r="CY17" s="1084"/>
      <c r="CZ17" s="1084"/>
      <c r="DA17" s="1084"/>
      <c r="DB17" s="1084"/>
      <c r="DC17" s="1084"/>
      <c r="DD17" s="1084"/>
      <c r="DE17" s="1084"/>
    </row>
    <row r="18" spans="1:109" s="1085" customFormat="1" ht="13.2" x14ac:dyDescent="0.2">
      <c r="A18" s="1083"/>
      <c r="B18" s="1084"/>
      <c r="C18" s="1084"/>
      <c r="D18" s="1084"/>
      <c r="E18" s="1084"/>
      <c r="F18" s="1084"/>
      <c r="G18" s="1084"/>
      <c r="H18" s="1084"/>
      <c r="I18" s="1084"/>
      <c r="J18" s="1084"/>
      <c r="K18" s="1084"/>
      <c r="L18" s="1084"/>
      <c r="M18" s="1084"/>
      <c r="N18" s="1084"/>
      <c r="O18" s="1084"/>
      <c r="P18" s="1084"/>
      <c r="Q18" s="1084"/>
      <c r="R18" s="1084"/>
      <c r="S18" s="1084"/>
      <c r="T18" s="1084"/>
      <c r="U18" s="1084"/>
      <c r="V18" s="1084"/>
      <c r="W18" s="1084"/>
      <c r="X18" s="1084"/>
      <c r="Y18" s="1084"/>
      <c r="Z18" s="1084"/>
      <c r="AA18" s="1084"/>
      <c r="AB18" s="1084"/>
      <c r="AC18" s="1084"/>
      <c r="AD18" s="1084"/>
      <c r="AE18" s="1084"/>
      <c r="AF18" s="1084"/>
      <c r="AG18" s="1084"/>
      <c r="AH18" s="1084"/>
      <c r="AI18" s="1084"/>
      <c r="AJ18" s="1084"/>
      <c r="AK18" s="1084"/>
      <c r="AL18" s="1084"/>
      <c r="AM18" s="1084"/>
      <c r="AN18" s="1084"/>
      <c r="AO18" s="1084"/>
      <c r="AP18" s="1084"/>
      <c r="AQ18" s="1084"/>
      <c r="AR18" s="1084"/>
      <c r="AS18" s="1084"/>
      <c r="AT18" s="1084"/>
      <c r="AU18" s="1084"/>
      <c r="AV18" s="1084"/>
      <c r="AW18" s="1084"/>
      <c r="AX18" s="1084"/>
      <c r="AY18" s="1084"/>
      <c r="AZ18" s="1084"/>
      <c r="BA18" s="1084"/>
      <c r="BB18" s="1084"/>
      <c r="BC18" s="1084"/>
      <c r="BD18" s="1084"/>
      <c r="BE18" s="1084"/>
      <c r="BF18" s="1084"/>
      <c r="BG18" s="1084"/>
      <c r="BH18" s="1084"/>
      <c r="BI18" s="1084"/>
      <c r="BJ18" s="1084"/>
      <c r="BK18" s="1084"/>
      <c r="BL18" s="1084"/>
      <c r="BM18" s="1084"/>
      <c r="BN18" s="1084"/>
      <c r="BO18" s="1084"/>
      <c r="BP18" s="1084"/>
      <c r="BQ18" s="1084"/>
      <c r="BR18" s="1084"/>
      <c r="BS18" s="1084"/>
      <c r="BT18" s="1084"/>
      <c r="BU18" s="1084"/>
      <c r="BV18" s="1084"/>
      <c r="BW18" s="1084"/>
      <c r="BX18" s="1084"/>
      <c r="BY18" s="1084"/>
      <c r="BZ18" s="1084"/>
      <c r="CA18" s="1084"/>
      <c r="CB18" s="1084"/>
      <c r="CC18" s="1084"/>
      <c r="CD18" s="1084"/>
      <c r="CE18" s="1084"/>
      <c r="CF18" s="1084"/>
      <c r="CG18" s="1084"/>
      <c r="CH18" s="1084"/>
      <c r="CI18" s="1084"/>
      <c r="CJ18" s="1084"/>
      <c r="CK18" s="1084"/>
      <c r="CL18" s="1084"/>
      <c r="CM18" s="1084"/>
      <c r="CN18" s="1084"/>
      <c r="CO18" s="1084"/>
      <c r="CP18" s="1084"/>
      <c r="CQ18" s="1084"/>
      <c r="CR18" s="1084"/>
      <c r="CS18" s="1084"/>
      <c r="CT18" s="1084"/>
      <c r="CU18" s="1084"/>
      <c r="CV18" s="1084"/>
      <c r="CW18" s="1084"/>
      <c r="CX18" s="1084"/>
      <c r="CY18" s="1084"/>
      <c r="CZ18" s="1084"/>
      <c r="DA18" s="1084"/>
      <c r="DB18" s="1084"/>
      <c r="DC18" s="1084"/>
      <c r="DD18" s="1084"/>
      <c r="DE18" s="1084"/>
    </row>
    <row r="19" spans="1:109" ht="13.2" x14ac:dyDescent="0.2">
      <c r="DD19" s="1083"/>
      <c r="DE19" s="1083"/>
    </row>
    <row r="20" spans="1:109" ht="13.2" x14ac:dyDescent="0.2">
      <c r="DD20" s="1083"/>
      <c r="DE20" s="1083"/>
    </row>
    <row r="21" spans="1:109" ht="17.25" customHeight="1" x14ac:dyDescent="0.2">
      <c r="B21" s="1086"/>
      <c r="C21" s="1087"/>
      <c r="D21" s="1087"/>
      <c r="E21" s="1087"/>
      <c r="F21" s="1087"/>
      <c r="G21" s="1087"/>
      <c r="H21" s="1087"/>
      <c r="I21" s="1087"/>
      <c r="J21" s="1087"/>
      <c r="K21" s="1087"/>
      <c r="L21" s="1087"/>
      <c r="M21" s="1087"/>
      <c r="N21" s="1088"/>
      <c r="O21" s="1087"/>
      <c r="P21" s="1087"/>
      <c r="Q21" s="1087"/>
      <c r="R21" s="1087"/>
      <c r="S21" s="1087"/>
      <c r="T21" s="1087"/>
      <c r="U21" s="1087"/>
      <c r="V21" s="1087"/>
      <c r="W21" s="1087"/>
      <c r="X21" s="1087"/>
      <c r="Y21" s="1087"/>
      <c r="Z21" s="1087"/>
      <c r="AA21" s="1087"/>
      <c r="AB21" s="1087"/>
      <c r="AC21" s="1087"/>
      <c r="AD21" s="1087"/>
      <c r="AE21" s="1087"/>
      <c r="AF21" s="1087"/>
      <c r="AG21" s="1087"/>
      <c r="AH21" s="1087"/>
      <c r="AI21" s="1087"/>
      <c r="AJ21" s="1087"/>
      <c r="AK21" s="1087"/>
      <c r="AL21" s="1087"/>
      <c r="AM21" s="1087"/>
      <c r="AN21" s="1087"/>
      <c r="AO21" s="1087"/>
      <c r="AP21" s="1087"/>
      <c r="AQ21" s="1087"/>
      <c r="AR21" s="1087"/>
      <c r="AS21" s="1087"/>
      <c r="AT21" s="1088"/>
      <c r="AU21" s="1087"/>
      <c r="AV21" s="1087"/>
      <c r="AW21" s="1087"/>
      <c r="AX21" s="1087"/>
      <c r="AY21" s="1087"/>
      <c r="AZ21" s="1087"/>
      <c r="BA21" s="1087"/>
      <c r="BB21" s="1087"/>
      <c r="BC21" s="1087"/>
      <c r="BD21" s="1087"/>
      <c r="BE21" s="1087"/>
      <c r="BF21" s="1088"/>
      <c r="BG21" s="1087"/>
      <c r="BH21" s="1087"/>
      <c r="BI21" s="1087"/>
      <c r="BJ21" s="1087"/>
      <c r="BK21" s="1087"/>
      <c r="BL21" s="1087"/>
      <c r="BM21" s="1087"/>
      <c r="BN21" s="1087"/>
      <c r="BO21" s="1087"/>
      <c r="BP21" s="1087"/>
      <c r="BQ21" s="1087"/>
      <c r="BR21" s="1088"/>
      <c r="BS21" s="1087"/>
      <c r="BT21" s="1087"/>
      <c r="BU21" s="1087"/>
      <c r="BV21" s="1087"/>
      <c r="BW21" s="1087"/>
      <c r="BX21" s="1087"/>
      <c r="BY21" s="1087"/>
      <c r="BZ21" s="1087"/>
      <c r="CA21" s="1087"/>
      <c r="CB21" s="1087"/>
      <c r="CC21" s="1087"/>
      <c r="CD21" s="1088"/>
      <c r="CE21" s="1087"/>
      <c r="CF21" s="1087"/>
      <c r="CG21" s="1087"/>
      <c r="CH21" s="1087"/>
      <c r="CI21" s="1087"/>
      <c r="CJ21" s="1087"/>
      <c r="CK21" s="1087"/>
      <c r="CL21" s="1087"/>
      <c r="CM21" s="1087"/>
      <c r="CN21" s="1087"/>
      <c r="CO21" s="1087"/>
      <c r="CP21" s="1088"/>
      <c r="CQ21" s="1087"/>
      <c r="CR21" s="1087"/>
      <c r="CS21" s="1087"/>
      <c r="CT21" s="1087"/>
      <c r="CU21" s="1087"/>
      <c r="CV21" s="1087"/>
      <c r="CW21" s="1087"/>
      <c r="CX21" s="1087"/>
      <c r="CY21" s="1087"/>
      <c r="CZ21" s="1087"/>
      <c r="DA21" s="1087"/>
      <c r="DB21" s="1088"/>
      <c r="DC21" s="1087"/>
      <c r="DD21" s="1089"/>
      <c r="DE21" s="1083"/>
    </row>
    <row r="22" spans="1:109" ht="17.25" customHeight="1" x14ac:dyDescent="0.2">
      <c r="B22" s="1090"/>
    </row>
    <row r="23" spans="1:109" ht="13.2" x14ac:dyDescent="0.2">
      <c r="B23" s="1090"/>
    </row>
    <row r="24" spans="1:109" ht="13.2" x14ac:dyDescent="0.2">
      <c r="B24" s="1090"/>
    </row>
    <row r="25" spans="1:109" ht="13.2" x14ac:dyDescent="0.2">
      <c r="B25" s="1090"/>
    </row>
    <row r="26" spans="1:109" ht="13.2" x14ac:dyDescent="0.2">
      <c r="B26" s="1090"/>
    </row>
    <row r="27" spans="1:109" ht="13.2" x14ac:dyDescent="0.2">
      <c r="B27" s="1090"/>
    </row>
    <row r="28" spans="1:109" ht="13.2" x14ac:dyDescent="0.2">
      <c r="B28" s="1090"/>
    </row>
    <row r="29" spans="1:109" ht="13.2" x14ac:dyDescent="0.2">
      <c r="B29" s="1090"/>
    </row>
    <row r="30" spans="1:109" ht="13.2" x14ac:dyDescent="0.2">
      <c r="B30" s="1090"/>
    </row>
    <row r="31" spans="1:109" ht="13.2" x14ac:dyDescent="0.2">
      <c r="B31" s="1090"/>
    </row>
    <row r="32" spans="1:109" ht="13.2" x14ac:dyDescent="0.2">
      <c r="B32" s="1090"/>
    </row>
    <row r="33" spans="2:109" ht="13.2" x14ac:dyDescent="0.2">
      <c r="B33" s="1090"/>
    </row>
    <row r="34" spans="2:109" ht="13.2" x14ac:dyDescent="0.2">
      <c r="B34" s="1090"/>
    </row>
    <row r="35" spans="2:109" ht="13.2" x14ac:dyDescent="0.2">
      <c r="B35" s="1090"/>
    </row>
    <row r="36" spans="2:109" ht="13.2" x14ac:dyDescent="0.2">
      <c r="B36" s="1090"/>
    </row>
    <row r="37" spans="2:109" ht="13.2" x14ac:dyDescent="0.2">
      <c r="B37" s="1090"/>
    </row>
    <row r="38" spans="2:109" ht="13.2" x14ac:dyDescent="0.2">
      <c r="B38" s="1090"/>
    </row>
    <row r="39" spans="2:109" ht="13.2" x14ac:dyDescent="0.2">
      <c r="B39" s="1092"/>
      <c r="C39" s="1093"/>
      <c r="D39" s="1093"/>
      <c r="E39" s="1093"/>
      <c r="F39" s="1093"/>
      <c r="G39" s="1093"/>
      <c r="H39" s="1093"/>
      <c r="I39" s="1093"/>
      <c r="J39" s="1093"/>
      <c r="K39" s="1093"/>
      <c r="L39" s="1093"/>
      <c r="M39" s="1093"/>
      <c r="N39" s="1093"/>
      <c r="O39" s="1093"/>
      <c r="P39" s="1093"/>
      <c r="Q39" s="1093"/>
      <c r="R39" s="1093"/>
      <c r="S39" s="1093"/>
      <c r="T39" s="1093"/>
      <c r="U39" s="1093"/>
      <c r="V39" s="1093"/>
      <c r="W39" s="1093"/>
      <c r="X39" s="1093"/>
      <c r="Y39" s="1093"/>
      <c r="Z39" s="1093"/>
      <c r="AA39" s="1093"/>
      <c r="AB39" s="1093"/>
      <c r="AC39" s="1093"/>
      <c r="AD39" s="1093"/>
      <c r="AE39" s="1093"/>
      <c r="AF39" s="1093"/>
      <c r="AG39" s="1093"/>
      <c r="AH39" s="1093"/>
      <c r="AI39" s="1093"/>
      <c r="AJ39" s="1093"/>
      <c r="AK39" s="1093"/>
      <c r="AL39" s="1093"/>
      <c r="AM39" s="1093"/>
      <c r="AN39" s="1093"/>
      <c r="AO39" s="1093"/>
      <c r="AP39" s="1093"/>
      <c r="AQ39" s="1093"/>
      <c r="AR39" s="1093"/>
      <c r="AS39" s="1093"/>
      <c r="AT39" s="1093"/>
      <c r="AU39" s="1093"/>
      <c r="AV39" s="1093"/>
      <c r="AW39" s="1093"/>
      <c r="AX39" s="1093"/>
      <c r="AY39" s="1093"/>
      <c r="AZ39" s="1093"/>
      <c r="BA39" s="1093"/>
      <c r="BB39" s="1093"/>
      <c r="BC39" s="1093"/>
      <c r="BD39" s="1093"/>
      <c r="BE39" s="1093"/>
      <c r="BF39" s="1093"/>
      <c r="BG39" s="1093"/>
      <c r="BH39" s="1093"/>
      <c r="BI39" s="1093"/>
      <c r="BJ39" s="1093"/>
      <c r="BK39" s="1093"/>
      <c r="BL39" s="1093"/>
      <c r="BM39" s="1093"/>
      <c r="BN39" s="1093"/>
      <c r="BO39" s="1093"/>
      <c r="BP39" s="1093"/>
      <c r="BQ39" s="1093"/>
      <c r="BR39" s="1093"/>
      <c r="BS39" s="1093"/>
      <c r="BT39" s="1093"/>
      <c r="BU39" s="1093"/>
      <c r="BV39" s="1093"/>
      <c r="BW39" s="1093"/>
      <c r="BX39" s="1093"/>
      <c r="BY39" s="1093"/>
      <c r="BZ39" s="1093"/>
      <c r="CA39" s="1093"/>
      <c r="CB39" s="1093"/>
      <c r="CC39" s="1093"/>
      <c r="CD39" s="1093"/>
      <c r="CE39" s="1093"/>
      <c r="CF39" s="1093"/>
      <c r="CG39" s="1093"/>
      <c r="CH39" s="1093"/>
      <c r="CI39" s="1093"/>
      <c r="CJ39" s="1093"/>
      <c r="CK39" s="1093"/>
      <c r="CL39" s="1093"/>
      <c r="CM39" s="1093"/>
      <c r="CN39" s="1093"/>
      <c r="CO39" s="1093"/>
      <c r="CP39" s="1093"/>
      <c r="CQ39" s="1093"/>
      <c r="CR39" s="1093"/>
      <c r="CS39" s="1093"/>
      <c r="CT39" s="1093"/>
      <c r="CU39" s="1093"/>
      <c r="CV39" s="1093"/>
      <c r="CW39" s="1093"/>
      <c r="CX39" s="1093"/>
      <c r="CY39" s="1093"/>
      <c r="CZ39" s="1093"/>
      <c r="DA39" s="1093"/>
      <c r="DB39" s="1093"/>
      <c r="DC39" s="1093"/>
      <c r="DD39" s="1094"/>
    </row>
    <row r="40" spans="2:109" ht="13.2" x14ac:dyDescent="0.2">
      <c r="B40" s="1095"/>
      <c r="DD40" s="1095"/>
      <c r="DE40" s="1083"/>
    </row>
    <row r="41" spans="2:109" ht="16.2" x14ac:dyDescent="0.2">
      <c r="B41" s="1096" t="s">
        <v>537</v>
      </c>
      <c r="C41" s="1087"/>
      <c r="D41" s="1087"/>
      <c r="E41" s="1087"/>
      <c r="F41" s="1087"/>
      <c r="G41" s="1087"/>
      <c r="H41" s="1087"/>
      <c r="I41" s="1087"/>
      <c r="J41" s="1087"/>
      <c r="K41" s="1087"/>
      <c r="L41" s="1087"/>
      <c r="M41" s="1087"/>
      <c r="N41" s="1087"/>
      <c r="O41" s="1087"/>
      <c r="P41" s="1087"/>
      <c r="Q41" s="1087"/>
      <c r="R41" s="1087"/>
      <c r="S41" s="1087"/>
      <c r="T41" s="1087"/>
      <c r="U41" s="1087"/>
      <c r="V41" s="1087"/>
      <c r="W41" s="1087"/>
      <c r="X41" s="1087"/>
      <c r="Y41" s="1087"/>
      <c r="Z41" s="1087"/>
      <c r="AA41" s="1087"/>
      <c r="AB41" s="1087"/>
      <c r="AC41" s="1087"/>
      <c r="AD41" s="1087"/>
      <c r="AE41" s="1087"/>
      <c r="AF41" s="1087"/>
      <c r="AG41" s="1087"/>
      <c r="AH41" s="1087"/>
      <c r="AI41" s="1087"/>
      <c r="AJ41" s="1087"/>
      <c r="AK41" s="1087"/>
      <c r="AL41" s="1087"/>
      <c r="AM41" s="1087"/>
      <c r="AN41" s="1087"/>
      <c r="AO41" s="1087"/>
      <c r="AP41" s="1087"/>
      <c r="AQ41" s="1087"/>
      <c r="AR41" s="1087"/>
      <c r="AS41" s="1087"/>
      <c r="AT41" s="1087"/>
      <c r="AU41" s="1087"/>
      <c r="AV41" s="1087"/>
      <c r="AW41" s="1087"/>
      <c r="AX41" s="1087"/>
      <c r="AY41" s="1087"/>
      <c r="AZ41" s="1087"/>
      <c r="BA41" s="1087"/>
      <c r="BB41" s="1087"/>
      <c r="BC41" s="1087"/>
      <c r="BD41" s="1087"/>
      <c r="BE41" s="1087"/>
      <c r="BF41" s="1087"/>
      <c r="BG41" s="1087"/>
      <c r="BH41" s="1087"/>
      <c r="BI41" s="1087"/>
      <c r="BJ41" s="1087"/>
      <c r="BK41" s="1087"/>
      <c r="BL41" s="1087"/>
      <c r="BM41" s="1087"/>
      <c r="BN41" s="1087"/>
      <c r="BO41" s="1087"/>
      <c r="BP41" s="1087"/>
      <c r="BQ41" s="1087"/>
      <c r="BR41" s="1087"/>
      <c r="BS41" s="1087"/>
      <c r="BT41" s="1087"/>
      <c r="BU41" s="1087"/>
      <c r="BV41" s="1087"/>
      <c r="BW41" s="1087"/>
      <c r="BX41" s="1087"/>
      <c r="BY41" s="1087"/>
      <c r="BZ41" s="1087"/>
      <c r="CA41" s="1087"/>
      <c r="CB41" s="1087"/>
      <c r="CC41" s="1087"/>
      <c r="CD41" s="1087"/>
      <c r="CE41" s="1087"/>
      <c r="CF41" s="1087"/>
      <c r="CG41" s="1087"/>
      <c r="CH41" s="1087"/>
      <c r="CI41" s="1087"/>
      <c r="CJ41" s="1087"/>
      <c r="CK41" s="1087"/>
      <c r="CL41" s="1087"/>
      <c r="CM41" s="1087"/>
      <c r="CN41" s="1087"/>
      <c r="CO41" s="1087"/>
      <c r="CP41" s="1087"/>
      <c r="CQ41" s="1087"/>
      <c r="CR41" s="1087"/>
      <c r="CS41" s="1087"/>
      <c r="CT41" s="1087"/>
      <c r="CU41" s="1087"/>
      <c r="CV41" s="1087"/>
      <c r="CW41" s="1087"/>
      <c r="CX41" s="1087"/>
      <c r="CY41" s="1087"/>
      <c r="CZ41" s="1087"/>
      <c r="DA41" s="1087"/>
      <c r="DB41" s="1087"/>
      <c r="DC41" s="1087"/>
      <c r="DD41" s="1089"/>
    </row>
    <row r="42" spans="2:109" ht="13.2" x14ac:dyDescent="0.2">
      <c r="B42" s="1090"/>
      <c r="G42" s="1097"/>
      <c r="I42" s="1098"/>
      <c r="J42" s="1098"/>
      <c r="K42" s="1098"/>
      <c r="AM42" s="1097"/>
      <c r="AN42" s="1097" t="s">
        <v>538</v>
      </c>
      <c r="AP42" s="1098"/>
      <c r="AQ42" s="1098"/>
      <c r="AR42" s="1098"/>
      <c r="AY42" s="1097"/>
      <c r="BA42" s="1098"/>
      <c r="BB42" s="1098"/>
      <c r="BC42" s="1098"/>
      <c r="BK42" s="1097"/>
      <c r="BM42" s="1098"/>
      <c r="BN42" s="1098"/>
      <c r="BO42" s="1098"/>
      <c r="BW42" s="1097"/>
      <c r="BY42" s="1098"/>
      <c r="BZ42" s="1098"/>
      <c r="CA42" s="1098"/>
      <c r="CI42" s="1097"/>
      <c r="CK42" s="1098"/>
      <c r="CL42" s="1098"/>
      <c r="CM42" s="1098"/>
      <c r="CU42" s="1097"/>
      <c r="CW42" s="1098"/>
      <c r="CX42" s="1098"/>
      <c r="CY42" s="1098"/>
    </row>
    <row r="43" spans="2:109" ht="13.5" customHeight="1" x14ac:dyDescent="0.2">
      <c r="B43" s="1090"/>
      <c r="AN43" s="1099" t="s">
        <v>539</v>
      </c>
      <c r="AO43" s="1100"/>
      <c r="AP43" s="1100"/>
      <c r="AQ43" s="1100"/>
      <c r="AR43" s="1100"/>
      <c r="AS43" s="1100"/>
      <c r="AT43" s="1100"/>
      <c r="AU43" s="1100"/>
      <c r="AV43" s="1100"/>
      <c r="AW43" s="1100"/>
      <c r="AX43" s="1100"/>
      <c r="AY43" s="1100"/>
      <c r="AZ43" s="1100"/>
      <c r="BA43" s="1100"/>
      <c r="BB43" s="1100"/>
      <c r="BC43" s="1100"/>
      <c r="BD43" s="1100"/>
      <c r="BE43" s="1100"/>
      <c r="BF43" s="1100"/>
      <c r="BG43" s="1100"/>
      <c r="BH43" s="1100"/>
      <c r="BI43" s="1100"/>
      <c r="BJ43" s="1100"/>
      <c r="BK43" s="1100"/>
      <c r="BL43" s="1100"/>
      <c r="BM43" s="1100"/>
      <c r="BN43" s="1100"/>
      <c r="BO43" s="1100"/>
      <c r="BP43" s="1100"/>
      <c r="BQ43" s="1100"/>
      <c r="BR43" s="1100"/>
      <c r="BS43" s="1100"/>
      <c r="BT43" s="1100"/>
      <c r="BU43" s="1100"/>
      <c r="BV43" s="1100"/>
      <c r="BW43" s="1100"/>
      <c r="BX43" s="1100"/>
      <c r="BY43" s="1100"/>
      <c r="BZ43" s="1100"/>
      <c r="CA43" s="1100"/>
      <c r="CB43" s="1100"/>
      <c r="CC43" s="1100"/>
      <c r="CD43" s="1100"/>
      <c r="CE43" s="1100"/>
      <c r="CF43" s="1100"/>
      <c r="CG43" s="1100"/>
      <c r="CH43" s="1100"/>
      <c r="CI43" s="1100"/>
      <c r="CJ43" s="1100"/>
      <c r="CK43" s="1100"/>
      <c r="CL43" s="1100"/>
      <c r="CM43" s="1100"/>
      <c r="CN43" s="1100"/>
      <c r="CO43" s="1100"/>
      <c r="CP43" s="1100"/>
      <c r="CQ43" s="1100"/>
      <c r="CR43" s="1100"/>
      <c r="CS43" s="1100"/>
      <c r="CT43" s="1100"/>
      <c r="CU43" s="1100"/>
      <c r="CV43" s="1100"/>
      <c r="CW43" s="1100"/>
      <c r="CX43" s="1100"/>
      <c r="CY43" s="1100"/>
      <c r="CZ43" s="1100"/>
      <c r="DA43" s="1100"/>
      <c r="DB43" s="1100"/>
      <c r="DC43" s="1101"/>
    </row>
    <row r="44" spans="2:109" ht="13.2" x14ac:dyDescent="0.2">
      <c r="B44" s="1090"/>
      <c r="AN44" s="1102"/>
      <c r="AO44" s="1103"/>
      <c r="AP44" s="1103"/>
      <c r="AQ44" s="1103"/>
      <c r="AR44" s="1103"/>
      <c r="AS44" s="1103"/>
      <c r="AT44" s="1103"/>
      <c r="AU44" s="1103"/>
      <c r="AV44" s="1103"/>
      <c r="AW44" s="1103"/>
      <c r="AX44" s="1103"/>
      <c r="AY44" s="1103"/>
      <c r="AZ44" s="1103"/>
      <c r="BA44" s="1103"/>
      <c r="BB44" s="1103"/>
      <c r="BC44" s="1103"/>
      <c r="BD44" s="1103"/>
      <c r="BE44" s="1103"/>
      <c r="BF44" s="1103"/>
      <c r="BG44" s="1103"/>
      <c r="BH44" s="1103"/>
      <c r="BI44" s="1103"/>
      <c r="BJ44" s="1103"/>
      <c r="BK44" s="1103"/>
      <c r="BL44" s="1103"/>
      <c r="BM44" s="1103"/>
      <c r="BN44" s="1103"/>
      <c r="BO44" s="1103"/>
      <c r="BP44" s="1103"/>
      <c r="BQ44" s="1103"/>
      <c r="BR44" s="1103"/>
      <c r="BS44" s="1103"/>
      <c r="BT44" s="1103"/>
      <c r="BU44" s="1103"/>
      <c r="BV44" s="1103"/>
      <c r="BW44" s="1103"/>
      <c r="BX44" s="1103"/>
      <c r="BY44" s="1103"/>
      <c r="BZ44" s="1103"/>
      <c r="CA44" s="1103"/>
      <c r="CB44" s="1103"/>
      <c r="CC44" s="1103"/>
      <c r="CD44" s="1103"/>
      <c r="CE44" s="1103"/>
      <c r="CF44" s="1103"/>
      <c r="CG44" s="1103"/>
      <c r="CH44" s="1103"/>
      <c r="CI44" s="1103"/>
      <c r="CJ44" s="1103"/>
      <c r="CK44" s="1103"/>
      <c r="CL44" s="1103"/>
      <c r="CM44" s="1103"/>
      <c r="CN44" s="1103"/>
      <c r="CO44" s="1103"/>
      <c r="CP44" s="1103"/>
      <c r="CQ44" s="1103"/>
      <c r="CR44" s="1103"/>
      <c r="CS44" s="1103"/>
      <c r="CT44" s="1103"/>
      <c r="CU44" s="1103"/>
      <c r="CV44" s="1103"/>
      <c r="CW44" s="1103"/>
      <c r="CX44" s="1103"/>
      <c r="CY44" s="1103"/>
      <c r="CZ44" s="1103"/>
      <c r="DA44" s="1103"/>
      <c r="DB44" s="1103"/>
      <c r="DC44" s="1104"/>
    </row>
    <row r="45" spans="2:109" ht="13.2" x14ac:dyDescent="0.2">
      <c r="B45" s="1090"/>
      <c r="AN45" s="1102"/>
      <c r="AO45" s="1103"/>
      <c r="AP45" s="1103"/>
      <c r="AQ45" s="1103"/>
      <c r="AR45" s="1103"/>
      <c r="AS45" s="1103"/>
      <c r="AT45" s="1103"/>
      <c r="AU45" s="1103"/>
      <c r="AV45" s="1103"/>
      <c r="AW45" s="1103"/>
      <c r="AX45" s="1103"/>
      <c r="AY45" s="1103"/>
      <c r="AZ45" s="1103"/>
      <c r="BA45" s="1103"/>
      <c r="BB45" s="1103"/>
      <c r="BC45" s="1103"/>
      <c r="BD45" s="1103"/>
      <c r="BE45" s="1103"/>
      <c r="BF45" s="1103"/>
      <c r="BG45" s="1103"/>
      <c r="BH45" s="1103"/>
      <c r="BI45" s="1103"/>
      <c r="BJ45" s="1103"/>
      <c r="BK45" s="1103"/>
      <c r="BL45" s="1103"/>
      <c r="BM45" s="1103"/>
      <c r="BN45" s="1103"/>
      <c r="BO45" s="1103"/>
      <c r="BP45" s="1103"/>
      <c r="BQ45" s="1103"/>
      <c r="BR45" s="1103"/>
      <c r="BS45" s="1103"/>
      <c r="BT45" s="1103"/>
      <c r="BU45" s="1103"/>
      <c r="BV45" s="1103"/>
      <c r="BW45" s="1103"/>
      <c r="BX45" s="1103"/>
      <c r="BY45" s="1103"/>
      <c r="BZ45" s="1103"/>
      <c r="CA45" s="1103"/>
      <c r="CB45" s="1103"/>
      <c r="CC45" s="1103"/>
      <c r="CD45" s="1103"/>
      <c r="CE45" s="1103"/>
      <c r="CF45" s="1103"/>
      <c r="CG45" s="1103"/>
      <c r="CH45" s="1103"/>
      <c r="CI45" s="1103"/>
      <c r="CJ45" s="1103"/>
      <c r="CK45" s="1103"/>
      <c r="CL45" s="1103"/>
      <c r="CM45" s="1103"/>
      <c r="CN45" s="1103"/>
      <c r="CO45" s="1103"/>
      <c r="CP45" s="1103"/>
      <c r="CQ45" s="1103"/>
      <c r="CR45" s="1103"/>
      <c r="CS45" s="1103"/>
      <c r="CT45" s="1103"/>
      <c r="CU45" s="1103"/>
      <c r="CV45" s="1103"/>
      <c r="CW45" s="1103"/>
      <c r="CX45" s="1103"/>
      <c r="CY45" s="1103"/>
      <c r="CZ45" s="1103"/>
      <c r="DA45" s="1103"/>
      <c r="DB45" s="1103"/>
      <c r="DC45" s="1104"/>
    </row>
    <row r="46" spans="2:109" ht="13.2" x14ac:dyDescent="0.2">
      <c r="B46" s="1090"/>
      <c r="AN46" s="1102"/>
      <c r="AO46" s="1103"/>
      <c r="AP46" s="1103"/>
      <c r="AQ46" s="1103"/>
      <c r="AR46" s="1103"/>
      <c r="AS46" s="1103"/>
      <c r="AT46" s="1103"/>
      <c r="AU46" s="1103"/>
      <c r="AV46" s="1103"/>
      <c r="AW46" s="1103"/>
      <c r="AX46" s="1103"/>
      <c r="AY46" s="1103"/>
      <c r="AZ46" s="1103"/>
      <c r="BA46" s="1103"/>
      <c r="BB46" s="1103"/>
      <c r="BC46" s="1103"/>
      <c r="BD46" s="1103"/>
      <c r="BE46" s="1103"/>
      <c r="BF46" s="1103"/>
      <c r="BG46" s="1103"/>
      <c r="BH46" s="1103"/>
      <c r="BI46" s="1103"/>
      <c r="BJ46" s="1103"/>
      <c r="BK46" s="1103"/>
      <c r="BL46" s="1103"/>
      <c r="BM46" s="1103"/>
      <c r="BN46" s="1103"/>
      <c r="BO46" s="1103"/>
      <c r="BP46" s="1103"/>
      <c r="BQ46" s="1103"/>
      <c r="BR46" s="1103"/>
      <c r="BS46" s="1103"/>
      <c r="BT46" s="1103"/>
      <c r="BU46" s="1103"/>
      <c r="BV46" s="1103"/>
      <c r="BW46" s="1103"/>
      <c r="BX46" s="1103"/>
      <c r="BY46" s="1103"/>
      <c r="BZ46" s="1103"/>
      <c r="CA46" s="1103"/>
      <c r="CB46" s="1103"/>
      <c r="CC46" s="1103"/>
      <c r="CD46" s="1103"/>
      <c r="CE46" s="1103"/>
      <c r="CF46" s="1103"/>
      <c r="CG46" s="1103"/>
      <c r="CH46" s="1103"/>
      <c r="CI46" s="1103"/>
      <c r="CJ46" s="1103"/>
      <c r="CK46" s="1103"/>
      <c r="CL46" s="1103"/>
      <c r="CM46" s="1103"/>
      <c r="CN46" s="1103"/>
      <c r="CO46" s="1103"/>
      <c r="CP46" s="1103"/>
      <c r="CQ46" s="1103"/>
      <c r="CR46" s="1103"/>
      <c r="CS46" s="1103"/>
      <c r="CT46" s="1103"/>
      <c r="CU46" s="1103"/>
      <c r="CV46" s="1103"/>
      <c r="CW46" s="1103"/>
      <c r="CX46" s="1103"/>
      <c r="CY46" s="1103"/>
      <c r="CZ46" s="1103"/>
      <c r="DA46" s="1103"/>
      <c r="DB46" s="1103"/>
      <c r="DC46" s="1104"/>
    </row>
    <row r="47" spans="2:109" ht="13.2" x14ac:dyDescent="0.2">
      <c r="B47" s="1090"/>
      <c r="AN47" s="1105"/>
      <c r="AO47" s="1106"/>
      <c r="AP47" s="1106"/>
      <c r="AQ47" s="1106"/>
      <c r="AR47" s="1106"/>
      <c r="AS47" s="1106"/>
      <c r="AT47" s="1106"/>
      <c r="AU47" s="1106"/>
      <c r="AV47" s="1106"/>
      <c r="AW47" s="1106"/>
      <c r="AX47" s="1106"/>
      <c r="AY47" s="1106"/>
      <c r="AZ47" s="1106"/>
      <c r="BA47" s="1106"/>
      <c r="BB47" s="1106"/>
      <c r="BC47" s="1106"/>
      <c r="BD47" s="1106"/>
      <c r="BE47" s="1106"/>
      <c r="BF47" s="1106"/>
      <c r="BG47" s="1106"/>
      <c r="BH47" s="1106"/>
      <c r="BI47" s="1106"/>
      <c r="BJ47" s="1106"/>
      <c r="BK47" s="1106"/>
      <c r="BL47" s="1106"/>
      <c r="BM47" s="1106"/>
      <c r="BN47" s="1106"/>
      <c r="BO47" s="1106"/>
      <c r="BP47" s="1106"/>
      <c r="BQ47" s="1106"/>
      <c r="BR47" s="1106"/>
      <c r="BS47" s="1106"/>
      <c r="BT47" s="1106"/>
      <c r="BU47" s="1106"/>
      <c r="BV47" s="1106"/>
      <c r="BW47" s="1106"/>
      <c r="BX47" s="1106"/>
      <c r="BY47" s="1106"/>
      <c r="BZ47" s="1106"/>
      <c r="CA47" s="1106"/>
      <c r="CB47" s="1106"/>
      <c r="CC47" s="1106"/>
      <c r="CD47" s="1106"/>
      <c r="CE47" s="1106"/>
      <c r="CF47" s="1106"/>
      <c r="CG47" s="1106"/>
      <c r="CH47" s="1106"/>
      <c r="CI47" s="1106"/>
      <c r="CJ47" s="1106"/>
      <c r="CK47" s="1106"/>
      <c r="CL47" s="1106"/>
      <c r="CM47" s="1106"/>
      <c r="CN47" s="1106"/>
      <c r="CO47" s="1106"/>
      <c r="CP47" s="1106"/>
      <c r="CQ47" s="1106"/>
      <c r="CR47" s="1106"/>
      <c r="CS47" s="1106"/>
      <c r="CT47" s="1106"/>
      <c r="CU47" s="1106"/>
      <c r="CV47" s="1106"/>
      <c r="CW47" s="1106"/>
      <c r="CX47" s="1106"/>
      <c r="CY47" s="1106"/>
      <c r="CZ47" s="1106"/>
      <c r="DA47" s="1106"/>
      <c r="DB47" s="1106"/>
      <c r="DC47" s="1107"/>
    </row>
    <row r="48" spans="2:109" ht="13.2" x14ac:dyDescent="0.2">
      <c r="B48" s="1090"/>
      <c r="H48" s="1108"/>
      <c r="I48" s="1108"/>
      <c r="J48" s="1108"/>
      <c r="AN48" s="1108"/>
      <c r="AO48" s="1108"/>
      <c r="AP48" s="1108"/>
      <c r="AZ48" s="1108"/>
      <c r="BA48" s="1108"/>
      <c r="BB48" s="1108"/>
      <c r="BL48" s="1108"/>
      <c r="BM48" s="1108"/>
      <c r="BN48" s="1108"/>
      <c r="BX48" s="1108"/>
      <c r="BY48" s="1108"/>
      <c r="BZ48" s="1108"/>
      <c r="CJ48" s="1108"/>
      <c r="CK48" s="1108"/>
      <c r="CL48" s="1108"/>
      <c r="CV48" s="1108"/>
      <c r="CW48" s="1108"/>
      <c r="CX48" s="1108"/>
    </row>
    <row r="49" spans="1:109" ht="13.2" x14ac:dyDescent="0.2">
      <c r="B49" s="1090"/>
      <c r="AN49" s="1083" t="s">
        <v>540</v>
      </c>
    </row>
    <row r="50" spans="1:109" ht="13.2" x14ac:dyDescent="0.2">
      <c r="B50" s="1090"/>
      <c r="G50" s="1109"/>
      <c r="H50" s="1109"/>
      <c r="I50" s="1109"/>
      <c r="J50" s="1109"/>
      <c r="K50" s="1110"/>
      <c r="L50" s="1110"/>
      <c r="M50" s="1111"/>
      <c r="N50" s="1111"/>
      <c r="AN50" s="1112"/>
      <c r="AO50" s="1113"/>
      <c r="AP50" s="1113"/>
      <c r="AQ50" s="1113"/>
      <c r="AR50" s="1113"/>
      <c r="AS50" s="1113"/>
      <c r="AT50" s="1113"/>
      <c r="AU50" s="1113"/>
      <c r="AV50" s="1113"/>
      <c r="AW50" s="1113"/>
      <c r="AX50" s="1113"/>
      <c r="AY50" s="1113"/>
      <c r="AZ50" s="1113"/>
      <c r="BA50" s="1113"/>
      <c r="BB50" s="1113"/>
      <c r="BC50" s="1113"/>
      <c r="BD50" s="1113"/>
      <c r="BE50" s="1113"/>
      <c r="BF50" s="1113"/>
      <c r="BG50" s="1113"/>
      <c r="BH50" s="1113"/>
      <c r="BI50" s="1113"/>
      <c r="BJ50" s="1113"/>
      <c r="BK50" s="1113"/>
      <c r="BL50" s="1113"/>
      <c r="BM50" s="1113"/>
      <c r="BN50" s="1113"/>
      <c r="BO50" s="1114"/>
      <c r="BP50" s="1115" t="s">
        <v>523</v>
      </c>
      <c r="BQ50" s="1115"/>
      <c r="BR50" s="1115"/>
      <c r="BS50" s="1115"/>
      <c r="BT50" s="1115"/>
      <c r="BU50" s="1115"/>
      <c r="BV50" s="1115"/>
      <c r="BW50" s="1115"/>
      <c r="BX50" s="1115" t="s">
        <v>524</v>
      </c>
      <c r="BY50" s="1115"/>
      <c r="BZ50" s="1115"/>
      <c r="CA50" s="1115"/>
      <c r="CB50" s="1115"/>
      <c r="CC50" s="1115"/>
      <c r="CD50" s="1115"/>
      <c r="CE50" s="1115"/>
      <c r="CF50" s="1115" t="s">
        <v>525</v>
      </c>
      <c r="CG50" s="1115"/>
      <c r="CH50" s="1115"/>
      <c r="CI50" s="1115"/>
      <c r="CJ50" s="1115"/>
      <c r="CK50" s="1115"/>
      <c r="CL50" s="1115"/>
      <c r="CM50" s="1115"/>
      <c r="CN50" s="1115" t="s">
        <v>526</v>
      </c>
      <c r="CO50" s="1115"/>
      <c r="CP50" s="1115"/>
      <c r="CQ50" s="1115"/>
      <c r="CR50" s="1115"/>
      <c r="CS50" s="1115"/>
      <c r="CT50" s="1115"/>
      <c r="CU50" s="1115"/>
      <c r="CV50" s="1115" t="s">
        <v>249</v>
      </c>
      <c r="CW50" s="1115"/>
      <c r="CX50" s="1115"/>
      <c r="CY50" s="1115"/>
      <c r="CZ50" s="1115"/>
      <c r="DA50" s="1115"/>
      <c r="DB50" s="1115"/>
      <c r="DC50" s="1115"/>
    </row>
    <row r="51" spans="1:109" ht="13.5" customHeight="1" x14ac:dyDescent="0.2">
      <c r="B51" s="1090"/>
      <c r="G51" s="1116"/>
      <c r="H51" s="1116"/>
      <c r="I51" s="1117"/>
      <c r="J51" s="1117"/>
      <c r="K51" s="1118"/>
      <c r="L51" s="1118"/>
      <c r="M51" s="1118"/>
      <c r="N51" s="1118"/>
      <c r="AM51" s="1108"/>
      <c r="AN51" s="1119" t="s">
        <v>541</v>
      </c>
      <c r="AO51" s="1119"/>
      <c r="AP51" s="1119"/>
      <c r="AQ51" s="1119"/>
      <c r="AR51" s="1119"/>
      <c r="AS51" s="1119"/>
      <c r="AT51" s="1119"/>
      <c r="AU51" s="1119"/>
      <c r="AV51" s="1119"/>
      <c r="AW51" s="1119"/>
      <c r="AX51" s="1119"/>
      <c r="AY51" s="1119"/>
      <c r="AZ51" s="1119"/>
      <c r="BA51" s="1119"/>
      <c r="BB51" s="1119" t="s">
        <v>542</v>
      </c>
      <c r="BC51" s="1119"/>
      <c r="BD51" s="1119"/>
      <c r="BE51" s="1119"/>
      <c r="BF51" s="1119"/>
      <c r="BG51" s="1119"/>
      <c r="BH51" s="1119"/>
      <c r="BI51" s="1119"/>
      <c r="BJ51" s="1119"/>
      <c r="BK51" s="1119"/>
      <c r="BL51" s="1119"/>
      <c r="BM51" s="1119"/>
      <c r="BN51" s="1119"/>
      <c r="BO51" s="1119"/>
      <c r="BP51" s="1120">
        <v>22.9</v>
      </c>
      <c r="BQ51" s="1120"/>
      <c r="BR51" s="1120"/>
      <c r="BS51" s="1120"/>
      <c r="BT51" s="1120"/>
      <c r="BU51" s="1120"/>
      <c r="BV51" s="1120"/>
      <c r="BW51" s="1120"/>
      <c r="BX51" s="1120">
        <v>20</v>
      </c>
      <c r="BY51" s="1120"/>
      <c r="BZ51" s="1120"/>
      <c r="CA51" s="1120"/>
      <c r="CB51" s="1120"/>
      <c r="CC51" s="1120"/>
      <c r="CD51" s="1120"/>
      <c r="CE51" s="1120"/>
      <c r="CF51" s="1120">
        <v>13.4</v>
      </c>
      <c r="CG51" s="1120"/>
      <c r="CH51" s="1120"/>
      <c r="CI51" s="1120"/>
      <c r="CJ51" s="1120"/>
      <c r="CK51" s="1120"/>
      <c r="CL51" s="1120"/>
      <c r="CM51" s="1120"/>
      <c r="CN51" s="1120">
        <v>3.3</v>
      </c>
      <c r="CO51" s="1120"/>
      <c r="CP51" s="1120"/>
      <c r="CQ51" s="1120"/>
      <c r="CR51" s="1120"/>
      <c r="CS51" s="1120"/>
      <c r="CT51" s="1120"/>
      <c r="CU51" s="1120"/>
      <c r="CV51" s="1120"/>
      <c r="CW51" s="1120"/>
      <c r="CX51" s="1120"/>
      <c r="CY51" s="1120"/>
      <c r="CZ51" s="1120"/>
      <c r="DA51" s="1120"/>
      <c r="DB51" s="1120"/>
      <c r="DC51" s="1120"/>
    </row>
    <row r="52" spans="1:109" ht="13.2" x14ac:dyDescent="0.2">
      <c r="B52" s="1090"/>
      <c r="G52" s="1116"/>
      <c r="H52" s="1116"/>
      <c r="I52" s="1117"/>
      <c r="J52" s="1117"/>
      <c r="K52" s="1118"/>
      <c r="L52" s="1118"/>
      <c r="M52" s="1118"/>
      <c r="N52" s="1118"/>
      <c r="AM52" s="1108"/>
      <c r="AN52" s="1119"/>
      <c r="AO52" s="1119"/>
      <c r="AP52" s="1119"/>
      <c r="AQ52" s="1119"/>
      <c r="AR52" s="1119"/>
      <c r="AS52" s="1119"/>
      <c r="AT52" s="1119"/>
      <c r="AU52" s="1119"/>
      <c r="AV52" s="1119"/>
      <c r="AW52" s="1119"/>
      <c r="AX52" s="1119"/>
      <c r="AY52" s="1119"/>
      <c r="AZ52" s="1119"/>
      <c r="BA52" s="1119"/>
      <c r="BB52" s="1119"/>
      <c r="BC52" s="1119"/>
      <c r="BD52" s="1119"/>
      <c r="BE52" s="1119"/>
      <c r="BF52" s="1119"/>
      <c r="BG52" s="1119"/>
      <c r="BH52" s="1119"/>
      <c r="BI52" s="1119"/>
      <c r="BJ52" s="1119"/>
      <c r="BK52" s="1119"/>
      <c r="BL52" s="1119"/>
      <c r="BM52" s="1119"/>
      <c r="BN52" s="1119"/>
      <c r="BO52" s="1119"/>
      <c r="BP52" s="1120"/>
      <c r="BQ52" s="1120"/>
      <c r="BR52" s="1120"/>
      <c r="BS52" s="1120"/>
      <c r="BT52" s="1120"/>
      <c r="BU52" s="1120"/>
      <c r="BV52" s="1120"/>
      <c r="BW52" s="1120"/>
      <c r="BX52" s="1120"/>
      <c r="BY52" s="1120"/>
      <c r="BZ52" s="1120"/>
      <c r="CA52" s="1120"/>
      <c r="CB52" s="1120"/>
      <c r="CC52" s="1120"/>
      <c r="CD52" s="1120"/>
      <c r="CE52" s="1120"/>
      <c r="CF52" s="1120"/>
      <c r="CG52" s="1120"/>
      <c r="CH52" s="1120"/>
      <c r="CI52" s="1120"/>
      <c r="CJ52" s="1120"/>
      <c r="CK52" s="1120"/>
      <c r="CL52" s="1120"/>
      <c r="CM52" s="1120"/>
      <c r="CN52" s="1120"/>
      <c r="CO52" s="1120"/>
      <c r="CP52" s="1120"/>
      <c r="CQ52" s="1120"/>
      <c r="CR52" s="1120"/>
      <c r="CS52" s="1120"/>
      <c r="CT52" s="1120"/>
      <c r="CU52" s="1120"/>
      <c r="CV52" s="1120"/>
      <c r="CW52" s="1120"/>
      <c r="CX52" s="1120"/>
      <c r="CY52" s="1120"/>
      <c r="CZ52" s="1120"/>
      <c r="DA52" s="1120"/>
      <c r="DB52" s="1120"/>
      <c r="DC52" s="1120"/>
    </row>
    <row r="53" spans="1:109" ht="13.2" x14ac:dyDescent="0.2">
      <c r="A53" s="1098"/>
      <c r="B53" s="1090"/>
      <c r="G53" s="1116"/>
      <c r="H53" s="1116"/>
      <c r="I53" s="1109"/>
      <c r="J53" s="1109"/>
      <c r="K53" s="1118"/>
      <c r="L53" s="1118"/>
      <c r="M53" s="1118"/>
      <c r="N53" s="1118"/>
      <c r="AM53" s="1108"/>
      <c r="AN53" s="1119"/>
      <c r="AO53" s="1119"/>
      <c r="AP53" s="1119"/>
      <c r="AQ53" s="1119"/>
      <c r="AR53" s="1119"/>
      <c r="AS53" s="1119"/>
      <c r="AT53" s="1119"/>
      <c r="AU53" s="1119"/>
      <c r="AV53" s="1119"/>
      <c r="AW53" s="1119"/>
      <c r="AX53" s="1119"/>
      <c r="AY53" s="1119"/>
      <c r="AZ53" s="1119"/>
      <c r="BA53" s="1119"/>
      <c r="BB53" s="1119" t="s">
        <v>543</v>
      </c>
      <c r="BC53" s="1119"/>
      <c r="BD53" s="1119"/>
      <c r="BE53" s="1119"/>
      <c r="BF53" s="1119"/>
      <c r="BG53" s="1119"/>
      <c r="BH53" s="1119"/>
      <c r="BI53" s="1119"/>
      <c r="BJ53" s="1119"/>
      <c r="BK53" s="1119"/>
      <c r="BL53" s="1119"/>
      <c r="BM53" s="1119"/>
      <c r="BN53" s="1119"/>
      <c r="BO53" s="1119"/>
      <c r="BP53" s="1120">
        <v>54.3</v>
      </c>
      <c r="BQ53" s="1120"/>
      <c r="BR53" s="1120"/>
      <c r="BS53" s="1120"/>
      <c r="BT53" s="1120"/>
      <c r="BU53" s="1120"/>
      <c r="BV53" s="1120"/>
      <c r="BW53" s="1120"/>
      <c r="BX53" s="1120">
        <v>55.6</v>
      </c>
      <c r="BY53" s="1120"/>
      <c r="BZ53" s="1120"/>
      <c r="CA53" s="1120"/>
      <c r="CB53" s="1120"/>
      <c r="CC53" s="1120"/>
      <c r="CD53" s="1120"/>
      <c r="CE53" s="1120"/>
      <c r="CF53" s="1120">
        <v>56.8</v>
      </c>
      <c r="CG53" s="1120"/>
      <c r="CH53" s="1120"/>
      <c r="CI53" s="1120"/>
      <c r="CJ53" s="1120"/>
      <c r="CK53" s="1120"/>
      <c r="CL53" s="1120"/>
      <c r="CM53" s="1120"/>
      <c r="CN53" s="1120">
        <v>57.8</v>
      </c>
      <c r="CO53" s="1120"/>
      <c r="CP53" s="1120"/>
      <c r="CQ53" s="1120"/>
      <c r="CR53" s="1120"/>
      <c r="CS53" s="1120"/>
      <c r="CT53" s="1120"/>
      <c r="CU53" s="1120"/>
      <c r="CV53" s="1120">
        <v>59.4</v>
      </c>
      <c r="CW53" s="1120"/>
      <c r="CX53" s="1120"/>
      <c r="CY53" s="1120"/>
      <c r="CZ53" s="1120"/>
      <c r="DA53" s="1120"/>
      <c r="DB53" s="1120"/>
      <c r="DC53" s="1120"/>
    </row>
    <row r="54" spans="1:109" ht="13.2" x14ac:dyDescent="0.2">
      <c r="A54" s="1098"/>
      <c r="B54" s="1090"/>
      <c r="G54" s="1116"/>
      <c r="H54" s="1116"/>
      <c r="I54" s="1109"/>
      <c r="J54" s="1109"/>
      <c r="K54" s="1118"/>
      <c r="L54" s="1118"/>
      <c r="M54" s="1118"/>
      <c r="N54" s="1118"/>
      <c r="AM54" s="1108"/>
      <c r="AN54" s="1119"/>
      <c r="AO54" s="1119"/>
      <c r="AP54" s="1119"/>
      <c r="AQ54" s="1119"/>
      <c r="AR54" s="1119"/>
      <c r="AS54" s="1119"/>
      <c r="AT54" s="1119"/>
      <c r="AU54" s="1119"/>
      <c r="AV54" s="1119"/>
      <c r="AW54" s="1119"/>
      <c r="AX54" s="1119"/>
      <c r="AY54" s="1119"/>
      <c r="AZ54" s="1119"/>
      <c r="BA54" s="1119"/>
      <c r="BB54" s="1119"/>
      <c r="BC54" s="1119"/>
      <c r="BD54" s="1119"/>
      <c r="BE54" s="1119"/>
      <c r="BF54" s="1119"/>
      <c r="BG54" s="1119"/>
      <c r="BH54" s="1119"/>
      <c r="BI54" s="1119"/>
      <c r="BJ54" s="1119"/>
      <c r="BK54" s="1119"/>
      <c r="BL54" s="1119"/>
      <c r="BM54" s="1119"/>
      <c r="BN54" s="1119"/>
      <c r="BO54" s="1119"/>
      <c r="BP54" s="1120"/>
      <c r="BQ54" s="1120"/>
      <c r="BR54" s="1120"/>
      <c r="BS54" s="1120"/>
      <c r="BT54" s="1120"/>
      <c r="BU54" s="1120"/>
      <c r="BV54" s="1120"/>
      <c r="BW54" s="1120"/>
      <c r="BX54" s="1120"/>
      <c r="BY54" s="1120"/>
      <c r="BZ54" s="1120"/>
      <c r="CA54" s="1120"/>
      <c r="CB54" s="1120"/>
      <c r="CC54" s="1120"/>
      <c r="CD54" s="1120"/>
      <c r="CE54" s="1120"/>
      <c r="CF54" s="1120"/>
      <c r="CG54" s="1120"/>
      <c r="CH54" s="1120"/>
      <c r="CI54" s="1120"/>
      <c r="CJ54" s="1120"/>
      <c r="CK54" s="1120"/>
      <c r="CL54" s="1120"/>
      <c r="CM54" s="1120"/>
      <c r="CN54" s="1120"/>
      <c r="CO54" s="1120"/>
      <c r="CP54" s="1120"/>
      <c r="CQ54" s="1120"/>
      <c r="CR54" s="1120"/>
      <c r="CS54" s="1120"/>
      <c r="CT54" s="1120"/>
      <c r="CU54" s="1120"/>
      <c r="CV54" s="1120"/>
      <c r="CW54" s="1120"/>
      <c r="CX54" s="1120"/>
      <c r="CY54" s="1120"/>
      <c r="CZ54" s="1120"/>
      <c r="DA54" s="1120"/>
      <c r="DB54" s="1120"/>
      <c r="DC54" s="1120"/>
    </row>
    <row r="55" spans="1:109" ht="13.2" x14ac:dyDescent="0.2">
      <c r="A55" s="1098"/>
      <c r="B55" s="1090"/>
      <c r="G55" s="1109"/>
      <c r="H55" s="1109"/>
      <c r="I55" s="1109"/>
      <c r="J55" s="1109"/>
      <c r="K55" s="1118"/>
      <c r="L55" s="1118"/>
      <c r="M55" s="1118"/>
      <c r="N55" s="1118"/>
      <c r="AN55" s="1115" t="s">
        <v>544</v>
      </c>
      <c r="AO55" s="1115"/>
      <c r="AP55" s="1115"/>
      <c r="AQ55" s="1115"/>
      <c r="AR55" s="1115"/>
      <c r="AS55" s="1115"/>
      <c r="AT55" s="1115"/>
      <c r="AU55" s="1115"/>
      <c r="AV55" s="1115"/>
      <c r="AW55" s="1115"/>
      <c r="AX55" s="1115"/>
      <c r="AY55" s="1115"/>
      <c r="AZ55" s="1115"/>
      <c r="BA55" s="1115"/>
      <c r="BB55" s="1119" t="s">
        <v>542</v>
      </c>
      <c r="BC55" s="1119"/>
      <c r="BD55" s="1119"/>
      <c r="BE55" s="1119"/>
      <c r="BF55" s="1119"/>
      <c r="BG55" s="1119"/>
      <c r="BH55" s="1119"/>
      <c r="BI55" s="1119"/>
      <c r="BJ55" s="1119"/>
      <c r="BK55" s="1119"/>
      <c r="BL55" s="1119"/>
      <c r="BM55" s="1119"/>
      <c r="BN55" s="1119"/>
      <c r="BO55" s="1119"/>
      <c r="BP55" s="1120">
        <v>11.2</v>
      </c>
      <c r="BQ55" s="1120"/>
      <c r="BR55" s="1120"/>
      <c r="BS55" s="1120"/>
      <c r="BT55" s="1120"/>
      <c r="BU55" s="1120"/>
      <c r="BV55" s="1120"/>
      <c r="BW55" s="1120"/>
      <c r="BX55" s="1120">
        <v>7.1</v>
      </c>
      <c r="BY55" s="1120"/>
      <c r="BZ55" s="1120"/>
      <c r="CA55" s="1120"/>
      <c r="CB55" s="1120"/>
      <c r="CC55" s="1120"/>
      <c r="CD55" s="1120"/>
      <c r="CE55" s="1120"/>
      <c r="CF55" s="1120">
        <v>5</v>
      </c>
      <c r="CG55" s="1120"/>
      <c r="CH55" s="1120"/>
      <c r="CI55" s="1120"/>
      <c r="CJ55" s="1120"/>
      <c r="CK55" s="1120"/>
      <c r="CL55" s="1120"/>
      <c r="CM55" s="1120"/>
      <c r="CN55" s="1120">
        <v>0.1</v>
      </c>
      <c r="CO55" s="1120"/>
      <c r="CP55" s="1120"/>
      <c r="CQ55" s="1120"/>
      <c r="CR55" s="1120"/>
      <c r="CS55" s="1120"/>
      <c r="CT55" s="1120"/>
      <c r="CU55" s="1120"/>
      <c r="CV55" s="1120">
        <v>0</v>
      </c>
      <c r="CW55" s="1120"/>
      <c r="CX55" s="1120"/>
      <c r="CY55" s="1120"/>
      <c r="CZ55" s="1120"/>
      <c r="DA55" s="1120"/>
      <c r="DB55" s="1120"/>
      <c r="DC55" s="1120"/>
    </row>
    <row r="56" spans="1:109" ht="13.2" x14ac:dyDescent="0.2">
      <c r="A56" s="1098"/>
      <c r="B56" s="1090"/>
      <c r="G56" s="1109"/>
      <c r="H56" s="1109"/>
      <c r="I56" s="1109"/>
      <c r="J56" s="1109"/>
      <c r="K56" s="1118"/>
      <c r="L56" s="1118"/>
      <c r="M56" s="1118"/>
      <c r="N56" s="1118"/>
      <c r="AN56" s="1115"/>
      <c r="AO56" s="1115"/>
      <c r="AP56" s="1115"/>
      <c r="AQ56" s="1115"/>
      <c r="AR56" s="1115"/>
      <c r="AS56" s="1115"/>
      <c r="AT56" s="1115"/>
      <c r="AU56" s="1115"/>
      <c r="AV56" s="1115"/>
      <c r="AW56" s="1115"/>
      <c r="AX56" s="1115"/>
      <c r="AY56" s="1115"/>
      <c r="AZ56" s="1115"/>
      <c r="BA56" s="1115"/>
      <c r="BB56" s="1119"/>
      <c r="BC56" s="1119"/>
      <c r="BD56" s="1119"/>
      <c r="BE56" s="1119"/>
      <c r="BF56" s="1119"/>
      <c r="BG56" s="1119"/>
      <c r="BH56" s="1119"/>
      <c r="BI56" s="1119"/>
      <c r="BJ56" s="1119"/>
      <c r="BK56" s="1119"/>
      <c r="BL56" s="1119"/>
      <c r="BM56" s="1119"/>
      <c r="BN56" s="1119"/>
      <c r="BO56" s="1119"/>
      <c r="BP56" s="1120"/>
      <c r="BQ56" s="1120"/>
      <c r="BR56" s="1120"/>
      <c r="BS56" s="1120"/>
      <c r="BT56" s="1120"/>
      <c r="BU56" s="1120"/>
      <c r="BV56" s="1120"/>
      <c r="BW56" s="1120"/>
      <c r="BX56" s="1120"/>
      <c r="BY56" s="1120"/>
      <c r="BZ56" s="1120"/>
      <c r="CA56" s="1120"/>
      <c r="CB56" s="1120"/>
      <c r="CC56" s="1120"/>
      <c r="CD56" s="1120"/>
      <c r="CE56" s="1120"/>
      <c r="CF56" s="1120"/>
      <c r="CG56" s="1120"/>
      <c r="CH56" s="1120"/>
      <c r="CI56" s="1120"/>
      <c r="CJ56" s="1120"/>
      <c r="CK56" s="1120"/>
      <c r="CL56" s="1120"/>
      <c r="CM56" s="1120"/>
      <c r="CN56" s="1120"/>
      <c r="CO56" s="1120"/>
      <c r="CP56" s="1120"/>
      <c r="CQ56" s="1120"/>
      <c r="CR56" s="1120"/>
      <c r="CS56" s="1120"/>
      <c r="CT56" s="1120"/>
      <c r="CU56" s="1120"/>
      <c r="CV56" s="1120"/>
      <c r="CW56" s="1120"/>
      <c r="CX56" s="1120"/>
      <c r="CY56" s="1120"/>
      <c r="CZ56" s="1120"/>
      <c r="DA56" s="1120"/>
      <c r="DB56" s="1120"/>
      <c r="DC56" s="1120"/>
    </row>
    <row r="57" spans="1:109" s="1098" customFormat="1" ht="13.2" x14ac:dyDescent="0.2">
      <c r="B57" s="1121"/>
      <c r="G57" s="1109"/>
      <c r="H57" s="1109"/>
      <c r="I57" s="1122"/>
      <c r="J57" s="1122"/>
      <c r="K57" s="1118"/>
      <c r="L57" s="1118"/>
      <c r="M57" s="1118"/>
      <c r="N57" s="1118"/>
      <c r="AM57" s="1083"/>
      <c r="AN57" s="1115"/>
      <c r="AO57" s="1115"/>
      <c r="AP57" s="1115"/>
      <c r="AQ57" s="1115"/>
      <c r="AR57" s="1115"/>
      <c r="AS57" s="1115"/>
      <c r="AT57" s="1115"/>
      <c r="AU57" s="1115"/>
      <c r="AV57" s="1115"/>
      <c r="AW57" s="1115"/>
      <c r="AX57" s="1115"/>
      <c r="AY57" s="1115"/>
      <c r="AZ57" s="1115"/>
      <c r="BA57" s="1115"/>
      <c r="BB57" s="1119" t="s">
        <v>543</v>
      </c>
      <c r="BC57" s="1119"/>
      <c r="BD57" s="1119"/>
      <c r="BE57" s="1119"/>
      <c r="BF57" s="1119"/>
      <c r="BG57" s="1119"/>
      <c r="BH57" s="1119"/>
      <c r="BI57" s="1119"/>
      <c r="BJ57" s="1119"/>
      <c r="BK57" s="1119"/>
      <c r="BL57" s="1119"/>
      <c r="BM57" s="1119"/>
      <c r="BN57" s="1119"/>
      <c r="BO57" s="1119"/>
      <c r="BP57" s="1120">
        <v>60.2</v>
      </c>
      <c r="BQ57" s="1120"/>
      <c r="BR57" s="1120"/>
      <c r="BS57" s="1120"/>
      <c r="BT57" s="1120"/>
      <c r="BU57" s="1120"/>
      <c r="BV57" s="1120"/>
      <c r="BW57" s="1120"/>
      <c r="BX57" s="1120">
        <v>61</v>
      </c>
      <c r="BY57" s="1120"/>
      <c r="BZ57" s="1120"/>
      <c r="CA57" s="1120"/>
      <c r="CB57" s="1120"/>
      <c r="CC57" s="1120"/>
      <c r="CD57" s="1120"/>
      <c r="CE57" s="1120"/>
      <c r="CF57" s="1120">
        <v>62.1</v>
      </c>
      <c r="CG57" s="1120"/>
      <c r="CH57" s="1120"/>
      <c r="CI57" s="1120"/>
      <c r="CJ57" s="1120"/>
      <c r="CK57" s="1120"/>
      <c r="CL57" s="1120"/>
      <c r="CM57" s="1120"/>
      <c r="CN57" s="1120">
        <v>62.9</v>
      </c>
      <c r="CO57" s="1120"/>
      <c r="CP57" s="1120"/>
      <c r="CQ57" s="1120"/>
      <c r="CR57" s="1120"/>
      <c r="CS57" s="1120"/>
      <c r="CT57" s="1120"/>
      <c r="CU57" s="1120"/>
      <c r="CV57" s="1120">
        <v>64.2</v>
      </c>
      <c r="CW57" s="1120"/>
      <c r="CX57" s="1120"/>
      <c r="CY57" s="1120"/>
      <c r="CZ57" s="1120"/>
      <c r="DA57" s="1120"/>
      <c r="DB57" s="1120"/>
      <c r="DC57" s="1120"/>
      <c r="DD57" s="1123"/>
      <c r="DE57" s="1121"/>
    </row>
    <row r="58" spans="1:109" s="1098" customFormat="1" ht="13.2" x14ac:dyDescent="0.2">
      <c r="A58" s="1083"/>
      <c r="B58" s="1121"/>
      <c r="G58" s="1109"/>
      <c r="H58" s="1109"/>
      <c r="I58" s="1122"/>
      <c r="J58" s="1122"/>
      <c r="K58" s="1118"/>
      <c r="L58" s="1118"/>
      <c r="M58" s="1118"/>
      <c r="N58" s="1118"/>
      <c r="AM58" s="1083"/>
      <c r="AN58" s="1115"/>
      <c r="AO58" s="1115"/>
      <c r="AP58" s="1115"/>
      <c r="AQ58" s="1115"/>
      <c r="AR58" s="1115"/>
      <c r="AS58" s="1115"/>
      <c r="AT58" s="1115"/>
      <c r="AU58" s="1115"/>
      <c r="AV58" s="1115"/>
      <c r="AW58" s="1115"/>
      <c r="AX58" s="1115"/>
      <c r="AY58" s="1115"/>
      <c r="AZ58" s="1115"/>
      <c r="BA58" s="1115"/>
      <c r="BB58" s="1119"/>
      <c r="BC58" s="1119"/>
      <c r="BD58" s="1119"/>
      <c r="BE58" s="1119"/>
      <c r="BF58" s="1119"/>
      <c r="BG58" s="1119"/>
      <c r="BH58" s="1119"/>
      <c r="BI58" s="1119"/>
      <c r="BJ58" s="1119"/>
      <c r="BK58" s="1119"/>
      <c r="BL58" s="1119"/>
      <c r="BM58" s="1119"/>
      <c r="BN58" s="1119"/>
      <c r="BO58" s="1119"/>
      <c r="BP58" s="1120"/>
      <c r="BQ58" s="1120"/>
      <c r="BR58" s="1120"/>
      <c r="BS58" s="1120"/>
      <c r="BT58" s="1120"/>
      <c r="BU58" s="1120"/>
      <c r="BV58" s="1120"/>
      <c r="BW58" s="1120"/>
      <c r="BX58" s="1120"/>
      <c r="BY58" s="1120"/>
      <c r="BZ58" s="1120"/>
      <c r="CA58" s="1120"/>
      <c r="CB58" s="1120"/>
      <c r="CC58" s="1120"/>
      <c r="CD58" s="1120"/>
      <c r="CE58" s="1120"/>
      <c r="CF58" s="1120"/>
      <c r="CG58" s="1120"/>
      <c r="CH58" s="1120"/>
      <c r="CI58" s="1120"/>
      <c r="CJ58" s="1120"/>
      <c r="CK58" s="1120"/>
      <c r="CL58" s="1120"/>
      <c r="CM58" s="1120"/>
      <c r="CN58" s="1120"/>
      <c r="CO58" s="1120"/>
      <c r="CP58" s="1120"/>
      <c r="CQ58" s="1120"/>
      <c r="CR58" s="1120"/>
      <c r="CS58" s="1120"/>
      <c r="CT58" s="1120"/>
      <c r="CU58" s="1120"/>
      <c r="CV58" s="1120"/>
      <c r="CW58" s="1120"/>
      <c r="CX58" s="1120"/>
      <c r="CY58" s="1120"/>
      <c r="CZ58" s="1120"/>
      <c r="DA58" s="1120"/>
      <c r="DB58" s="1120"/>
      <c r="DC58" s="1120"/>
      <c r="DD58" s="1123"/>
      <c r="DE58" s="1121"/>
    </row>
    <row r="59" spans="1:109" s="1098" customFormat="1" ht="13.2" x14ac:dyDescent="0.2">
      <c r="A59" s="1083"/>
      <c r="B59" s="1121"/>
      <c r="K59" s="1124"/>
      <c r="L59" s="1124"/>
      <c r="M59" s="1124"/>
      <c r="N59" s="1124"/>
      <c r="AQ59" s="1124"/>
      <c r="AR59" s="1124"/>
      <c r="AS59" s="1124"/>
      <c r="AT59" s="1124"/>
      <c r="BC59" s="1124"/>
      <c r="BD59" s="1124"/>
      <c r="BE59" s="1124"/>
      <c r="BF59" s="1124"/>
      <c r="BO59" s="1124"/>
      <c r="BP59" s="1124"/>
      <c r="BQ59" s="1124"/>
      <c r="BR59" s="1124"/>
      <c r="CA59" s="1124"/>
      <c r="CB59" s="1124"/>
      <c r="CC59" s="1124"/>
      <c r="CD59" s="1124"/>
      <c r="CM59" s="1124"/>
      <c r="CN59" s="1124"/>
      <c r="CO59" s="1124"/>
      <c r="CP59" s="1124"/>
      <c r="CY59" s="1124"/>
      <c r="CZ59" s="1124"/>
      <c r="DA59" s="1124"/>
      <c r="DB59" s="1124"/>
      <c r="DC59" s="1124"/>
      <c r="DD59" s="1123"/>
      <c r="DE59" s="1121"/>
    </row>
    <row r="60" spans="1:109" s="1098" customFormat="1" ht="13.2" x14ac:dyDescent="0.2">
      <c r="A60" s="1083"/>
      <c r="B60" s="1121"/>
      <c r="K60" s="1124"/>
      <c r="L60" s="1124"/>
      <c r="M60" s="1124"/>
      <c r="N60" s="1124"/>
      <c r="AQ60" s="1124"/>
      <c r="AR60" s="1124"/>
      <c r="AS60" s="1124"/>
      <c r="AT60" s="1124"/>
      <c r="BC60" s="1124"/>
      <c r="BD60" s="1124"/>
      <c r="BE60" s="1124"/>
      <c r="BF60" s="1124"/>
      <c r="BO60" s="1124"/>
      <c r="BP60" s="1124"/>
      <c r="BQ60" s="1124"/>
      <c r="BR60" s="1124"/>
      <c r="CA60" s="1124"/>
      <c r="CB60" s="1124"/>
      <c r="CC60" s="1124"/>
      <c r="CD60" s="1124"/>
      <c r="CM60" s="1124"/>
      <c r="CN60" s="1124"/>
      <c r="CO60" s="1124"/>
      <c r="CP60" s="1124"/>
      <c r="CY60" s="1124"/>
      <c r="CZ60" s="1124"/>
      <c r="DA60" s="1124"/>
      <c r="DB60" s="1124"/>
      <c r="DC60" s="1124"/>
      <c r="DD60" s="1123"/>
      <c r="DE60" s="1121"/>
    </row>
    <row r="61" spans="1:109" s="1098" customFormat="1" ht="13.2" x14ac:dyDescent="0.2">
      <c r="A61" s="1083"/>
      <c r="B61" s="1125"/>
      <c r="C61" s="1126"/>
      <c r="D61" s="1126"/>
      <c r="E61" s="1126"/>
      <c r="F61" s="1126"/>
      <c r="G61" s="1126"/>
      <c r="H61" s="1126"/>
      <c r="I61" s="1126"/>
      <c r="J61" s="1126"/>
      <c r="K61" s="1126"/>
      <c r="L61" s="1126"/>
      <c r="M61" s="1127"/>
      <c r="N61" s="1127"/>
      <c r="O61" s="1126"/>
      <c r="P61" s="1126"/>
      <c r="Q61" s="1126"/>
      <c r="R61" s="1126"/>
      <c r="S61" s="1126"/>
      <c r="T61" s="1126"/>
      <c r="U61" s="1126"/>
      <c r="V61" s="1126"/>
      <c r="W61" s="1126"/>
      <c r="X61" s="1126"/>
      <c r="Y61" s="1126"/>
      <c r="Z61" s="1126"/>
      <c r="AA61" s="1126"/>
      <c r="AB61" s="1126"/>
      <c r="AC61" s="1126"/>
      <c r="AD61" s="1126"/>
      <c r="AE61" s="1126"/>
      <c r="AF61" s="1126"/>
      <c r="AG61" s="1126"/>
      <c r="AH61" s="1126"/>
      <c r="AI61" s="1126"/>
      <c r="AJ61" s="1126"/>
      <c r="AK61" s="1126"/>
      <c r="AL61" s="1126"/>
      <c r="AM61" s="1126"/>
      <c r="AN61" s="1126"/>
      <c r="AO61" s="1126"/>
      <c r="AP61" s="1126"/>
      <c r="AQ61" s="1126"/>
      <c r="AR61" s="1126"/>
      <c r="AS61" s="1127"/>
      <c r="AT61" s="1127"/>
      <c r="AU61" s="1126"/>
      <c r="AV61" s="1126"/>
      <c r="AW61" s="1126"/>
      <c r="AX61" s="1126"/>
      <c r="AY61" s="1126"/>
      <c r="AZ61" s="1126"/>
      <c r="BA61" s="1126"/>
      <c r="BB61" s="1126"/>
      <c r="BC61" s="1126"/>
      <c r="BD61" s="1126"/>
      <c r="BE61" s="1127"/>
      <c r="BF61" s="1127"/>
      <c r="BG61" s="1126"/>
      <c r="BH61" s="1126"/>
      <c r="BI61" s="1126"/>
      <c r="BJ61" s="1126"/>
      <c r="BK61" s="1126"/>
      <c r="BL61" s="1126"/>
      <c r="BM61" s="1126"/>
      <c r="BN61" s="1126"/>
      <c r="BO61" s="1126"/>
      <c r="BP61" s="1126"/>
      <c r="BQ61" s="1127"/>
      <c r="BR61" s="1127"/>
      <c r="BS61" s="1126"/>
      <c r="BT61" s="1126"/>
      <c r="BU61" s="1126"/>
      <c r="BV61" s="1126"/>
      <c r="BW61" s="1126"/>
      <c r="BX61" s="1126"/>
      <c r="BY61" s="1126"/>
      <c r="BZ61" s="1126"/>
      <c r="CA61" s="1126"/>
      <c r="CB61" s="1126"/>
      <c r="CC61" s="1127"/>
      <c r="CD61" s="1127"/>
      <c r="CE61" s="1126"/>
      <c r="CF61" s="1126"/>
      <c r="CG61" s="1126"/>
      <c r="CH61" s="1126"/>
      <c r="CI61" s="1126"/>
      <c r="CJ61" s="1126"/>
      <c r="CK61" s="1126"/>
      <c r="CL61" s="1126"/>
      <c r="CM61" s="1126"/>
      <c r="CN61" s="1126"/>
      <c r="CO61" s="1127"/>
      <c r="CP61" s="1127"/>
      <c r="CQ61" s="1126"/>
      <c r="CR61" s="1126"/>
      <c r="CS61" s="1126"/>
      <c r="CT61" s="1126"/>
      <c r="CU61" s="1126"/>
      <c r="CV61" s="1126"/>
      <c r="CW61" s="1126"/>
      <c r="CX61" s="1126"/>
      <c r="CY61" s="1126"/>
      <c r="CZ61" s="1126"/>
      <c r="DA61" s="1127"/>
      <c r="DB61" s="1127"/>
      <c r="DC61" s="1127"/>
      <c r="DD61" s="1128"/>
      <c r="DE61" s="1121"/>
    </row>
    <row r="62" spans="1:109" ht="13.2" x14ac:dyDescent="0.2">
      <c r="B62" s="1095"/>
      <c r="C62" s="1095"/>
      <c r="D62" s="1095"/>
      <c r="E62" s="1095"/>
      <c r="F62" s="1095"/>
      <c r="G62" s="1095"/>
      <c r="H62" s="1095"/>
      <c r="I62" s="1095"/>
      <c r="J62" s="1095"/>
      <c r="K62" s="1095"/>
      <c r="L62" s="1095"/>
      <c r="M62" s="1095"/>
      <c r="N62" s="1095"/>
      <c r="O62" s="1095"/>
      <c r="P62" s="1095"/>
      <c r="Q62" s="1095"/>
      <c r="R62" s="1095"/>
      <c r="S62" s="1095"/>
      <c r="T62" s="1095"/>
      <c r="U62" s="1095"/>
      <c r="V62" s="1095"/>
      <c r="W62" s="1095"/>
      <c r="X62" s="1095"/>
      <c r="Y62" s="1095"/>
      <c r="Z62" s="1095"/>
      <c r="AA62" s="1095"/>
      <c r="AB62" s="1095"/>
      <c r="AC62" s="1095"/>
      <c r="AD62" s="1095"/>
      <c r="AE62" s="1095"/>
      <c r="AF62" s="1095"/>
      <c r="AG62" s="1095"/>
      <c r="AH62" s="1095"/>
      <c r="AI62" s="1095"/>
      <c r="AJ62" s="1095"/>
      <c r="AK62" s="1095"/>
      <c r="AL62" s="1095"/>
      <c r="AM62" s="1095"/>
      <c r="AN62" s="1095"/>
      <c r="AO62" s="1095"/>
      <c r="AP62" s="1095"/>
      <c r="AQ62" s="1095"/>
      <c r="AR62" s="1095"/>
      <c r="AS62" s="1095"/>
      <c r="AT62" s="1095"/>
      <c r="AU62" s="1095"/>
      <c r="AV62" s="1095"/>
      <c r="AW62" s="1095"/>
      <c r="AX62" s="1095"/>
      <c r="AY62" s="1095"/>
      <c r="AZ62" s="1095"/>
      <c r="BA62" s="1095"/>
      <c r="BB62" s="1095"/>
      <c r="BC62" s="1095"/>
      <c r="BD62" s="1095"/>
      <c r="BE62" s="1095"/>
      <c r="BF62" s="1095"/>
      <c r="BG62" s="1095"/>
      <c r="BH62" s="1095"/>
      <c r="BI62" s="1095"/>
      <c r="BJ62" s="1095"/>
      <c r="BK62" s="1095"/>
      <c r="BL62" s="1095"/>
      <c r="BM62" s="1095"/>
      <c r="BN62" s="1095"/>
      <c r="BO62" s="1095"/>
      <c r="BP62" s="1095"/>
      <c r="BQ62" s="1095"/>
      <c r="BR62" s="1095"/>
      <c r="BS62" s="1095"/>
      <c r="BT62" s="1095"/>
      <c r="BU62" s="1095"/>
      <c r="BV62" s="1095"/>
      <c r="BW62" s="1095"/>
      <c r="BX62" s="1095"/>
      <c r="BY62" s="1095"/>
      <c r="BZ62" s="1095"/>
      <c r="CA62" s="1095"/>
      <c r="CB62" s="1095"/>
      <c r="CC62" s="1095"/>
      <c r="CD62" s="1095"/>
      <c r="CE62" s="1095"/>
      <c r="CF62" s="1095"/>
      <c r="CG62" s="1095"/>
      <c r="CH62" s="1095"/>
      <c r="CI62" s="1095"/>
      <c r="CJ62" s="1095"/>
      <c r="CK62" s="1095"/>
      <c r="CL62" s="1095"/>
      <c r="CM62" s="1095"/>
      <c r="CN62" s="1095"/>
      <c r="CO62" s="1095"/>
      <c r="CP62" s="1095"/>
      <c r="CQ62" s="1095"/>
      <c r="CR62" s="1095"/>
      <c r="CS62" s="1095"/>
      <c r="CT62" s="1095"/>
      <c r="CU62" s="1095"/>
      <c r="CV62" s="1095"/>
      <c r="CW62" s="1095"/>
      <c r="CX62" s="1095"/>
      <c r="CY62" s="1095"/>
      <c r="CZ62" s="1095"/>
      <c r="DA62" s="1095"/>
      <c r="DB62" s="1095"/>
      <c r="DC62" s="1095"/>
      <c r="DD62" s="1095"/>
      <c r="DE62" s="1083"/>
    </row>
    <row r="63" spans="1:109" ht="16.2" x14ac:dyDescent="0.2">
      <c r="B63" s="1129" t="s">
        <v>545</v>
      </c>
    </row>
    <row r="64" spans="1:109" ht="13.2" x14ac:dyDescent="0.2">
      <c r="B64" s="1090"/>
      <c r="G64" s="1097"/>
      <c r="I64" s="1130"/>
      <c r="J64" s="1130"/>
      <c r="K64" s="1130"/>
      <c r="L64" s="1130"/>
      <c r="M64" s="1130"/>
      <c r="N64" s="1131"/>
      <c r="AM64" s="1097"/>
      <c r="AN64" s="1097" t="s">
        <v>538</v>
      </c>
      <c r="AP64" s="1098"/>
      <c r="AQ64" s="1098"/>
      <c r="AR64" s="1098"/>
      <c r="AY64" s="1097"/>
      <c r="BA64" s="1098"/>
      <c r="BB64" s="1098"/>
      <c r="BC64" s="1098"/>
      <c r="BK64" s="1097"/>
      <c r="BM64" s="1098"/>
      <c r="BN64" s="1098"/>
      <c r="BO64" s="1098"/>
      <c r="BW64" s="1097"/>
      <c r="BY64" s="1098"/>
      <c r="BZ64" s="1098"/>
      <c r="CA64" s="1098"/>
      <c r="CI64" s="1097"/>
      <c r="CK64" s="1098"/>
      <c r="CL64" s="1098"/>
      <c r="CM64" s="1098"/>
      <c r="CU64" s="1097"/>
      <c r="CW64" s="1098"/>
      <c r="CX64" s="1098"/>
      <c r="CY64" s="1098"/>
    </row>
    <row r="65" spans="2:107" ht="13.2" x14ac:dyDescent="0.2">
      <c r="B65" s="1090"/>
      <c r="AN65" s="1099" t="s">
        <v>546</v>
      </c>
      <c r="AO65" s="1100"/>
      <c r="AP65" s="1100"/>
      <c r="AQ65" s="1100"/>
      <c r="AR65" s="1100"/>
      <c r="AS65" s="1100"/>
      <c r="AT65" s="1100"/>
      <c r="AU65" s="1100"/>
      <c r="AV65" s="1100"/>
      <c r="AW65" s="1100"/>
      <c r="AX65" s="1100"/>
      <c r="AY65" s="1100"/>
      <c r="AZ65" s="1100"/>
      <c r="BA65" s="1100"/>
      <c r="BB65" s="1100"/>
      <c r="BC65" s="1100"/>
      <c r="BD65" s="1100"/>
      <c r="BE65" s="1100"/>
      <c r="BF65" s="1100"/>
      <c r="BG65" s="1100"/>
      <c r="BH65" s="1100"/>
      <c r="BI65" s="1100"/>
      <c r="BJ65" s="1100"/>
      <c r="BK65" s="1100"/>
      <c r="BL65" s="1100"/>
      <c r="BM65" s="1100"/>
      <c r="BN65" s="1100"/>
      <c r="BO65" s="1100"/>
      <c r="BP65" s="1100"/>
      <c r="BQ65" s="1100"/>
      <c r="BR65" s="1100"/>
      <c r="BS65" s="1100"/>
      <c r="BT65" s="1100"/>
      <c r="BU65" s="1100"/>
      <c r="BV65" s="1100"/>
      <c r="BW65" s="1100"/>
      <c r="BX65" s="1100"/>
      <c r="BY65" s="1100"/>
      <c r="BZ65" s="1100"/>
      <c r="CA65" s="1100"/>
      <c r="CB65" s="1100"/>
      <c r="CC65" s="1100"/>
      <c r="CD65" s="1100"/>
      <c r="CE65" s="1100"/>
      <c r="CF65" s="1100"/>
      <c r="CG65" s="1100"/>
      <c r="CH65" s="1100"/>
      <c r="CI65" s="1100"/>
      <c r="CJ65" s="1100"/>
      <c r="CK65" s="1100"/>
      <c r="CL65" s="1100"/>
      <c r="CM65" s="1100"/>
      <c r="CN65" s="1100"/>
      <c r="CO65" s="1100"/>
      <c r="CP65" s="1100"/>
      <c r="CQ65" s="1100"/>
      <c r="CR65" s="1100"/>
      <c r="CS65" s="1100"/>
      <c r="CT65" s="1100"/>
      <c r="CU65" s="1100"/>
      <c r="CV65" s="1100"/>
      <c r="CW65" s="1100"/>
      <c r="CX65" s="1100"/>
      <c r="CY65" s="1100"/>
      <c r="CZ65" s="1100"/>
      <c r="DA65" s="1100"/>
      <c r="DB65" s="1100"/>
      <c r="DC65" s="1101"/>
    </row>
    <row r="66" spans="2:107" ht="13.2" x14ac:dyDescent="0.2">
      <c r="B66" s="1090"/>
      <c r="AN66" s="1102"/>
      <c r="AO66" s="1103"/>
      <c r="AP66" s="1103"/>
      <c r="AQ66" s="1103"/>
      <c r="AR66" s="1103"/>
      <c r="AS66" s="1103"/>
      <c r="AT66" s="1103"/>
      <c r="AU66" s="1103"/>
      <c r="AV66" s="1103"/>
      <c r="AW66" s="1103"/>
      <c r="AX66" s="1103"/>
      <c r="AY66" s="1103"/>
      <c r="AZ66" s="1103"/>
      <c r="BA66" s="1103"/>
      <c r="BB66" s="1103"/>
      <c r="BC66" s="1103"/>
      <c r="BD66" s="1103"/>
      <c r="BE66" s="1103"/>
      <c r="BF66" s="1103"/>
      <c r="BG66" s="1103"/>
      <c r="BH66" s="1103"/>
      <c r="BI66" s="1103"/>
      <c r="BJ66" s="1103"/>
      <c r="BK66" s="1103"/>
      <c r="BL66" s="1103"/>
      <c r="BM66" s="1103"/>
      <c r="BN66" s="1103"/>
      <c r="BO66" s="1103"/>
      <c r="BP66" s="1103"/>
      <c r="BQ66" s="1103"/>
      <c r="BR66" s="1103"/>
      <c r="BS66" s="1103"/>
      <c r="BT66" s="1103"/>
      <c r="BU66" s="1103"/>
      <c r="BV66" s="1103"/>
      <c r="BW66" s="1103"/>
      <c r="BX66" s="1103"/>
      <c r="BY66" s="1103"/>
      <c r="BZ66" s="1103"/>
      <c r="CA66" s="1103"/>
      <c r="CB66" s="1103"/>
      <c r="CC66" s="1103"/>
      <c r="CD66" s="1103"/>
      <c r="CE66" s="1103"/>
      <c r="CF66" s="1103"/>
      <c r="CG66" s="1103"/>
      <c r="CH66" s="1103"/>
      <c r="CI66" s="1103"/>
      <c r="CJ66" s="1103"/>
      <c r="CK66" s="1103"/>
      <c r="CL66" s="1103"/>
      <c r="CM66" s="1103"/>
      <c r="CN66" s="1103"/>
      <c r="CO66" s="1103"/>
      <c r="CP66" s="1103"/>
      <c r="CQ66" s="1103"/>
      <c r="CR66" s="1103"/>
      <c r="CS66" s="1103"/>
      <c r="CT66" s="1103"/>
      <c r="CU66" s="1103"/>
      <c r="CV66" s="1103"/>
      <c r="CW66" s="1103"/>
      <c r="CX66" s="1103"/>
      <c r="CY66" s="1103"/>
      <c r="CZ66" s="1103"/>
      <c r="DA66" s="1103"/>
      <c r="DB66" s="1103"/>
      <c r="DC66" s="1104"/>
    </row>
    <row r="67" spans="2:107" ht="13.2" x14ac:dyDescent="0.2">
      <c r="B67" s="1090"/>
      <c r="AN67" s="1102"/>
      <c r="AO67" s="1103"/>
      <c r="AP67" s="1103"/>
      <c r="AQ67" s="1103"/>
      <c r="AR67" s="1103"/>
      <c r="AS67" s="1103"/>
      <c r="AT67" s="1103"/>
      <c r="AU67" s="1103"/>
      <c r="AV67" s="1103"/>
      <c r="AW67" s="1103"/>
      <c r="AX67" s="1103"/>
      <c r="AY67" s="1103"/>
      <c r="AZ67" s="1103"/>
      <c r="BA67" s="1103"/>
      <c r="BB67" s="1103"/>
      <c r="BC67" s="1103"/>
      <c r="BD67" s="1103"/>
      <c r="BE67" s="1103"/>
      <c r="BF67" s="1103"/>
      <c r="BG67" s="1103"/>
      <c r="BH67" s="1103"/>
      <c r="BI67" s="1103"/>
      <c r="BJ67" s="1103"/>
      <c r="BK67" s="1103"/>
      <c r="BL67" s="1103"/>
      <c r="BM67" s="1103"/>
      <c r="BN67" s="1103"/>
      <c r="BO67" s="1103"/>
      <c r="BP67" s="1103"/>
      <c r="BQ67" s="1103"/>
      <c r="BR67" s="1103"/>
      <c r="BS67" s="1103"/>
      <c r="BT67" s="1103"/>
      <c r="BU67" s="1103"/>
      <c r="BV67" s="1103"/>
      <c r="BW67" s="1103"/>
      <c r="BX67" s="1103"/>
      <c r="BY67" s="1103"/>
      <c r="BZ67" s="1103"/>
      <c r="CA67" s="1103"/>
      <c r="CB67" s="1103"/>
      <c r="CC67" s="1103"/>
      <c r="CD67" s="1103"/>
      <c r="CE67" s="1103"/>
      <c r="CF67" s="1103"/>
      <c r="CG67" s="1103"/>
      <c r="CH67" s="1103"/>
      <c r="CI67" s="1103"/>
      <c r="CJ67" s="1103"/>
      <c r="CK67" s="1103"/>
      <c r="CL67" s="1103"/>
      <c r="CM67" s="1103"/>
      <c r="CN67" s="1103"/>
      <c r="CO67" s="1103"/>
      <c r="CP67" s="1103"/>
      <c r="CQ67" s="1103"/>
      <c r="CR67" s="1103"/>
      <c r="CS67" s="1103"/>
      <c r="CT67" s="1103"/>
      <c r="CU67" s="1103"/>
      <c r="CV67" s="1103"/>
      <c r="CW67" s="1103"/>
      <c r="CX67" s="1103"/>
      <c r="CY67" s="1103"/>
      <c r="CZ67" s="1103"/>
      <c r="DA67" s="1103"/>
      <c r="DB67" s="1103"/>
      <c r="DC67" s="1104"/>
    </row>
    <row r="68" spans="2:107" ht="13.2" x14ac:dyDescent="0.2">
      <c r="B68" s="1090"/>
      <c r="AN68" s="1102"/>
      <c r="AO68" s="1103"/>
      <c r="AP68" s="1103"/>
      <c r="AQ68" s="1103"/>
      <c r="AR68" s="1103"/>
      <c r="AS68" s="1103"/>
      <c r="AT68" s="1103"/>
      <c r="AU68" s="1103"/>
      <c r="AV68" s="1103"/>
      <c r="AW68" s="1103"/>
      <c r="AX68" s="1103"/>
      <c r="AY68" s="1103"/>
      <c r="AZ68" s="1103"/>
      <c r="BA68" s="1103"/>
      <c r="BB68" s="1103"/>
      <c r="BC68" s="1103"/>
      <c r="BD68" s="1103"/>
      <c r="BE68" s="1103"/>
      <c r="BF68" s="1103"/>
      <c r="BG68" s="1103"/>
      <c r="BH68" s="1103"/>
      <c r="BI68" s="1103"/>
      <c r="BJ68" s="1103"/>
      <c r="BK68" s="1103"/>
      <c r="BL68" s="1103"/>
      <c r="BM68" s="1103"/>
      <c r="BN68" s="1103"/>
      <c r="BO68" s="1103"/>
      <c r="BP68" s="1103"/>
      <c r="BQ68" s="1103"/>
      <c r="BR68" s="1103"/>
      <c r="BS68" s="1103"/>
      <c r="BT68" s="1103"/>
      <c r="BU68" s="1103"/>
      <c r="BV68" s="1103"/>
      <c r="BW68" s="1103"/>
      <c r="BX68" s="1103"/>
      <c r="BY68" s="1103"/>
      <c r="BZ68" s="1103"/>
      <c r="CA68" s="1103"/>
      <c r="CB68" s="1103"/>
      <c r="CC68" s="1103"/>
      <c r="CD68" s="1103"/>
      <c r="CE68" s="1103"/>
      <c r="CF68" s="1103"/>
      <c r="CG68" s="1103"/>
      <c r="CH68" s="1103"/>
      <c r="CI68" s="1103"/>
      <c r="CJ68" s="1103"/>
      <c r="CK68" s="1103"/>
      <c r="CL68" s="1103"/>
      <c r="CM68" s="1103"/>
      <c r="CN68" s="1103"/>
      <c r="CO68" s="1103"/>
      <c r="CP68" s="1103"/>
      <c r="CQ68" s="1103"/>
      <c r="CR68" s="1103"/>
      <c r="CS68" s="1103"/>
      <c r="CT68" s="1103"/>
      <c r="CU68" s="1103"/>
      <c r="CV68" s="1103"/>
      <c r="CW68" s="1103"/>
      <c r="CX68" s="1103"/>
      <c r="CY68" s="1103"/>
      <c r="CZ68" s="1103"/>
      <c r="DA68" s="1103"/>
      <c r="DB68" s="1103"/>
      <c r="DC68" s="1104"/>
    </row>
    <row r="69" spans="2:107" ht="13.2" x14ac:dyDescent="0.2">
      <c r="B69" s="1090"/>
      <c r="AN69" s="1105"/>
      <c r="AO69" s="1106"/>
      <c r="AP69" s="1106"/>
      <c r="AQ69" s="1106"/>
      <c r="AR69" s="1106"/>
      <c r="AS69" s="1106"/>
      <c r="AT69" s="1106"/>
      <c r="AU69" s="1106"/>
      <c r="AV69" s="1106"/>
      <c r="AW69" s="1106"/>
      <c r="AX69" s="1106"/>
      <c r="AY69" s="1106"/>
      <c r="AZ69" s="1106"/>
      <c r="BA69" s="1106"/>
      <c r="BB69" s="1106"/>
      <c r="BC69" s="1106"/>
      <c r="BD69" s="1106"/>
      <c r="BE69" s="1106"/>
      <c r="BF69" s="1106"/>
      <c r="BG69" s="1106"/>
      <c r="BH69" s="1106"/>
      <c r="BI69" s="1106"/>
      <c r="BJ69" s="1106"/>
      <c r="BK69" s="1106"/>
      <c r="BL69" s="1106"/>
      <c r="BM69" s="1106"/>
      <c r="BN69" s="1106"/>
      <c r="BO69" s="1106"/>
      <c r="BP69" s="1106"/>
      <c r="BQ69" s="1106"/>
      <c r="BR69" s="1106"/>
      <c r="BS69" s="1106"/>
      <c r="BT69" s="1106"/>
      <c r="BU69" s="1106"/>
      <c r="BV69" s="1106"/>
      <c r="BW69" s="1106"/>
      <c r="BX69" s="1106"/>
      <c r="BY69" s="1106"/>
      <c r="BZ69" s="1106"/>
      <c r="CA69" s="1106"/>
      <c r="CB69" s="1106"/>
      <c r="CC69" s="1106"/>
      <c r="CD69" s="1106"/>
      <c r="CE69" s="1106"/>
      <c r="CF69" s="1106"/>
      <c r="CG69" s="1106"/>
      <c r="CH69" s="1106"/>
      <c r="CI69" s="1106"/>
      <c r="CJ69" s="1106"/>
      <c r="CK69" s="1106"/>
      <c r="CL69" s="1106"/>
      <c r="CM69" s="1106"/>
      <c r="CN69" s="1106"/>
      <c r="CO69" s="1106"/>
      <c r="CP69" s="1106"/>
      <c r="CQ69" s="1106"/>
      <c r="CR69" s="1106"/>
      <c r="CS69" s="1106"/>
      <c r="CT69" s="1106"/>
      <c r="CU69" s="1106"/>
      <c r="CV69" s="1106"/>
      <c r="CW69" s="1106"/>
      <c r="CX69" s="1106"/>
      <c r="CY69" s="1106"/>
      <c r="CZ69" s="1106"/>
      <c r="DA69" s="1106"/>
      <c r="DB69" s="1106"/>
      <c r="DC69" s="1107"/>
    </row>
    <row r="70" spans="2:107" ht="13.2" x14ac:dyDescent="0.2">
      <c r="B70" s="1090"/>
      <c r="H70" s="1132"/>
      <c r="I70" s="1132"/>
      <c r="J70" s="1133"/>
      <c r="K70" s="1133"/>
      <c r="L70" s="1134"/>
      <c r="M70" s="1133"/>
      <c r="N70" s="1134"/>
      <c r="AN70" s="1108"/>
      <c r="AO70" s="1108"/>
      <c r="AP70" s="1108"/>
      <c r="AZ70" s="1108"/>
      <c r="BA70" s="1108"/>
      <c r="BB70" s="1108"/>
      <c r="BL70" s="1108"/>
      <c r="BM70" s="1108"/>
      <c r="BN70" s="1108"/>
      <c r="BX70" s="1108"/>
      <c r="BY70" s="1108"/>
      <c r="BZ70" s="1108"/>
      <c r="CJ70" s="1108"/>
      <c r="CK70" s="1108"/>
      <c r="CL70" s="1108"/>
      <c r="CV70" s="1108"/>
      <c r="CW70" s="1108"/>
      <c r="CX70" s="1108"/>
    </row>
    <row r="71" spans="2:107" ht="13.2" x14ac:dyDescent="0.2">
      <c r="B71" s="1090"/>
      <c r="G71" s="1135"/>
      <c r="I71" s="1136"/>
      <c r="J71" s="1133"/>
      <c r="K71" s="1133"/>
      <c r="L71" s="1134"/>
      <c r="M71" s="1133"/>
      <c r="N71" s="1134"/>
      <c r="AM71" s="1135"/>
      <c r="AN71" s="1083" t="s">
        <v>540</v>
      </c>
    </row>
    <row r="72" spans="2:107" ht="13.2" x14ac:dyDescent="0.2">
      <c r="B72" s="1090"/>
      <c r="G72" s="1109"/>
      <c r="H72" s="1109"/>
      <c r="I72" s="1109"/>
      <c r="J72" s="1109"/>
      <c r="K72" s="1110"/>
      <c r="L72" s="1110"/>
      <c r="M72" s="1111"/>
      <c r="N72" s="1111"/>
      <c r="AN72" s="1112"/>
      <c r="AO72" s="1113"/>
      <c r="AP72" s="1113"/>
      <c r="AQ72" s="1113"/>
      <c r="AR72" s="1113"/>
      <c r="AS72" s="1113"/>
      <c r="AT72" s="1113"/>
      <c r="AU72" s="1113"/>
      <c r="AV72" s="1113"/>
      <c r="AW72" s="1113"/>
      <c r="AX72" s="1113"/>
      <c r="AY72" s="1113"/>
      <c r="AZ72" s="1113"/>
      <c r="BA72" s="1113"/>
      <c r="BB72" s="1113"/>
      <c r="BC72" s="1113"/>
      <c r="BD72" s="1113"/>
      <c r="BE72" s="1113"/>
      <c r="BF72" s="1113"/>
      <c r="BG72" s="1113"/>
      <c r="BH72" s="1113"/>
      <c r="BI72" s="1113"/>
      <c r="BJ72" s="1113"/>
      <c r="BK72" s="1113"/>
      <c r="BL72" s="1113"/>
      <c r="BM72" s="1113"/>
      <c r="BN72" s="1113"/>
      <c r="BO72" s="1114"/>
      <c r="BP72" s="1115" t="s">
        <v>523</v>
      </c>
      <c r="BQ72" s="1115"/>
      <c r="BR72" s="1115"/>
      <c r="BS72" s="1115"/>
      <c r="BT72" s="1115"/>
      <c r="BU72" s="1115"/>
      <c r="BV72" s="1115"/>
      <c r="BW72" s="1115"/>
      <c r="BX72" s="1115" t="s">
        <v>524</v>
      </c>
      <c r="BY72" s="1115"/>
      <c r="BZ72" s="1115"/>
      <c r="CA72" s="1115"/>
      <c r="CB72" s="1115"/>
      <c r="CC72" s="1115"/>
      <c r="CD72" s="1115"/>
      <c r="CE72" s="1115"/>
      <c r="CF72" s="1115" t="s">
        <v>525</v>
      </c>
      <c r="CG72" s="1115"/>
      <c r="CH72" s="1115"/>
      <c r="CI72" s="1115"/>
      <c r="CJ72" s="1115"/>
      <c r="CK72" s="1115"/>
      <c r="CL72" s="1115"/>
      <c r="CM72" s="1115"/>
      <c r="CN72" s="1115" t="s">
        <v>526</v>
      </c>
      <c r="CO72" s="1115"/>
      <c r="CP72" s="1115"/>
      <c r="CQ72" s="1115"/>
      <c r="CR72" s="1115"/>
      <c r="CS72" s="1115"/>
      <c r="CT72" s="1115"/>
      <c r="CU72" s="1115"/>
      <c r="CV72" s="1115" t="s">
        <v>249</v>
      </c>
      <c r="CW72" s="1115"/>
      <c r="CX72" s="1115"/>
      <c r="CY72" s="1115"/>
      <c r="CZ72" s="1115"/>
      <c r="DA72" s="1115"/>
      <c r="DB72" s="1115"/>
      <c r="DC72" s="1115"/>
    </row>
    <row r="73" spans="2:107" ht="13.2" x14ac:dyDescent="0.2">
      <c r="B73" s="1090"/>
      <c r="G73" s="1116"/>
      <c r="H73" s="1116"/>
      <c r="I73" s="1116"/>
      <c r="J73" s="1116"/>
      <c r="K73" s="1137"/>
      <c r="L73" s="1137"/>
      <c r="M73" s="1137"/>
      <c r="N73" s="1137"/>
      <c r="AM73" s="1108"/>
      <c r="AN73" s="1119" t="s">
        <v>541</v>
      </c>
      <c r="AO73" s="1119"/>
      <c r="AP73" s="1119"/>
      <c r="AQ73" s="1119"/>
      <c r="AR73" s="1119"/>
      <c r="AS73" s="1119"/>
      <c r="AT73" s="1119"/>
      <c r="AU73" s="1119"/>
      <c r="AV73" s="1119"/>
      <c r="AW73" s="1119"/>
      <c r="AX73" s="1119"/>
      <c r="AY73" s="1119"/>
      <c r="AZ73" s="1119"/>
      <c r="BA73" s="1119"/>
      <c r="BB73" s="1119" t="s">
        <v>542</v>
      </c>
      <c r="BC73" s="1119"/>
      <c r="BD73" s="1119"/>
      <c r="BE73" s="1119"/>
      <c r="BF73" s="1119"/>
      <c r="BG73" s="1119"/>
      <c r="BH73" s="1119"/>
      <c r="BI73" s="1119"/>
      <c r="BJ73" s="1119"/>
      <c r="BK73" s="1119"/>
      <c r="BL73" s="1119"/>
      <c r="BM73" s="1119"/>
      <c r="BN73" s="1119"/>
      <c r="BO73" s="1119"/>
      <c r="BP73" s="1120">
        <v>22.9</v>
      </c>
      <c r="BQ73" s="1120"/>
      <c r="BR73" s="1120"/>
      <c r="BS73" s="1120"/>
      <c r="BT73" s="1120"/>
      <c r="BU73" s="1120"/>
      <c r="BV73" s="1120"/>
      <c r="BW73" s="1120"/>
      <c r="BX73" s="1120">
        <v>20</v>
      </c>
      <c r="BY73" s="1120"/>
      <c r="BZ73" s="1120"/>
      <c r="CA73" s="1120"/>
      <c r="CB73" s="1120"/>
      <c r="CC73" s="1120"/>
      <c r="CD73" s="1120"/>
      <c r="CE73" s="1120"/>
      <c r="CF73" s="1120">
        <v>13.4</v>
      </c>
      <c r="CG73" s="1120"/>
      <c r="CH73" s="1120"/>
      <c r="CI73" s="1120"/>
      <c r="CJ73" s="1120"/>
      <c r="CK73" s="1120"/>
      <c r="CL73" s="1120"/>
      <c r="CM73" s="1120"/>
      <c r="CN73" s="1120">
        <v>3.3</v>
      </c>
      <c r="CO73" s="1120"/>
      <c r="CP73" s="1120"/>
      <c r="CQ73" s="1120"/>
      <c r="CR73" s="1120"/>
      <c r="CS73" s="1120"/>
      <c r="CT73" s="1120"/>
      <c r="CU73" s="1120"/>
      <c r="CV73" s="1120"/>
      <c r="CW73" s="1120"/>
      <c r="CX73" s="1120"/>
      <c r="CY73" s="1120"/>
      <c r="CZ73" s="1120"/>
      <c r="DA73" s="1120"/>
      <c r="DB73" s="1120"/>
      <c r="DC73" s="1120"/>
    </row>
    <row r="74" spans="2:107" ht="13.2" x14ac:dyDescent="0.2">
      <c r="B74" s="1090"/>
      <c r="G74" s="1116"/>
      <c r="H74" s="1116"/>
      <c r="I74" s="1116"/>
      <c r="J74" s="1116"/>
      <c r="K74" s="1137"/>
      <c r="L74" s="1137"/>
      <c r="M74" s="1137"/>
      <c r="N74" s="1137"/>
      <c r="AM74" s="1108"/>
      <c r="AN74" s="1119"/>
      <c r="AO74" s="1119"/>
      <c r="AP74" s="1119"/>
      <c r="AQ74" s="1119"/>
      <c r="AR74" s="1119"/>
      <c r="AS74" s="1119"/>
      <c r="AT74" s="1119"/>
      <c r="AU74" s="1119"/>
      <c r="AV74" s="1119"/>
      <c r="AW74" s="1119"/>
      <c r="AX74" s="1119"/>
      <c r="AY74" s="1119"/>
      <c r="AZ74" s="1119"/>
      <c r="BA74" s="1119"/>
      <c r="BB74" s="1119"/>
      <c r="BC74" s="1119"/>
      <c r="BD74" s="1119"/>
      <c r="BE74" s="1119"/>
      <c r="BF74" s="1119"/>
      <c r="BG74" s="1119"/>
      <c r="BH74" s="1119"/>
      <c r="BI74" s="1119"/>
      <c r="BJ74" s="1119"/>
      <c r="BK74" s="1119"/>
      <c r="BL74" s="1119"/>
      <c r="BM74" s="1119"/>
      <c r="BN74" s="1119"/>
      <c r="BO74" s="1119"/>
      <c r="BP74" s="1120"/>
      <c r="BQ74" s="1120"/>
      <c r="BR74" s="1120"/>
      <c r="BS74" s="1120"/>
      <c r="BT74" s="1120"/>
      <c r="BU74" s="1120"/>
      <c r="BV74" s="1120"/>
      <c r="BW74" s="1120"/>
      <c r="BX74" s="1120"/>
      <c r="BY74" s="1120"/>
      <c r="BZ74" s="1120"/>
      <c r="CA74" s="1120"/>
      <c r="CB74" s="1120"/>
      <c r="CC74" s="1120"/>
      <c r="CD74" s="1120"/>
      <c r="CE74" s="1120"/>
      <c r="CF74" s="1120"/>
      <c r="CG74" s="1120"/>
      <c r="CH74" s="1120"/>
      <c r="CI74" s="1120"/>
      <c r="CJ74" s="1120"/>
      <c r="CK74" s="1120"/>
      <c r="CL74" s="1120"/>
      <c r="CM74" s="1120"/>
      <c r="CN74" s="1120"/>
      <c r="CO74" s="1120"/>
      <c r="CP74" s="1120"/>
      <c r="CQ74" s="1120"/>
      <c r="CR74" s="1120"/>
      <c r="CS74" s="1120"/>
      <c r="CT74" s="1120"/>
      <c r="CU74" s="1120"/>
      <c r="CV74" s="1120"/>
      <c r="CW74" s="1120"/>
      <c r="CX74" s="1120"/>
      <c r="CY74" s="1120"/>
      <c r="CZ74" s="1120"/>
      <c r="DA74" s="1120"/>
      <c r="DB74" s="1120"/>
      <c r="DC74" s="1120"/>
    </row>
    <row r="75" spans="2:107" ht="13.2" x14ac:dyDescent="0.2">
      <c r="B75" s="1090"/>
      <c r="G75" s="1116"/>
      <c r="H75" s="1116"/>
      <c r="I75" s="1109"/>
      <c r="J75" s="1109"/>
      <c r="K75" s="1118"/>
      <c r="L75" s="1118"/>
      <c r="M75" s="1118"/>
      <c r="N75" s="1118"/>
      <c r="AM75" s="1108"/>
      <c r="AN75" s="1119"/>
      <c r="AO75" s="1119"/>
      <c r="AP75" s="1119"/>
      <c r="AQ75" s="1119"/>
      <c r="AR75" s="1119"/>
      <c r="AS75" s="1119"/>
      <c r="AT75" s="1119"/>
      <c r="AU75" s="1119"/>
      <c r="AV75" s="1119"/>
      <c r="AW75" s="1119"/>
      <c r="AX75" s="1119"/>
      <c r="AY75" s="1119"/>
      <c r="AZ75" s="1119"/>
      <c r="BA75" s="1119"/>
      <c r="BB75" s="1119" t="s">
        <v>547</v>
      </c>
      <c r="BC75" s="1119"/>
      <c r="BD75" s="1119"/>
      <c r="BE75" s="1119"/>
      <c r="BF75" s="1119"/>
      <c r="BG75" s="1119"/>
      <c r="BH75" s="1119"/>
      <c r="BI75" s="1119"/>
      <c r="BJ75" s="1119"/>
      <c r="BK75" s="1119"/>
      <c r="BL75" s="1119"/>
      <c r="BM75" s="1119"/>
      <c r="BN75" s="1119"/>
      <c r="BO75" s="1119"/>
      <c r="BP75" s="1120">
        <v>5</v>
      </c>
      <c r="BQ75" s="1120"/>
      <c r="BR75" s="1120"/>
      <c r="BS75" s="1120"/>
      <c r="BT75" s="1120"/>
      <c r="BU75" s="1120"/>
      <c r="BV75" s="1120"/>
      <c r="BW75" s="1120"/>
      <c r="BX75" s="1120">
        <v>4.5999999999999996</v>
      </c>
      <c r="BY75" s="1120"/>
      <c r="BZ75" s="1120"/>
      <c r="CA75" s="1120"/>
      <c r="CB75" s="1120"/>
      <c r="CC75" s="1120"/>
      <c r="CD75" s="1120"/>
      <c r="CE75" s="1120"/>
      <c r="CF75" s="1120">
        <v>4.8</v>
      </c>
      <c r="CG75" s="1120"/>
      <c r="CH75" s="1120"/>
      <c r="CI75" s="1120"/>
      <c r="CJ75" s="1120"/>
      <c r="CK75" s="1120"/>
      <c r="CL75" s="1120"/>
      <c r="CM75" s="1120"/>
      <c r="CN75" s="1120">
        <v>4.7</v>
      </c>
      <c r="CO75" s="1120"/>
      <c r="CP75" s="1120"/>
      <c r="CQ75" s="1120"/>
      <c r="CR75" s="1120"/>
      <c r="CS75" s="1120"/>
      <c r="CT75" s="1120"/>
      <c r="CU75" s="1120"/>
      <c r="CV75" s="1120">
        <v>4.3</v>
      </c>
      <c r="CW75" s="1120"/>
      <c r="CX75" s="1120"/>
      <c r="CY75" s="1120"/>
      <c r="CZ75" s="1120"/>
      <c r="DA75" s="1120"/>
      <c r="DB75" s="1120"/>
      <c r="DC75" s="1120"/>
    </row>
    <row r="76" spans="2:107" ht="13.2" x14ac:dyDescent="0.2">
      <c r="B76" s="1090"/>
      <c r="G76" s="1116"/>
      <c r="H76" s="1116"/>
      <c r="I76" s="1109"/>
      <c r="J76" s="1109"/>
      <c r="K76" s="1118"/>
      <c r="L76" s="1118"/>
      <c r="M76" s="1118"/>
      <c r="N76" s="1118"/>
      <c r="AM76" s="1108"/>
      <c r="AN76" s="1119"/>
      <c r="AO76" s="1119"/>
      <c r="AP76" s="1119"/>
      <c r="AQ76" s="1119"/>
      <c r="AR76" s="1119"/>
      <c r="AS76" s="1119"/>
      <c r="AT76" s="1119"/>
      <c r="AU76" s="1119"/>
      <c r="AV76" s="1119"/>
      <c r="AW76" s="1119"/>
      <c r="AX76" s="1119"/>
      <c r="AY76" s="1119"/>
      <c r="AZ76" s="1119"/>
      <c r="BA76" s="1119"/>
      <c r="BB76" s="1119"/>
      <c r="BC76" s="1119"/>
      <c r="BD76" s="1119"/>
      <c r="BE76" s="1119"/>
      <c r="BF76" s="1119"/>
      <c r="BG76" s="1119"/>
      <c r="BH76" s="1119"/>
      <c r="BI76" s="1119"/>
      <c r="BJ76" s="1119"/>
      <c r="BK76" s="1119"/>
      <c r="BL76" s="1119"/>
      <c r="BM76" s="1119"/>
      <c r="BN76" s="1119"/>
      <c r="BO76" s="1119"/>
      <c r="BP76" s="1120"/>
      <c r="BQ76" s="1120"/>
      <c r="BR76" s="1120"/>
      <c r="BS76" s="1120"/>
      <c r="BT76" s="1120"/>
      <c r="BU76" s="1120"/>
      <c r="BV76" s="1120"/>
      <c r="BW76" s="1120"/>
      <c r="BX76" s="1120"/>
      <c r="BY76" s="1120"/>
      <c r="BZ76" s="1120"/>
      <c r="CA76" s="1120"/>
      <c r="CB76" s="1120"/>
      <c r="CC76" s="1120"/>
      <c r="CD76" s="1120"/>
      <c r="CE76" s="1120"/>
      <c r="CF76" s="1120"/>
      <c r="CG76" s="1120"/>
      <c r="CH76" s="1120"/>
      <c r="CI76" s="1120"/>
      <c r="CJ76" s="1120"/>
      <c r="CK76" s="1120"/>
      <c r="CL76" s="1120"/>
      <c r="CM76" s="1120"/>
      <c r="CN76" s="1120"/>
      <c r="CO76" s="1120"/>
      <c r="CP76" s="1120"/>
      <c r="CQ76" s="1120"/>
      <c r="CR76" s="1120"/>
      <c r="CS76" s="1120"/>
      <c r="CT76" s="1120"/>
      <c r="CU76" s="1120"/>
      <c r="CV76" s="1120"/>
      <c r="CW76" s="1120"/>
      <c r="CX76" s="1120"/>
      <c r="CY76" s="1120"/>
      <c r="CZ76" s="1120"/>
      <c r="DA76" s="1120"/>
      <c r="DB76" s="1120"/>
      <c r="DC76" s="1120"/>
    </row>
    <row r="77" spans="2:107" ht="13.2" x14ac:dyDescent="0.2">
      <c r="B77" s="1090"/>
      <c r="G77" s="1109"/>
      <c r="H77" s="1109"/>
      <c r="I77" s="1109"/>
      <c r="J77" s="1109"/>
      <c r="K77" s="1137"/>
      <c r="L77" s="1137"/>
      <c r="M77" s="1137"/>
      <c r="N77" s="1137"/>
      <c r="AN77" s="1115" t="s">
        <v>544</v>
      </c>
      <c r="AO77" s="1115"/>
      <c r="AP77" s="1115"/>
      <c r="AQ77" s="1115"/>
      <c r="AR77" s="1115"/>
      <c r="AS77" s="1115"/>
      <c r="AT77" s="1115"/>
      <c r="AU77" s="1115"/>
      <c r="AV77" s="1115"/>
      <c r="AW77" s="1115"/>
      <c r="AX77" s="1115"/>
      <c r="AY77" s="1115"/>
      <c r="AZ77" s="1115"/>
      <c r="BA77" s="1115"/>
      <c r="BB77" s="1119" t="s">
        <v>542</v>
      </c>
      <c r="BC77" s="1119"/>
      <c r="BD77" s="1119"/>
      <c r="BE77" s="1119"/>
      <c r="BF77" s="1119"/>
      <c r="BG77" s="1119"/>
      <c r="BH77" s="1119"/>
      <c r="BI77" s="1119"/>
      <c r="BJ77" s="1119"/>
      <c r="BK77" s="1119"/>
      <c r="BL77" s="1119"/>
      <c r="BM77" s="1119"/>
      <c r="BN77" s="1119"/>
      <c r="BO77" s="1119"/>
      <c r="BP77" s="1120">
        <v>11.2</v>
      </c>
      <c r="BQ77" s="1120"/>
      <c r="BR77" s="1120"/>
      <c r="BS77" s="1120"/>
      <c r="BT77" s="1120"/>
      <c r="BU77" s="1120"/>
      <c r="BV77" s="1120"/>
      <c r="BW77" s="1120"/>
      <c r="BX77" s="1120">
        <v>7.1</v>
      </c>
      <c r="BY77" s="1120"/>
      <c r="BZ77" s="1120"/>
      <c r="CA77" s="1120"/>
      <c r="CB77" s="1120"/>
      <c r="CC77" s="1120"/>
      <c r="CD77" s="1120"/>
      <c r="CE77" s="1120"/>
      <c r="CF77" s="1120">
        <v>5</v>
      </c>
      <c r="CG77" s="1120"/>
      <c r="CH77" s="1120"/>
      <c r="CI77" s="1120"/>
      <c r="CJ77" s="1120"/>
      <c r="CK77" s="1120"/>
      <c r="CL77" s="1120"/>
      <c r="CM77" s="1120"/>
      <c r="CN77" s="1120">
        <v>0.1</v>
      </c>
      <c r="CO77" s="1120"/>
      <c r="CP77" s="1120"/>
      <c r="CQ77" s="1120"/>
      <c r="CR77" s="1120"/>
      <c r="CS77" s="1120"/>
      <c r="CT77" s="1120"/>
      <c r="CU77" s="1120"/>
      <c r="CV77" s="1120">
        <v>0</v>
      </c>
      <c r="CW77" s="1120"/>
      <c r="CX77" s="1120"/>
      <c r="CY77" s="1120"/>
      <c r="CZ77" s="1120"/>
      <c r="DA77" s="1120"/>
      <c r="DB77" s="1120"/>
      <c r="DC77" s="1120"/>
    </row>
    <row r="78" spans="2:107" ht="13.2" x14ac:dyDescent="0.2">
      <c r="B78" s="1090"/>
      <c r="G78" s="1109"/>
      <c r="H78" s="1109"/>
      <c r="I78" s="1109"/>
      <c r="J78" s="1109"/>
      <c r="K78" s="1137"/>
      <c r="L78" s="1137"/>
      <c r="M78" s="1137"/>
      <c r="N78" s="1137"/>
      <c r="AN78" s="1115"/>
      <c r="AO78" s="1115"/>
      <c r="AP78" s="1115"/>
      <c r="AQ78" s="1115"/>
      <c r="AR78" s="1115"/>
      <c r="AS78" s="1115"/>
      <c r="AT78" s="1115"/>
      <c r="AU78" s="1115"/>
      <c r="AV78" s="1115"/>
      <c r="AW78" s="1115"/>
      <c r="AX78" s="1115"/>
      <c r="AY78" s="1115"/>
      <c r="AZ78" s="1115"/>
      <c r="BA78" s="1115"/>
      <c r="BB78" s="1119"/>
      <c r="BC78" s="1119"/>
      <c r="BD78" s="1119"/>
      <c r="BE78" s="1119"/>
      <c r="BF78" s="1119"/>
      <c r="BG78" s="1119"/>
      <c r="BH78" s="1119"/>
      <c r="BI78" s="1119"/>
      <c r="BJ78" s="1119"/>
      <c r="BK78" s="1119"/>
      <c r="BL78" s="1119"/>
      <c r="BM78" s="1119"/>
      <c r="BN78" s="1119"/>
      <c r="BO78" s="1119"/>
      <c r="BP78" s="1120"/>
      <c r="BQ78" s="1120"/>
      <c r="BR78" s="1120"/>
      <c r="BS78" s="1120"/>
      <c r="BT78" s="1120"/>
      <c r="BU78" s="1120"/>
      <c r="BV78" s="1120"/>
      <c r="BW78" s="1120"/>
      <c r="BX78" s="1120"/>
      <c r="BY78" s="1120"/>
      <c r="BZ78" s="1120"/>
      <c r="CA78" s="1120"/>
      <c r="CB78" s="1120"/>
      <c r="CC78" s="1120"/>
      <c r="CD78" s="1120"/>
      <c r="CE78" s="1120"/>
      <c r="CF78" s="1120"/>
      <c r="CG78" s="1120"/>
      <c r="CH78" s="1120"/>
      <c r="CI78" s="1120"/>
      <c r="CJ78" s="1120"/>
      <c r="CK78" s="1120"/>
      <c r="CL78" s="1120"/>
      <c r="CM78" s="1120"/>
      <c r="CN78" s="1120"/>
      <c r="CO78" s="1120"/>
      <c r="CP78" s="1120"/>
      <c r="CQ78" s="1120"/>
      <c r="CR78" s="1120"/>
      <c r="CS78" s="1120"/>
      <c r="CT78" s="1120"/>
      <c r="CU78" s="1120"/>
      <c r="CV78" s="1120"/>
      <c r="CW78" s="1120"/>
      <c r="CX78" s="1120"/>
      <c r="CY78" s="1120"/>
      <c r="CZ78" s="1120"/>
      <c r="DA78" s="1120"/>
      <c r="DB78" s="1120"/>
      <c r="DC78" s="1120"/>
    </row>
    <row r="79" spans="2:107" ht="13.2" x14ac:dyDescent="0.2">
      <c r="B79" s="1090"/>
      <c r="G79" s="1109"/>
      <c r="H79" s="1109"/>
      <c r="I79" s="1122"/>
      <c r="J79" s="1122"/>
      <c r="K79" s="1138"/>
      <c r="L79" s="1138"/>
      <c r="M79" s="1138"/>
      <c r="N79" s="1138"/>
      <c r="AN79" s="1115"/>
      <c r="AO79" s="1115"/>
      <c r="AP79" s="1115"/>
      <c r="AQ79" s="1115"/>
      <c r="AR79" s="1115"/>
      <c r="AS79" s="1115"/>
      <c r="AT79" s="1115"/>
      <c r="AU79" s="1115"/>
      <c r="AV79" s="1115"/>
      <c r="AW79" s="1115"/>
      <c r="AX79" s="1115"/>
      <c r="AY79" s="1115"/>
      <c r="AZ79" s="1115"/>
      <c r="BA79" s="1115"/>
      <c r="BB79" s="1119" t="s">
        <v>547</v>
      </c>
      <c r="BC79" s="1119"/>
      <c r="BD79" s="1119"/>
      <c r="BE79" s="1119"/>
      <c r="BF79" s="1119"/>
      <c r="BG79" s="1119"/>
      <c r="BH79" s="1119"/>
      <c r="BI79" s="1119"/>
      <c r="BJ79" s="1119"/>
      <c r="BK79" s="1119"/>
      <c r="BL79" s="1119"/>
      <c r="BM79" s="1119"/>
      <c r="BN79" s="1119"/>
      <c r="BO79" s="1119"/>
      <c r="BP79" s="1120">
        <v>3.5</v>
      </c>
      <c r="BQ79" s="1120"/>
      <c r="BR79" s="1120"/>
      <c r="BS79" s="1120"/>
      <c r="BT79" s="1120"/>
      <c r="BU79" s="1120"/>
      <c r="BV79" s="1120"/>
      <c r="BW79" s="1120"/>
      <c r="BX79" s="1120">
        <v>3.4</v>
      </c>
      <c r="BY79" s="1120"/>
      <c r="BZ79" s="1120"/>
      <c r="CA79" s="1120"/>
      <c r="CB79" s="1120"/>
      <c r="CC79" s="1120"/>
      <c r="CD79" s="1120"/>
      <c r="CE79" s="1120"/>
      <c r="CF79" s="1120">
        <v>3.6</v>
      </c>
      <c r="CG79" s="1120"/>
      <c r="CH79" s="1120"/>
      <c r="CI79" s="1120"/>
      <c r="CJ79" s="1120"/>
      <c r="CK79" s="1120"/>
      <c r="CL79" s="1120"/>
      <c r="CM79" s="1120"/>
      <c r="CN79" s="1120">
        <v>3.6</v>
      </c>
      <c r="CO79" s="1120"/>
      <c r="CP79" s="1120"/>
      <c r="CQ79" s="1120"/>
      <c r="CR79" s="1120"/>
      <c r="CS79" s="1120"/>
      <c r="CT79" s="1120"/>
      <c r="CU79" s="1120"/>
      <c r="CV79" s="1120">
        <v>3.7</v>
      </c>
      <c r="CW79" s="1120"/>
      <c r="CX79" s="1120"/>
      <c r="CY79" s="1120"/>
      <c r="CZ79" s="1120"/>
      <c r="DA79" s="1120"/>
      <c r="DB79" s="1120"/>
      <c r="DC79" s="1120"/>
    </row>
    <row r="80" spans="2:107" ht="13.2" x14ac:dyDescent="0.2">
      <c r="B80" s="1090"/>
      <c r="G80" s="1109"/>
      <c r="H80" s="1109"/>
      <c r="I80" s="1122"/>
      <c r="J80" s="1122"/>
      <c r="K80" s="1138"/>
      <c r="L80" s="1138"/>
      <c r="M80" s="1138"/>
      <c r="N80" s="1138"/>
      <c r="AN80" s="1115"/>
      <c r="AO80" s="1115"/>
      <c r="AP80" s="1115"/>
      <c r="AQ80" s="1115"/>
      <c r="AR80" s="1115"/>
      <c r="AS80" s="1115"/>
      <c r="AT80" s="1115"/>
      <c r="AU80" s="1115"/>
      <c r="AV80" s="1115"/>
      <c r="AW80" s="1115"/>
      <c r="AX80" s="1115"/>
      <c r="AY80" s="1115"/>
      <c r="AZ80" s="1115"/>
      <c r="BA80" s="1115"/>
      <c r="BB80" s="1119"/>
      <c r="BC80" s="1119"/>
      <c r="BD80" s="1119"/>
      <c r="BE80" s="1119"/>
      <c r="BF80" s="1119"/>
      <c r="BG80" s="1119"/>
      <c r="BH80" s="1119"/>
      <c r="BI80" s="1119"/>
      <c r="BJ80" s="1119"/>
      <c r="BK80" s="1119"/>
      <c r="BL80" s="1119"/>
      <c r="BM80" s="1119"/>
      <c r="BN80" s="1119"/>
      <c r="BO80" s="1119"/>
      <c r="BP80" s="1120"/>
      <c r="BQ80" s="1120"/>
      <c r="BR80" s="1120"/>
      <c r="BS80" s="1120"/>
      <c r="BT80" s="1120"/>
      <c r="BU80" s="1120"/>
      <c r="BV80" s="1120"/>
      <c r="BW80" s="1120"/>
      <c r="BX80" s="1120"/>
      <c r="BY80" s="1120"/>
      <c r="BZ80" s="1120"/>
      <c r="CA80" s="1120"/>
      <c r="CB80" s="1120"/>
      <c r="CC80" s="1120"/>
      <c r="CD80" s="1120"/>
      <c r="CE80" s="1120"/>
      <c r="CF80" s="1120"/>
      <c r="CG80" s="1120"/>
      <c r="CH80" s="1120"/>
      <c r="CI80" s="1120"/>
      <c r="CJ80" s="1120"/>
      <c r="CK80" s="1120"/>
      <c r="CL80" s="1120"/>
      <c r="CM80" s="1120"/>
      <c r="CN80" s="1120"/>
      <c r="CO80" s="1120"/>
      <c r="CP80" s="1120"/>
      <c r="CQ80" s="1120"/>
      <c r="CR80" s="1120"/>
      <c r="CS80" s="1120"/>
      <c r="CT80" s="1120"/>
      <c r="CU80" s="1120"/>
      <c r="CV80" s="1120"/>
      <c r="CW80" s="1120"/>
      <c r="CX80" s="1120"/>
      <c r="CY80" s="1120"/>
      <c r="CZ80" s="1120"/>
      <c r="DA80" s="1120"/>
      <c r="DB80" s="1120"/>
      <c r="DC80" s="1120"/>
    </row>
    <row r="81" spans="2:109" ht="13.2" x14ac:dyDescent="0.2">
      <c r="B81" s="1090"/>
    </row>
    <row r="82" spans="2:109" ht="16.2" x14ac:dyDescent="0.2">
      <c r="B82" s="1090"/>
      <c r="K82" s="1139"/>
      <c r="L82" s="1139"/>
      <c r="M82" s="1139"/>
      <c r="N82" s="1139"/>
      <c r="AQ82" s="1139"/>
      <c r="AR82" s="1139"/>
      <c r="AS82" s="1139"/>
      <c r="AT82" s="1139"/>
      <c r="BC82" s="1139"/>
      <c r="BD82" s="1139"/>
      <c r="BE82" s="1139"/>
      <c r="BF82" s="1139"/>
      <c r="BO82" s="1139"/>
      <c r="BP82" s="1139"/>
      <c r="BQ82" s="1139"/>
      <c r="BR82" s="1139"/>
      <c r="CA82" s="1139"/>
      <c r="CB82" s="1139"/>
      <c r="CC82" s="1139"/>
      <c r="CD82" s="1139"/>
      <c r="CM82" s="1139"/>
      <c r="CN82" s="1139"/>
      <c r="CO82" s="1139"/>
      <c r="CP82" s="1139"/>
      <c r="CY82" s="1139"/>
      <c r="CZ82" s="1139"/>
      <c r="DA82" s="1139"/>
      <c r="DB82" s="1139"/>
      <c r="DC82" s="1139"/>
    </row>
    <row r="83" spans="2:109" ht="13.2" x14ac:dyDescent="0.2">
      <c r="B83" s="1092"/>
      <c r="C83" s="1093"/>
      <c r="D83" s="1093"/>
      <c r="E83" s="1093"/>
      <c r="F83" s="1093"/>
      <c r="G83" s="1093"/>
      <c r="H83" s="1093"/>
      <c r="I83" s="1093"/>
      <c r="J83" s="1093"/>
      <c r="K83" s="1093"/>
      <c r="L83" s="1093"/>
      <c r="M83" s="1093"/>
      <c r="N83" s="1093"/>
      <c r="O83" s="1093"/>
      <c r="P83" s="1093"/>
      <c r="Q83" s="1093"/>
      <c r="R83" s="1093"/>
      <c r="S83" s="1093"/>
      <c r="T83" s="1093"/>
      <c r="U83" s="1093"/>
      <c r="V83" s="1093"/>
      <c r="W83" s="1093"/>
      <c r="X83" s="1093"/>
      <c r="Y83" s="1093"/>
      <c r="Z83" s="1093"/>
      <c r="AA83" s="1093"/>
      <c r="AB83" s="1093"/>
      <c r="AC83" s="1093"/>
      <c r="AD83" s="1093"/>
      <c r="AE83" s="1093"/>
      <c r="AF83" s="1093"/>
      <c r="AG83" s="1093"/>
      <c r="AH83" s="1093"/>
      <c r="AI83" s="1093"/>
      <c r="AJ83" s="1093"/>
      <c r="AK83" s="1093"/>
      <c r="AL83" s="1093"/>
      <c r="AM83" s="1093"/>
      <c r="AN83" s="1093"/>
      <c r="AO83" s="1093"/>
      <c r="AP83" s="1093"/>
      <c r="AQ83" s="1093"/>
      <c r="AR83" s="1093"/>
      <c r="AS83" s="1093"/>
      <c r="AT83" s="1093"/>
      <c r="AU83" s="1093"/>
      <c r="AV83" s="1093"/>
      <c r="AW83" s="1093"/>
      <c r="AX83" s="1093"/>
      <c r="AY83" s="1093"/>
      <c r="AZ83" s="1093"/>
      <c r="BA83" s="1093"/>
      <c r="BB83" s="1093"/>
      <c r="BC83" s="1093"/>
      <c r="BD83" s="1093"/>
      <c r="BE83" s="1093"/>
      <c r="BF83" s="1093"/>
      <c r="BG83" s="1093"/>
      <c r="BH83" s="1093"/>
      <c r="BI83" s="1093"/>
      <c r="BJ83" s="1093"/>
      <c r="BK83" s="1093"/>
      <c r="BL83" s="1093"/>
      <c r="BM83" s="1093"/>
      <c r="BN83" s="1093"/>
      <c r="BO83" s="1093"/>
      <c r="BP83" s="1093"/>
      <c r="BQ83" s="1093"/>
      <c r="BR83" s="1093"/>
      <c r="BS83" s="1093"/>
      <c r="BT83" s="1093"/>
      <c r="BU83" s="1093"/>
      <c r="BV83" s="1093"/>
      <c r="BW83" s="1093"/>
      <c r="BX83" s="1093"/>
      <c r="BY83" s="1093"/>
      <c r="BZ83" s="1093"/>
      <c r="CA83" s="1093"/>
      <c r="CB83" s="1093"/>
      <c r="CC83" s="1093"/>
      <c r="CD83" s="1093"/>
      <c r="CE83" s="1093"/>
      <c r="CF83" s="1093"/>
      <c r="CG83" s="1093"/>
      <c r="CH83" s="1093"/>
      <c r="CI83" s="1093"/>
      <c r="CJ83" s="1093"/>
      <c r="CK83" s="1093"/>
      <c r="CL83" s="1093"/>
      <c r="CM83" s="1093"/>
      <c r="CN83" s="1093"/>
      <c r="CO83" s="1093"/>
      <c r="CP83" s="1093"/>
      <c r="CQ83" s="1093"/>
      <c r="CR83" s="1093"/>
      <c r="CS83" s="1093"/>
      <c r="CT83" s="1093"/>
      <c r="CU83" s="1093"/>
      <c r="CV83" s="1093"/>
      <c r="CW83" s="1093"/>
      <c r="CX83" s="1093"/>
      <c r="CY83" s="1093"/>
      <c r="CZ83" s="1093"/>
      <c r="DA83" s="1093"/>
      <c r="DB83" s="1093"/>
      <c r="DC83" s="1093"/>
      <c r="DD83" s="1094"/>
    </row>
    <row r="84" spans="2:109" ht="13.2" x14ac:dyDescent="0.2">
      <c r="DD84" s="1083"/>
      <c r="DE84" s="1083"/>
    </row>
    <row r="85" spans="2:109" ht="13.2" x14ac:dyDescent="0.2">
      <c r="DD85" s="1083"/>
      <c r="DE85" s="1083"/>
    </row>
  </sheetData>
  <sheetProtection algorithmName="SHA-512" hashValue="BcQzviRksjUsmhJEkgHg0pndOIrXeRGFjGaCIP9vnL2paWp4C8W1i/1yjPnJe9Yn5Mf7dJmWY5kVBdIBbzYGug==" saltValue="r2INRXG9yO3lBN0HgN+ZG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4"/>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76C7E-6099-4886-8933-6FDF36D35C11}">
  <sheetPr>
    <tabColor theme="2"/>
    <pageSetUpPr fitToPage="1"/>
  </sheetPr>
  <dimension ref="A1:DR125"/>
  <sheetViews>
    <sheetView showGridLines="0" topLeftCell="A31" zoomScale="70" zoomScaleNormal="70" zoomScaleSheetLayoutView="70" workbookViewId="0">
      <selection activeCell="BP75" sqref="BP75:BW76"/>
    </sheetView>
  </sheetViews>
  <sheetFormatPr defaultColWidth="0" defaultRowHeight="13.5" customHeight="1" zeroHeight="1" x14ac:dyDescent="0.2"/>
  <cols>
    <col min="1" max="34" width="2.44140625" style="1140" customWidth="1"/>
    <col min="35" max="122" width="2.44140625" style="1085" customWidth="1"/>
    <col min="123" max="16384" width="2.44140625" style="1085" hidden="1"/>
  </cols>
  <sheetData>
    <row r="1" spans="1:34" ht="13.5" customHeight="1" x14ac:dyDescent="0.2">
      <c r="A1" s="1085"/>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c r="AG1" s="1085"/>
      <c r="AH1" s="1085"/>
    </row>
    <row r="2" spans="1:34" ht="13.2" x14ac:dyDescent="0.2">
      <c r="S2" s="1085"/>
      <c r="AH2" s="1085"/>
    </row>
    <row r="3" spans="1:34" ht="13.2" x14ac:dyDescent="0.2">
      <c r="C3" s="1085"/>
      <c r="D3" s="1085"/>
      <c r="E3" s="1085"/>
      <c r="F3" s="1085"/>
      <c r="G3" s="1085"/>
      <c r="H3" s="1085"/>
      <c r="I3" s="1085"/>
      <c r="J3" s="1085"/>
      <c r="K3" s="1085"/>
      <c r="L3" s="1085"/>
      <c r="M3" s="1085"/>
      <c r="N3" s="1085"/>
      <c r="O3" s="1085"/>
      <c r="P3" s="1085"/>
      <c r="Q3" s="1085"/>
      <c r="R3" s="1085"/>
      <c r="S3" s="1085"/>
      <c r="U3" s="1085"/>
      <c r="V3" s="1085"/>
      <c r="W3" s="1085"/>
      <c r="X3" s="1085"/>
      <c r="Y3" s="1085"/>
      <c r="Z3" s="1085"/>
      <c r="AA3" s="1085"/>
      <c r="AB3" s="1085"/>
      <c r="AC3" s="1085"/>
      <c r="AD3" s="1085"/>
      <c r="AE3" s="1085"/>
      <c r="AF3" s="1085"/>
      <c r="AG3" s="1085"/>
      <c r="AH3" s="1085"/>
    </row>
    <row r="4" spans="1:34" ht="13.2" x14ac:dyDescent="0.2"/>
    <row r="5" spans="1:34" ht="13.2" x14ac:dyDescent="0.2"/>
    <row r="6" spans="1:34" ht="13.2" x14ac:dyDescent="0.2"/>
    <row r="7" spans="1:34" ht="13.2" x14ac:dyDescent="0.2"/>
    <row r="8" spans="1:34" ht="13.2" x14ac:dyDescent="0.2"/>
    <row r="9" spans="1:34" ht="13.2" x14ac:dyDescent="0.2">
      <c r="AH9" s="108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1085"/>
    </row>
    <row r="18" spans="12:34" ht="13.2" x14ac:dyDescent="0.2"/>
    <row r="19" spans="12:34" ht="13.2" x14ac:dyDescent="0.2"/>
    <row r="20" spans="12:34" ht="13.2" x14ac:dyDescent="0.2">
      <c r="AH20" s="1085"/>
    </row>
    <row r="21" spans="12:34" ht="13.2" x14ac:dyDescent="0.2">
      <c r="AH21" s="1085"/>
    </row>
    <row r="22" spans="12:34" ht="13.2" x14ac:dyDescent="0.2"/>
    <row r="23" spans="12:34" ht="13.2" x14ac:dyDescent="0.2"/>
    <row r="24" spans="12:34" ht="13.2" x14ac:dyDescent="0.2">
      <c r="Q24" s="1085"/>
    </row>
    <row r="25" spans="12:34" ht="13.2" x14ac:dyDescent="0.2"/>
    <row r="26" spans="12:34" ht="13.2" x14ac:dyDescent="0.2"/>
    <row r="27" spans="12:34" ht="13.2" x14ac:dyDescent="0.2"/>
    <row r="28" spans="12:34" ht="13.2" x14ac:dyDescent="0.2">
      <c r="O28" s="1085"/>
      <c r="T28" s="1085"/>
      <c r="AH28" s="1085"/>
    </row>
    <row r="29" spans="12:34" ht="13.2" x14ac:dyDescent="0.2"/>
    <row r="30" spans="12:34" ht="13.2" x14ac:dyDescent="0.2"/>
    <row r="31" spans="12:34" ht="13.2" x14ac:dyDescent="0.2">
      <c r="Q31" s="1085"/>
    </row>
    <row r="32" spans="12:34" ht="13.2" x14ac:dyDescent="0.2">
      <c r="L32" s="1085"/>
    </row>
    <row r="33" spans="2:34" ht="13.2" x14ac:dyDescent="0.2">
      <c r="C33" s="1085"/>
      <c r="E33" s="1085"/>
      <c r="G33" s="1085"/>
      <c r="I33" s="1085"/>
      <c r="X33" s="1085"/>
    </row>
    <row r="34" spans="2:34" ht="13.2" x14ac:dyDescent="0.2">
      <c r="B34" s="1085"/>
      <c r="P34" s="1085"/>
      <c r="R34" s="1085"/>
      <c r="T34" s="1085"/>
    </row>
    <row r="35" spans="2:34" ht="13.2" x14ac:dyDescent="0.2">
      <c r="D35" s="1085"/>
      <c r="W35" s="1085"/>
      <c r="AC35" s="1085"/>
      <c r="AD35" s="1085"/>
      <c r="AE35" s="1085"/>
      <c r="AF35" s="1085"/>
      <c r="AG35" s="1085"/>
      <c r="AH35" s="1085"/>
    </row>
    <row r="36" spans="2:34" ht="13.2" x14ac:dyDescent="0.2">
      <c r="H36" s="1085"/>
      <c r="J36" s="1085"/>
      <c r="K36" s="1085"/>
      <c r="M36" s="1085"/>
      <c r="Y36" s="1085"/>
      <c r="Z36" s="1085"/>
      <c r="AA36" s="1085"/>
      <c r="AB36" s="1085"/>
      <c r="AC36" s="1085"/>
      <c r="AD36" s="1085"/>
      <c r="AE36" s="1085"/>
      <c r="AF36" s="1085"/>
      <c r="AG36" s="1085"/>
      <c r="AH36" s="1085"/>
    </row>
    <row r="37" spans="2:34" ht="13.2" x14ac:dyDescent="0.2">
      <c r="AH37" s="1085"/>
    </row>
    <row r="38" spans="2:34" ht="13.2" x14ac:dyDescent="0.2">
      <c r="AG38" s="1085"/>
      <c r="AH38" s="1085"/>
    </row>
    <row r="39" spans="2:34" ht="13.2" x14ac:dyDescent="0.2"/>
    <row r="40" spans="2:34" ht="13.2" x14ac:dyDescent="0.2">
      <c r="X40" s="1085"/>
    </row>
    <row r="41" spans="2:34" ht="13.2" x14ac:dyDescent="0.2">
      <c r="R41" s="1085"/>
    </row>
    <row r="42" spans="2:34" ht="13.2" x14ac:dyDescent="0.2">
      <c r="W42" s="1085"/>
    </row>
    <row r="43" spans="2:34" ht="13.2" x14ac:dyDescent="0.2">
      <c r="Y43" s="1085"/>
      <c r="Z43" s="1085"/>
      <c r="AA43" s="1085"/>
      <c r="AB43" s="1085"/>
      <c r="AC43" s="1085"/>
      <c r="AD43" s="1085"/>
      <c r="AE43" s="1085"/>
      <c r="AF43" s="1085"/>
      <c r="AG43" s="1085"/>
      <c r="AH43" s="1085"/>
    </row>
    <row r="44" spans="2:34" ht="13.2" x14ac:dyDescent="0.2">
      <c r="AH44" s="1085"/>
    </row>
    <row r="45" spans="2:34" ht="13.2" x14ac:dyDescent="0.2">
      <c r="X45" s="1085"/>
    </row>
    <row r="46" spans="2:34" ht="13.2" x14ac:dyDescent="0.2"/>
    <row r="47" spans="2:34" ht="13.2" x14ac:dyDescent="0.2"/>
    <row r="48" spans="2:34" ht="13.2" x14ac:dyDescent="0.2">
      <c r="W48" s="1085"/>
      <c r="Y48" s="1085"/>
      <c r="Z48" s="1085"/>
      <c r="AA48" s="1085"/>
      <c r="AB48" s="1085"/>
      <c r="AC48" s="1085"/>
      <c r="AD48" s="1085"/>
      <c r="AE48" s="1085"/>
      <c r="AF48" s="1085"/>
      <c r="AG48" s="1085"/>
      <c r="AH48" s="1085"/>
    </row>
    <row r="49" spans="28:34" ht="13.2" x14ac:dyDescent="0.2"/>
    <row r="50" spans="28:34" ht="13.2" x14ac:dyDescent="0.2">
      <c r="AE50" s="1085"/>
      <c r="AF50" s="1085"/>
      <c r="AG50" s="1085"/>
      <c r="AH50" s="1085"/>
    </row>
    <row r="51" spans="28:34" ht="13.2" x14ac:dyDescent="0.2">
      <c r="AC51" s="1085"/>
      <c r="AD51" s="1085"/>
      <c r="AE51" s="1085"/>
      <c r="AF51" s="1085"/>
      <c r="AG51" s="1085"/>
      <c r="AH51" s="1085"/>
    </row>
    <row r="52" spans="28:34" ht="13.2" x14ac:dyDescent="0.2"/>
    <row r="53" spans="28:34" ht="13.2" x14ac:dyDescent="0.2">
      <c r="AF53" s="1085"/>
      <c r="AG53" s="1085"/>
      <c r="AH53" s="1085"/>
    </row>
    <row r="54" spans="28:34" ht="13.2" x14ac:dyDescent="0.2">
      <c r="AH54" s="1085"/>
    </row>
    <row r="55" spans="28:34" ht="13.2" x14ac:dyDescent="0.2"/>
    <row r="56" spans="28:34" ht="13.2" x14ac:dyDescent="0.2">
      <c r="AB56" s="1085"/>
      <c r="AC56" s="1085"/>
      <c r="AD56" s="1085"/>
      <c r="AE56" s="1085"/>
      <c r="AF56" s="1085"/>
      <c r="AG56" s="1085"/>
      <c r="AH56" s="1085"/>
    </row>
    <row r="57" spans="28:34" ht="13.2" x14ac:dyDescent="0.2">
      <c r="AH57" s="1085"/>
    </row>
    <row r="58" spans="28:34" ht="13.2" x14ac:dyDescent="0.2">
      <c r="AH58" s="1085"/>
    </row>
    <row r="59" spans="28:34" ht="13.2" x14ac:dyDescent="0.2"/>
    <row r="60" spans="28:34" ht="13.2" x14ac:dyDescent="0.2"/>
    <row r="61" spans="28:34" ht="13.2" x14ac:dyDescent="0.2"/>
    <row r="62" spans="28:34" ht="13.2" x14ac:dyDescent="0.2"/>
    <row r="63" spans="28:34" ht="13.2" x14ac:dyDescent="0.2">
      <c r="AH63" s="1085"/>
    </row>
    <row r="64" spans="28:34" ht="13.2" x14ac:dyDescent="0.2">
      <c r="AG64" s="1085"/>
      <c r="AH64" s="1085"/>
    </row>
    <row r="65" spans="28:34" ht="13.2" x14ac:dyDescent="0.2"/>
    <row r="66" spans="28:34" ht="13.2" x14ac:dyDescent="0.2"/>
    <row r="67" spans="28:34" ht="13.2" x14ac:dyDescent="0.2"/>
    <row r="68" spans="28:34" ht="13.2" x14ac:dyDescent="0.2">
      <c r="AB68" s="1085"/>
      <c r="AC68" s="1085"/>
      <c r="AD68" s="1085"/>
      <c r="AE68" s="1085"/>
      <c r="AF68" s="1085"/>
      <c r="AG68" s="1085"/>
      <c r="AH68" s="1085"/>
    </row>
    <row r="69" spans="28:34" ht="13.2" x14ac:dyDescent="0.2">
      <c r="AF69" s="1085"/>
      <c r="AG69" s="1085"/>
      <c r="AH69" s="1085"/>
    </row>
    <row r="70" spans="28:34" ht="13.2" x14ac:dyDescent="0.2"/>
    <row r="71" spans="28:34" ht="13.2" x14ac:dyDescent="0.2"/>
    <row r="72" spans="28:34" ht="13.2" x14ac:dyDescent="0.2"/>
    <row r="73" spans="28:34" ht="13.2" x14ac:dyDescent="0.2"/>
    <row r="74" spans="28:34" ht="13.2" x14ac:dyDescent="0.2"/>
    <row r="75" spans="28:34" ht="13.2" x14ac:dyDescent="0.2">
      <c r="AH75" s="1085"/>
    </row>
    <row r="76" spans="28:34" ht="13.2" x14ac:dyDescent="0.2">
      <c r="AF76" s="1085"/>
      <c r="AG76" s="1085"/>
      <c r="AH76" s="1085"/>
    </row>
    <row r="77" spans="28:34" ht="13.2" x14ac:dyDescent="0.2">
      <c r="AG77" s="1085"/>
      <c r="AH77" s="1085"/>
    </row>
    <row r="78" spans="28:34" ht="13.2" x14ac:dyDescent="0.2"/>
    <row r="79" spans="28:34" ht="13.2" x14ac:dyDescent="0.2"/>
    <row r="80" spans="28:34" ht="13.2" x14ac:dyDescent="0.2"/>
    <row r="81" spans="25:34" ht="13.2" x14ac:dyDescent="0.2"/>
    <row r="82" spans="25:34" ht="13.2" x14ac:dyDescent="0.2">
      <c r="Y82" s="1085"/>
    </row>
    <row r="83" spans="25:34" ht="13.2" x14ac:dyDescent="0.2">
      <c r="Y83" s="1085"/>
      <c r="Z83" s="1085"/>
      <c r="AA83" s="1085"/>
      <c r="AB83" s="1085"/>
      <c r="AC83" s="1085"/>
      <c r="AD83" s="1085"/>
      <c r="AE83" s="1085"/>
      <c r="AF83" s="1085"/>
      <c r="AG83" s="1085"/>
      <c r="AH83" s="1085"/>
    </row>
    <row r="84" spans="25:34" ht="13.2" x14ac:dyDescent="0.2"/>
    <row r="85" spans="25:34" ht="13.2" x14ac:dyDescent="0.2"/>
    <row r="86" spans="25:34" ht="13.2" x14ac:dyDescent="0.2"/>
    <row r="87" spans="25:34" ht="13.2" x14ac:dyDescent="0.2"/>
    <row r="88" spans="25:34" ht="13.2" x14ac:dyDescent="0.2">
      <c r="AH88" s="108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085"/>
      <c r="AG94" s="1085"/>
      <c r="AH94" s="1085"/>
    </row>
    <row r="95" spans="25:34" ht="13.5" customHeight="1" x14ac:dyDescent="0.2">
      <c r="AH95" s="108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85"/>
    </row>
    <row r="102" spans="33:34" ht="13.5" customHeight="1" x14ac:dyDescent="0.2"/>
    <row r="103" spans="33:34" ht="13.5" customHeight="1" x14ac:dyDescent="0.2"/>
    <row r="104" spans="33:34" ht="13.5" customHeight="1" x14ac:dyDescent="0.2">
      <c r="AG104" s="1085"/>
      <c r="AH104" s="108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85"/>
    </row>
    <row r="117" spans="34:122" ht="13.5" customHeight="1" x14ac:dyDescent="0.2"/>
    <row r="118" spans="34:122" ht="13.5" customHeight="1" x14ac:dyDescent="0.2"/>
    <row r="119" spans="34:122" ht="13.5" customHeight="1" x14ac:dyDescent="0.2"/>
    <row r="120" spans="34:122" ht="13.5" customHeight="1" x14ac:dyDescent="0.2">
      <c r="AH120" s="1085"/>
    </row>
    <row r="121" spans="34:122" ht="13.5" customHeight="1" x14ac:dyDescent="0.2">
      <c r="AH121" s="1085"/>
    </row>
    <row r="122" spans="34:122" ht="13.5" customHeight="1" x14ac:dyDescent="0.2"/>
    <row r="123" spans="34:122" ht="13.5" customHeight="1" x14ac:dyDescent="0.2"/>
    <row r="124" spans="34:122" ht="13.5" customHeight="1" x14ac:dyDescent="0.2"/>
    <row r="125" spans="34:122" ht="13.5" customHeight="1" x14ac:dyDescent="0.2">
      <c r="DR125" s="1085" t="s">
        <v>548</v>
      </c>
    </row>
  </sheetData>
  <sheetProtection algorithmName="SHA-512" hashValue="/sKFsFRHQXANGC/xrpku7M38gt8ZGFwM3JppQjZrvy9NdfJ4FfPkHRr6HLrB9ACG1VpgTnabzkVYsIqV65Kwbg==" saltValue="Kbnll294h7d8Ezh20Zvz3Q==" spinCount="100000" sheet="1" objects="1" scenarios="1"/>
  <dataConsolidate/>
  <phoneticPr fontId="44"/>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2223-4DE6-4D25-B196-513DDB5D5CCD}">
  <sheetPr>
    <tabColor theme="2"/>
    <pageSetUpPr fitToPage="1"/>
  </sheetPr>
  <dimension ref="A1:DR125"/>
  <sheetViews>
    <sheetView showGridLines="0" zoomScale="70" zoomScaleNormal="70" zoomScaleSheetLayoutView="55" workbookViewId="0">
      <selection activeCell="BP75" sqref="BP75:BW76"/>
    </sheetView>
  </sheetViews>
  <sheetFormatPr defaultColWidth="0" defaultRowHeight="13.5" customHeight="1" zeroHeight="1" x14ac:dyDescent="0.2"/>
  <cols>
    <col min="1" max="34" width="2.44140625" style="1140" customWidth="1"/>
    <col min="35" max="122" width="2.44140625" style="1085" customWidth="1"/>
    <col min="123" max="16384" width="2.44140625" style="1085" hidden="1"/>
  </cols>
  <sheetData>
    <row r="1" spans="2:34" ht="13.5" customHeight="1" x14ac:dyDescent="0.2">
      <c r="B1" s="1085"/>
      <c r="C1" s="1085"/>
      <c r="D1" s="1085"/>
      <c r="E1" s="1085"/>
      <c r="F1" s="1085"/>
      <c r="G1" s="1085"/>
      <c r="H1" s="1085"/>
      <c r="I1" s="1085"/>
      <c r="J1" s="1085"/>
      <c r="K1" s="1085"/>
      <c r="L1" s="1085"/>
      <c r="M1" s="1085"/>
      <c r="N1" s="1085"/>
      <c r="O1" s="1085"/>
      <c r="P1" s="1085"/>
      <c r="Q1" s="1085"/>
      <c r="R1" s="1085"/>
      <c r="S1" s="1085"/>
      <c r="T1" s="1085"/>
      <c r="U1" s="1085"/>
      <c r="V1" s="1085"/>
      <c r="W1" s="1085"/>
      <c r="X1" s="1085"/>
      <c r="Y1" s="1085"/>
      <c r="Z1" s="1085"/>
      <c r="AA1" s="1085"/>
      <c r="AB1" s="1085"/>
      <c r="AC1" s="1085"/>
      <c r="AD1" s="1085"/>
      <c r="AE1" s="1085"/>
      <c r="AF1" s="1085"/>
      <c r="AG1" s="1085"/>
      <c r="AH1" s="1085"/>
    </row>
    <row r="2" spans="2:34" ht="13.2" x14ac:dyDescent="0.2">
      <c r="S2" s="1085"/>
      <c r="AH2" s="1085"/>
    </row>
    <row r="3" spans="2:34" ht="13.2" x14ac:dyDescent="0.2">
      <c r="C3" s="1085"/>
      <c r="D3" s="1085"/>
      <c r="E3" s="1085"/>
      <c r="F3" s="1085"/>
      <c r="G3" s="1085"/>
      <c r="H3" s="1085"/>
      <c r="I3" s="1085"/>
      <c r="J3" s="1085"/>
      <c r="K3" s="1085"/>
      <c r="L3" s="1085"/>
      <c r="M3" s="1085"/>
      <c r="N3" s="1085"/>
      <c r="O3" s="1085"/>
      <c r="P3" s="1085"/>
      <c r="Q3" s="1085"/>
      <c r="R3" s="1085"/>
      <c r="S3" s="1085"/>
      <c r="U3" s="1085"/>
      <c r="V3" s="1085"/>
      <c r="W3" s="1085"/>
      <c r="X3" s="1085"/>
      <c r="Y3" s="1085"/>
      <c r="Z3" s="1085"/>
      <c r="AA3" s="1085"/>
      <c r="AB3" s="1085"/>
      <c r="AC3" s="1085"/>
      <c r="AD3" s="1085"/>
      <c r="AE3" s="1085"/>
      <c r="AF3" s="1085"/>
      <c r="AG3" s="1085"/>
      <c r="AH3" s="1085"/>
    </row>
    <row r="4" spans="2:34" ht="13.2" x14ac:dyDescent="0.2"/>
    <row r="5" spans="2:34" ht="13.2" x14ac:dyDescent="0.2"/>
    <row r="6" spans="2:34" ht="13.2" x14ac:dyDescent="0.2"/>
    <row r="7" spans="2:34" ht="13.2" x14ac:dyDescent="0.2"/>
    <row r="8" spans="2:34" ht="13.2" x14ac:dyDescent="0.2"/>
    <row r="9" spans="2:34" ht="13.2" x14ac:dyDescent="0.2">
      <c r="AH9" s="108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1085"/>
    </row>
    <row r="18" spans="12:34" ht="13.2" x14ac:dyDescent="0.2"/>
    <row r="19" spans="12:34" ht="13.2" x14ac:dyDescent="0.2"/>
    <row r="20" spans="12:34" ht="13.2" x14ac:dyDescent="0.2">
      <c r="AH20" s="1085"/>
    </row>
    <row r="21" spans="12:34" ht="13.2" x14ac:dyDescent="0.2">
      <c r="AH21" s="1085"/>
    </row>
    <row r="22" spans="12:34" ht="13.2" x14ac:dyDescent="0.2"/>
    <row r="23" spans="12:34" ht="13.2" x14ac:dyDescent="0.2"/>
    <row r="24" spans="12:34" ht="13.2" x14ac:dyDescent="0.2">
      <c r="Q24" s="1085"/>
    </row>
    <row r="25" spans="12:34" ht="13.2" x14ac:dyDescent="0.2"/>
    <row r="26" spans="12:34" ht="13.2" x14ac:dyDescent="0.2"/>
    <row r="27" spans="12:34" ht="13.2" x14ac:dyDescent="0.2"/>
    <row r="28" spans="12:34" ht="13.2" x14ac:dyDescent="0.2">
      <c r="O28" s="1085"/>
      <c r="T28" s="1085"/>
      <c r="AH28" s="1085"/>
    </row>
    <row r="29" spans="12:34" ht="13.2" x14ac:dyDescent="0.2"/>
    <row r="30" spans="12:34" ht="13.2" x14ac:dyDescent="0.2"/>
    <row r="31" spans="12:34" ht="13.2" x14ac:dyDescent="0.2">
      <c r="Q31" s="1085"/>
    </row>
    <row r="32" spans="12:34" ht="13.2" x14ac:dyDescent="0.2">
      <c r="L32" s="1085"/>
    </row>
    <row r="33" spans="2:34" ht="13.2" x14ac:dyDescent="0.2">
      <c r="C33" s="1085"/>
      <c r="E33" s="1085"/>
      <c r="G33" s="1085"/>
      <c r="I33" s="1085"/>
      <c r="X33" s="1085"/>
    </row>
    <row r="34" spans="2:34" ht="13.2" x14ac:dyDescent="0.2">
      <c r="B34" s="1085"/>
      <c r="P34" s="1085"/>
      <c r="R34" s="1085"/>
      <c r="T34" s="1085"/>
    </row>
    <row r="35" spans="2:34" ht="13.2" x14ac:dyDescent="0.2">
      <c r="D35" s="1085"/>
      <c r="W35" s="1085"/>
      <c r="AC35" s="1085"/>
      <c r="AD35" s="1085"/>
      <c r="AE35" s="1085"/>
      <c r="AF35" s="1085"/>
      <c r="AG35" s="1085"/>
      <c r="AH35" s="1085"/>
    </row>
    <row r="36" spans="2:34" ht="13.2" x14ac:dyDescent="0.2">
      <c r="H36" s="1085"/>
      <c r="J36" s="1085"/>
      <c r="K36" s="1085"/>
      <c r="M36" s="1085"/>
      <c r="Y36" s="1085"/>
      <c r="Z36" s="1085"/>
      <c r="AA36" s="1085"/>
      <c r="AB36" s="1085"/>
      <c r="AC36" s="1085"/>
      <c r="AD36" s="1085"/>
      <c r="AE36" s="1085"/>
      <c r="AF36" s="1085"/>
      <c r="AG36" s="1085"/>
      <c r="AH36" s="1085"/>
    </row>
    <row r="37" spans="2:34" ht="13.2" x14ac:dyDescent="0.2">
      <c r="AH37" s="1085"/>
    </row>
    <row r="38" spans="2:34" ht="13.2" x14ac:dyDescent="0.2">
      <c r="AG38" s="1085"/>
      <c r="AH38" s="1085"/>
    </row>
    <row r="39" spans="2:34" ht="13.2" x14ac:dyDescent="0.2"/>
    <row r="40" spans="2:34" ht="13.2" x14ac:dyDescent="0.2">
      <c r="X40" s="1085"/>
    </row>
    <row r="41" spans="2:34" ht="13.2" x14ac:dyDescent="0.2">
      <c r="R41" s="1085"/>
    </row>
    <row r="42" spans="2:34" ht="13.2" x14ac:dyDescent="0.2">
      <c r="W42" s="1085"/>
    </row>
    <row r="43" spans="2:34" ht="13.2" x14ac:dyDescent="0.2">
      <c r="Y43" s="1085"/>
      <c r="Z43" s="1085"/>
      <c r="AA43" s="1085"/>
      <c r="AB43" s="1085"/>
      <c r="AC43" s="1085"/>
      <c r="AD43" s="1085"/>
      <c r="AE43" s="1085"/>
      <c r="AF43" s="1085"/>
      <c r="AG43" s="1085"/>
      <c r="AH43" s="1085"/>
    </row>
    <row r="44" spans="2:34" ht="13.2" x14ac:dyDescent="0.2">
      <c r="AH44" s="1085"/>
    </row>
    <row r="45" spans="2:34" ht="13.2" x14ac:dyDescent="0.2">
      <c r="X45" s="1085"/>
    </row>
    <row r="46" spans="2:34" ht="13.2" x14ac:dyDescent="0.2"/>
    <row r="47" spans="2:34" ht="13.2" x14ac:dyDescent="0.2"/>
    <row r="48" spans="2:34" ht="13.2" x14ac:dyDescent="0.2">
      <c r="W48" s="1085"/>
      <c r="Y48" s="1085"/>
      <c r="Z48" s="1085"/>
      <c r="AA48" s="1085"/>
      <c r="AB48" s="1085"/>
      <c r="AC48" s="1085"/>
      <c r="AD48" s="1085"/>
      <c r="AE48" s="1085"/>
      <c r="AF48" s="1085"/>
      <c r="AG48" s="1085"/>
      <c r="AH48" s="1085"/>
    </row>
    <row r="49" spans="28:34" ht="13.2" x14ac:dyDescent="0.2"/>
    <row r="50" spans="28:34" ht="13.2" x14ac:dyDescent="0.2">
      <c r="AE50" s="1085"/>
      <c r="AF50" s="1085"/>
      <c r="AG50" s="1085"/>
      <c r="AH50" s="1085"/>
    </row>
    <row r="51" spans="28:34" ht="13.2" x14ac:dyDescent="0.2">
      <c r="AC51" s="1085"/>
      <c r="AD51" s="1085"/>
      <c r="AE51" s="1085"/>
      <c r="AF51" s="1085"/>
      <c r="AG51" s="1085"/>
      <c r="AH51" s="1085"/>
    </row>
    <row r="52" spans="28:34" ht="13.2" x14ac:dyDescent="0.2"/>
    <row r="53" spans="28:34" ht="13.2" x14ac:dyDescent="0.2">
      <c r="AF53" s="1085"/>
      <c r="AG53" s="1085"/>
      <c r="AH53" s="1085"/>
    </row>
    <row r="54" spans="28:34" ht="13.2" x14ac:dyDescent="0.2">
      <c r="AH54" s="1085"/>
    </row>
    <row r="55" spans="28:34" ht="13.2" x14ac:dyDescent="0.2"/>
    <row r="56" spans="28:34" ht="13.2" x14ac:dyDescent="0.2">
      <c r="AB56" s="1085"/>
      <c r="AC56" s="1085"/>
      <c r="AD56" s="1085"/>
      <c r="AE56" s="1085"/>
      <c r="AF56" s="1085"/>
      <c r="AG56" s="1085"/>
      <c r="AH56" s="1085"/>
    </row>
    <row r="57" spans="28:34" ht="13.2" x14ac:dyDescent="0.2">
      <c r="AH57" s="1085"/>
    </row>
    <row r="58" spans="28:34" ht="13.2" x14ac:dyDescent="0.2">
      <c r="AH58" s="1085"/>
    </row>
    <row r="59" spans="28:34" ht="13.2" x14ac:dyDescent="0.2">
      <c r="AG59" s="1085"/>
      <c r="AH59" s="1085"/>
    </row>
    <row r="60" spans="28:34" ht="13.2" x14ac:dyDescent="0.2"/>
    <row r="61" spans="28:34" ht="13.2" x14ac:dyDescent="0.2"/>
    <row r="62" spans="28:34" ht="13.2" x14ac:dyDescent="0.2"/>
    <row r="63" spans="28:34" ht="13.2" x14ac:dyDescent="0.2">
      <c r="AH63" s="1085"/>
    </row>
    <row r="64" spans="28:34" ht="13.2" x14ac:dyDescent="0.2">
      <c r="AG64" s="1085"/>
      <c r="AH64" s="1085"/>
    </row>
    <row r="65" spans="28:34" ht="13.2" x14ac:dyDescent="0.2"/>
    <row r="66" spans="28:34" ht="13.2" x14ac:dyDescent="0.2"/>
    <row r="67" spans="28:34" ht="13.2" x14ac:dyDescent="0.2"/>
    <row r="68" spans="28:34" ht="13.2" x14ac:dyDescent="0.2">
      <c r="AB68" s="1085"/>
      <c r="AC68" s="1085"/>
      <c r="AD68" s="1085"/>
      <c r="AE68" s="1085"/>
      <c r="AF68" s="1085"/>
      <c r="AG68" s="1085"/>
      <c r="AH68" s="1085"/>
    </row>
    <row r="69" spans="28:34" ht="13.2" x14ac:dyDescent="0.2">
      <c r="AF69" s="1085"/>
      <c r="AG69" s="1085"/>
      <c r="AH69" s="1085"/>
    </row>
    <row r="70" spans="28:34" ht="13.2" x14ac:dyDescent="0.2"/>
    <row r="71" spans="28:34" ht="13.2" x14ac:dyDescent="0.2"/>
    <row r="72" spans="28:34" ht="13.2" x14ac:dyDescent="0.2"/>
    <row r="73" spans="28:34" ht="13.2" x14ac:dyDescent="0.2"/>
    <row r="74" spans="28:34" ht="13.2" x14ac:dyDescent="0.2"/>
    <row r="75" spans="28:34" ht="13.2" x14ac:dyDescent="0.2">
      <c r="AH75" s="1085"/>
    </row>
    <row r="76" spans="28:34" ht="13.2" x14ac:dyDescent="0.2">
      <c r="AF76" s="1085"/>
      <c r="AG76" s="1085"/>
      <c r="AH76" s="1085"/>
    </row>
    <row r="77" spans="28:34" ht="13.2" x14ac:dyDescent="0.2">
      <c r="AG77" s="1085"/>
      <c r="AH77" s="1085"/>
    </row>
    <row r="78" spans="28:34" ht="13.2" x14ac:dyDescent="0.2"/>
    <row r="79" spans="28:34" ht="13.2" x14ac:dyDescent="0.2"/>
    <row r="80" spans="28:34" ht="13.2" x14ac:dyDescent="0.2"/>
    <row r="81" spans="25:34" ht="13.2" x14ac:dyDescent="0.2"/>
    <row r="82" spans="25:34" ht="13.2" x14ac:dyDescent="0.2">
      <c r="Y82" s="1085"/>
    </row>
    <row r="83" spans="25:34" ht="13.2" x14ac:dyDescent="0.2">
      <c r="Y83" s="1085"/>
      <c r="Z83" s="1085"/>
      <c r="AA83" s="1085"/>
      <c r="AB83" s="1085"/>
      <c r="AC83" s="1085"/>
      <c r="AD83" s="1085"/>
      <c r="AE83" s="1085"/>
      <c r="AF83" s="1085"/>
      <c r="AG83" s="1085"/>
      <c r="AH83" s="1085"/>
    </row>
    <row r="84" spans="25:34" ht="13.2" x14ac:dyDescent="0.2"/>
    <row r="85" spans="25:34" ht="13.2" x14ac:dyDescent="0.2"/>
    <row r="86" spans="25:34" ht="13.2" x14ac:dyDescent="0.2"/>
    <row r="87" spans="25:34" ht="13.2" x14ac:dyDescent="0.2"/>
    <row r="88" spans="25:34" ht="13.2" x14ac:dyDescent="0.2">
      <c r="AH88" s="108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1085"/>
      <c r="AG94" s="1085"/>
      <c r="AH94" s="1085"/>
    </row>
    <row r="95" spans="25:34" ht="13.5" customHeight="1" x14ac:dyDescent="0.2">
      <c r="AH95" s="108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1085"/>
    </row>
    <row r="102" spans="33:34" ht="13.5" customHeight="1" x14ac:dyDescent="0.2"/>
    <row r="103" spans="33:34" ht="13.5" customHeight="1" x14ac:dyDescent="0.2"/>
    <row r="104" spans="33:34" ht="13.5" customHeight="1" x14ac:dyDescent="0.2">
      <c r="AG104" s="1085"/>
      <c r="AH104" s="108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1085"/>
    </row>
    <row r="117" spans="34:122" ht="13.5" customHeight="1" x14ac:dyDescent="0.2"/>
    <row r="118" spans="34:122" ht="13.5" customHeight="1" x14ac:dyDescent="0.2"/>
    <row r="119" spans="34:122" ht="13.5" customHeight="1" x14ac:dyDescent="0.2"/>
    <row r="120" spans="34:122" ht="13.5" customHeight="1" x14ac:dyDescent="0.2">
      <c r="AH120" s="1085"/>
    </row>
    <row r="121" spans="34:122" ht="13.5" customHeight="1" x14ac:dyDescent="0.2">
      <c r="AH121" s="1085"/>
    </row>
    <row r="122" spans="34:122" ht="13.5" customHeight="1" x14ac:dyDescent="0.2"/>
    <row r="123" spans="34:122" ht="13.5" customHeight="1" x14ac:dyDescent="0.2"/>
    <row r="124" spans="34:122" ht="13.5" customHeight="1" x14ac:dyDescent="0.2"/>
    <row r="125" spans="34:122" ht="13.5" customHeight="1" x14ac:dyDescent="0.2">
      <c r="DR125" s="1085" t="s">
        <v>548</v>
      </c>
    </row>
  </sheetData>
  <sheetProtection algorithmName="SHA-512" hashValue="DXHGrs+zJBGl4ihNGh3iuzMbTayc7O8oeGjuUtKCdpNx4PVutycGABOkNw3ZOHk7KWw5RuVHpl8qU89k8jHlJA==" saltValue="f7OIcy+yhcQAfsHdJJB/oA==" spinCount="100000" sheet="1" objects="1" scenarios="1"/>
  <dataConsolidate/>
  <phoneticPr fontId="44"/>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84</v>
      </c>
      <c r="E2" s="123"/>
      <c r="F2" s="306" t="s">
        <v>522</v>
      </c>
      <c r="G2" s="147"/>
      <c r="H2" s="157"/>
    </row>
    <row r="3" spans="1:8" x14ac:dyDescent="0.2">
      <c r="A3" s="113" t="s">
        <v>519</v>
      </c>
      <c r="B3" s="105"/>
      <c r="C3" s="299"/>
      <c r="D3" s="302">
        <v>29305</v>
      </c>
      <c r="E3" s="304"/>
      <c r="F3" s="307">
        <v>37644</v>
      </c>
      <c r="G3" s="309"/>
      <c r="H3" s="312"/>
    </row>
    <row r="4" spans="1:8" x14ac:dyDescent="0.2">
      <c r="A4" s="98"/>
      <c r="B4" s="104"/>
      <c r="C4" s="300"/>
      <c r="D4" s="303">
        <v>14807</v>
      </c>
      <c r="E4" s="305"/>
      <c r="F4" s="308">
        <v>24939</v>
      </c>
      <c r="G4" s="310"/>
      <c r="H4" s="313"/>
    </row>
    <row r="5" spans="1:8" x14ac:dyDescent="0.2">
      <c r="A5" s="113" t="s">
        <v>478</v>
      </c>
      <c r="B5" s="105"/>
      <c r="C5" s="299"/>
      <c r="D5" s="302">
        <v>38455</v>
      </c>
      <c r="E5" s="304"/>
      <c r="F5" s="307">
        <v>39221</v>
      </c>
      <c r="G5" s="309"/>
      <c r="H5" s="312"/>
    </row>
    <row r="6" spans="1:8" x14ac:dyDescent="0.2">
      <c r="A6" s="98"/>
      <c r="B6" s="104"/>
      <c r="C6" s="300"/>
      <c r="D6" s="303">
        <v>19365</v>
      </c>
      <c r="E6" s="305"/>
      <c r="F6" s="308">
        <v>24821</v>
      </c>
      <c r="G6" s="310"/>
      <c r="H6" s="313"/>
    </row>
    <row r="7" spans="1:8" x14ac:dyDescent="0.2">
      <c r="A7" s="113" t="s">
        <v>316</v>
      </c>
      <c r="B7" s="105"/>
      <c r="C7" s="299"/>
      <c r="D7" s="302">
        <v>44378</v>
      </c>
      <c r="E7" s="304"/>
      <c r="F7" s="307">
        <v>38566</v>
      </c>
      <c r="G7" s="309"/>
      <c r="H7" s="312"/>
    </row>
    <row r="8" spans="1:8" x14ac:dyDescent="0.2">
      <c r="A8" s="98"/>
      <c r="B8" s="104"/>
      <c r="C8" s="300"/>
      <c r="D8" s="303">
        <v>23907</v>
      </c>
      <c r="E8" s="305"/>
      <c r="F8" s="308">
        <v>24059</v>
      </c>
      <c r="G8" s="310"/>
      <c r="H8" s="313"/>
    </row>
    <row r="9" spans="1:8" x14ac:dyDescent="0.2">
      <c r="A9" s="113" t="s">
        <v>139</v>
      </c>
      <c r="B9" s="105"/>
      <c r="C9" s="299"/>
      <c r="D9" s="302">
        <v>35345</v>
      </c>
      <c r="E9" s="304"/>
      <c r="F9" s="307">
        <v>35156</v>
      </c>
      <c r="G9" s="309"/>
      <c r="H9" s="312"/>
    </row>
    <row r="10" spans="1:8" x14ac:dyDescent="0.2">
      <c r="A10" s="98"/>
      <c r="B10" s="104"/>
      <c r="C10" s="300"/>
      <c r="D10" s="303">
        <v>18449</v>
      </c>
      <c r="E10" s="305"/>
      <c r="F10" s="308">
        <v>22430</v>
      </c>
      <c r="G10" s="310"/>
      <c r="H10" s="313"/>
    </row>
    <row r="11" spans="1:8" x14ac:dyDescent="0.2">
      <c r="A11" s="113" t="s">
        <v>520</v>
      </c>
      <c r="B11" s="105"/>
      <c r="C11" s="299"/>
      <c r="D11" s="302">
        <v>34750</v>
      </c>
      <c r="E11" s="304"/>
      <c r="F11" s="307">
        <v>37029</v>
      </c>
      <c r="G11" s="309"/>
      <c r="H11" s="312"/>
    </row>
    <row r="12" spans="1:8" x14ac:dyDescent="0.2">
      <c r="A12" s="98"/>
      <c r="B12" s="104"/>
      <c r="C12" s="301"/>
      <c r="D12" s="303">
        <v>19056</v>
      </c>
      <c r="E12" s="305"/>
      <c r="F12" s="308">
        <v>23232</v>
      </c>
      <c r="G12" s="310"/>
      <c r="H12" s="313"/>
    </row>
    <row r="13" spans="1:8" x14ac:dyDescent="0.2">
      <c r="A13" s="113"/>
      <c r="B13" s="105"/>
      <c r="C13" s="299"/>
      <c r="D13" s="302">
        <v>36447</v>
      </c>
      <c r="E13" s="304"/>
      <c r="F13" s="307">
        <v>37523</v>
      </c>
      <c r="G13" s="311"/>
      <c r="H13" s="312"/>
    </row>
    <row r="14" spans="1:8" x14ac:dyDescent="0.2">
      <c r="A14" s="98"/>
      <c r="B14" s="104"/>
      <c r="C14" s="300"/>
      <c r="D14" s="303">
        <v>19117</v>
      </c>
      <c r="E14" s="305"/>
      <c r="F14" s="308">
        <v>23896</v>
      </c>
      <c r="G14" s="310"/>
      <c r="H14" s="313"/>
    </row>
    <row r="17" spans="1:11" x14ac:dyDescent="0.2">
      <c r="A17" s="291" t="s">
        <v>24</v>
      </c>
    </row>
    <row r="18" spans="1:11" x14ac:dyDescent="0.2">
      <c r="A18" s="292"/>
      <c r="B18" s="292" t="str">
        <f>実質収支比率等に係る経年分析!F$46</f>
        <v>R01</v>
      </c>
      <c r="C18" s="292" t="str">
        <f>実質収支比率等に係る経年分析!G$46</f>
        <v>R02</v>
      </c>
      <c r="D18" s="292" t="str">
        <f>実質収支比率等に係る経年分析!H$46</f>
        <v>R03</v>
      </c>
      <c r="E18" s="292" t="str">
        <f>実質収支比率等に係る経年分析!I$46</f>
        <v>R04</v>
      </c>
      <c r="F18" s="292" t="str">
        <f>実質収支比率等に係る経年分析!J$46</f>
        <v>R05</v>
      </c>
    </row>
    <row r="19" spans="1:11" x14ac:dyDescent="0.2">
      <c r="A19" s="292" t="s">
        <v>90</v>
      </c>
      <c r="B19" s="292">
        <f>ROUND(VALUE(SUBSTITUTE(実質収支比率等に係る経年分析!F$48,"▲","-")),2)</f>
        <v>4.0199999999999996</v>
      </c>
      <c r="C19" s="292">
        <f>ROUND(VALUE(SUBSTITUTE(実質収支比率等に係る経年分析!G$48,"▲","-")),2)</f>
        <v>4.5999999999999996</v>
      </c>
      <c r="D19" s="292">
        <f>ROUND(VALUE(SUBSTITUTE(実質収支比率等に係る経年分析!H$48,"▲","-")),2)</f>
        <v>6.71</v>
      </c>
      <c r="E19" s="292">
        <f>ROUND(VALUE(SUBSTITUTE(実質収支比率等に係る経年分析!I$48,"▲","-")),2)</f>
        <v>5.08</v>
      </c>
      <c r="F19" s="292">
        <f>ROUND(VALUE(SUBSTITUTE(実質収支比率等に係る経年分析!J$48,"▲","-")),2)</f>
        <v>3.23</v>
      </c>
    </row>
    <row r="20" spans="1:11" x14ac:dyDescent="0.2">
      <c r="A20" s="292" t="s">
        <v>40</v>
      </c>
      <c r="B20" s="292">
        <f>ROUND(VALUE(SUBSTITUTE(実質収支比率等に係る経年分析!F$47,"▲","-")),2)</f>
        <v>18.809999999999999</v>
      </c>
      <c r="C20" s="292">
        <f>ROUND(VALUE(SUBSTITUTE(実質収支比率等に係る経年分析!G$47,"▲","-")),2)</f>
        <v>17.82</v>
      </c>
      <c r="D20" s="292">
        <f>ROUND(VALUE(SUBSTITUTE(実質収支比率等に係る経年分析!H$47,"▲","-")),2)</f>
        <v>17.63</v>
      </c>
      <c r="E20" s="292">
        <f>ROUND(VALUE(SUBSTITUTE(実質収支比率等に係る経年分析!I$47,"▲","-")),2)</f>
        <v>20.170000000000002</v>
      </c>
      <c r="F20" s="292">
        <f>ROUND(VALUE(SUBSTITUTE(実質収支比率等に係る経年分析!J$47,"▲","-")),2)</f>
        <v>19.73</v>
      </c>
    </row>
    <row r="21" spans="1:11" x14ac:dyDescent="0.2">
      <c r="A21" s="292" t="s">
        <v>113</v>
      </c>
      <c r="B21" s="292">
        <f>IF(ISNUMBER(VALUE(SUBSTITUTE(実質収支比率等に係る経年分析!F$49,"▲","-"))),ROUND(VALUE(SUBSTITUTE(実質収支比率等に係る経年分析!F$49,"▲","-")),2),NA())</f>
        <v>-0.31</v>
      </c>
      <c r="C21" s="292">
        <f>IF(ISNUMBER(VALUE(SUBSTITUTE(実質収支比率等に係る経年分析!G$49,"▲","-"))),ROUND(VALUE(SUBSTITUTE(実質収支比率等に係る経年分析!G$49,"▲","-")),2),NA())</f>
        <v>0.22</v>
      </c>
      <c r="D21" s="292">
        <f>IF(ISNUMBER(VALUE(SUBSTITUTE(実質収支比率等に係る経年分析!H$49,"▲","-"))),ROUND(VALUE(SUBSTITUTE(実質収支比率等に係る経年分析!H$49,"▲","-")),2),NA())</f>
        <v>3.09</v>
      </c>
      <c r="E21" s="292">
        <f>IF(ISNUMBER(VALUE(SUBSTITUTE(実質収支比率等に係る経年分析!I$49,"▲","-"))),ROUND(VALUE(SUBSTITUTE(実質収支比率等に係る経年分析!I$49,"▲","-")),2),NA())</f>
        <v>0.14000000000000001</v>
      </c>
      <c r="F21" s="292">
        <f>IF(ISNUMBER(VALUE(SUBSTITUTE(実質収支比率等に係る経年分析!J$49,"▲","-"))),ROUND(VALUE(SUBSTITUTE(実質収支比率等に係る経年分析!J$49,"▲","-")),2),NA())</f>
        <v>-1.76</v>
      </c>
    </row>
    <row r="24" spans="1:11" x14ac:dyDescent="0.2">
      <c r="A24" s="291" t="s">
        <v>102</v>
      </c>
    </row>
    <row r="25" spans="1:11" x14ac:dyDescent="0.2">
      <c r="A25" s="293"/>
      <c r="B25" s="293" t="str">
        <f>連結実質赤字比率に係る赤字・黒字の構成分析!F$33</f>
        <v>R01</v>
      </c>
      <c r="C25" s="293"/>
      <c r="D25" s="293" t="str">
        <f>連結実質赤字比率に係る赤字・黒字の構成分析!G$33</f>
        <v>R02</v>
      </c>
      <c r="E25" s="293"/>
      <c r="F25" s="293" t="str">
        <f>連結実質赤字比率に係る赤字・黒字の構成分析!H$33</f>
        <v>R03</v>
      </c>
      <c r="G25" s="293"/>
      <c r="H25" s="293" t="str">
        <f>連結実質赤字比率に係る赤字・黒字の構成分析!I$33</f>
        <v>R04</v>
      </c>
      <c r="I25" s="293"/>
      <c r="J25" s="293" t="str">
        <f>連結実質赤字比率に係る赤字・黒字の構成分析!J$33</f>
        <v>R05</v>
      </c>
      <c r="K25" s="293"/>
    </row>
    <row r="26" spans="1:11" x14ac:dyDescent="0.2">
      <c r="A26" s="293"/>
      <c r="B26" s="293" t="s">
        <v>115</v>
      </c>
      <c r="C26" s="293" t="s">
        <v>70</v>
      </c>
      <c r="D26" s="293" t="s">
        <v>115</v>
      </c>
      <c r="E26" s="293" t="s">
        <v>70</v>
      </c>
      <c r="F26" s="293" t="s">
        <v>115</v>
      </c>
      <c r="G26" s="293" t="s">
        <v>70</v>
      </c>
      <c r="H26" s="293" t="s">
        <v>115</v>
      </c>
      <c r="I26" s="293" t="s">
        <v>70</v>
      </c>
      <c r="J26" s="293" t="s">
        <v>115</v>
      </c>
      <c r="K26" s="293" t="s">
        <v>70</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0.61</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次木親野井特定土地区画整理事業特別会計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0.28999999999999998</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0.11</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0.06</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0.05</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0.01</v>
      </c>
    </row>
    <row r="32" spans="1:11" x14ac:dyDescent="0.2">
      <c r="A32" s="293" t="str">
        <f>IF(連結実質赤字比率に係る赤字・黒字の構成分析!C$38="",NA(),連結実質赤字比率に係る赤字・黒字の構成分析!C$38)</f>
        <v>国民健康保険特別会計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0.57999999999999996</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0.52</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0.81</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0.33</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1.04</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1.71</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0.66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0.81</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0.56999999999999995</v>
      </c>
    </row>
    <row r="34" spans="1:16" x14ac:dyDescent="0.2">
      <c r="A34" s="293" t="str">
        <f>IF(連結実質赤字比率に係る赤字・黒字の構成分析!C$36="",NA(),連結実質赤字比率に係る赤字・黒字の構成分析!C$36)</f>
        <v>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0.08</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1.47</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1.39</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1.06</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0.92</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3.4</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4.5999999999999996</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6.71</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5.08</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3.22</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17.38</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15.77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15.1</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16.649999999999999</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16.29</v>
      </c>
    </row>
    <row r="39" spans="1:16" x14ac:dyDescent="0.2">
      <c r="A39" s="291" t="s">
        <v>16</v>
      </c>
    </row>
    <row r="40" spans="1:16" x14ac:dyDescent="0.2">
      <c r="A40" s="294"/>
      <c r="B40" s="294" t="str">
        <f>'実質公債費比率（分子）の構造'!K$44</f>
        <v>R01</v>
      </c>
      <c r="C40" s="294"/>
      <c r="D40" s="294"/>
      <c r="E40" s="294" t="str">
        <f>'実質公債費比率（分子）の構造'!L$44</f>
        <v>R02</v>
      </c>
      <c r="F40" s="294"/>
      <c r="G40" s="294"/>
      <c r="H40" s="294" t="str">
        <f>'実質公債費比率（分子）の構造'!M$44</f>
        <v>R03</v>
      </c>
      <c r="I40" s="294"/>
      <c r="J40" s="294"/>
      <c r="K40" s="294" t="str">
        <f>'実質公債費比率（分子）の構造'!N$44</f>
        <v>R04</v>
      </c>
      <c r="L40" s="294"/>
      <c r="M40" s="294"/>
      <c r="N40" s="294" t="str">
        <f>'実質公債費比率（分子）の構造'!O$44</f>
        <v>R05</v>
      </c>
      <c r="O40" s="294"/>
      <c r="P40" s="294"/>
    </row>
    <row r="41" spans="1:16" x14ac:dyDescent="0.2">
      <c r="A41" s="294"/>
      <c r="B41" s="294" t="s">
        <v>116</v>
      </c>
      <c r="C41" s="294"/>
      <c r="D41" s="294" t="s">
        <v>118</v>
      </c>
      <c r="E41" s="294" t="s">
        <v>116</v>
      </c>
      <c r="F41" s="294"/>
      <c r="G41" s="294" t="s">
        <v>118</v>
      </c>
      <c r="H41" s="294" t="s">
        <v>116</v>
      </c>
      <c r="I41" s="294"/>
      <c r="J41" s="294" t="s">
        <v>118</v>
      </c>
      <c r="K41" s="294" t="s">
        <v>116</v>
      </c>
      <c r="L41" s="294"/>
      <c r="M41" s="294" t="s">
        <v>118</v>
      </c>
      <c r="N41" s="294" t="s">
        <v>116</v>
      </c>
      <c r="O41" s="294"/>
      <c r="P41" s="294" t="s">
        <v>118</v>
      </c>
    </row>
    <row r="42" spans="1:16" x14ac:dyDescent="0.2">
      <c r="A42" s="294" t="s">
        <v>119</v>
      </c>
      <c r="B42" s="294"/>
      <c r="C42" s="294"/>
      <c r="D42" s="294">
        <f>'実質公債費比率（分子）の構造'!K$52</f>
        <v>4920</v>
      </c>
      <c r="E42" s="294"/>
      <c r="F42" s="294"/>
      <c r="G42" s="294">
        <f>'実質公債費比率（分子）の構造'!L$52</f>
        <v>4709</v>
      </c>
      <c r="H42" s="294"/>
      <c r="I42" s="294"/>
      <c r="J42" s="294">
        <f>'実質公債費比率（分子）の構造'!M$52</f>
        <v>4707</v>
      </c>
      <c r="K42" s="294"/>
      <c r="L42" s="294"/>
      <c r="M42" s="294">
        <f>'実質公債費比率（分子）の構造'!N$52</f>
        <v>4556</v>
      </c>
      <c r="N42" s="294"/>
      <c r="O42" s="294"/>
      <c r="P42" s="294">
        <f>'実質公債費比率（分子）の構造'!O$52</f>
        <v>4404</v>
      </c>
    </row>
    <row r="43" spans="1:16" x14ac:dyDescent="0.2">
      <c r="A43" s="294" t="s">
        <v>44</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42</v>
      </c>
      <c r="B44" s="294">
        <f>'実質公債費比率（分子）の構造'!K$50</f>
        <v>175</v>
      </c>
      <c r="C44" s="294"/>
      <c r="D44" s="294"/>
      <c r="E44" s="294">
        <f>'実質公債費比率（分子）の構造'!L$50</f>
        <v>183</v>
      </c>
      <c r="F44" s="294"/>
      <c r="G44" s="294"/>
      <c r="H44" s="294">
        <f>'実質公債費比率（分子）の構造'!M$50</f>
        <v>187</v>
      </c>
      <c r="I44" s="294"/>
      <c r="J44" s="294"/>
      <c r="K44" s="294">
        <f>'実質公債費比率（分子）の構造'!N$50</f>
        <v>39</v>
      </c>
      <c r="L44" s="294"/>
      <c r="M44" s="294"/>
      <c r="N44" s="294">
        <f>'実質公債費比率（分子）の構造'!O$50</f>
        <v>8</v>
      </c>
      <c r="O44" s="294"/>
      <c r="P44" s="294"/>
    </row>
    <row r="45" spans="1:16" x14ac:dyDescent="0.2">
      <c r="A45" s="294" t="s">
        <v>0</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37</v>
      </c>
      <c r="B46" s="294">
        <f>'実質公債費比率（分子）の構造'!K$48</f>
        <v>1001</v>
      </c>
      <c r="C46" s="294"/>
      <c r="D46" s="294"/>
      <c r="E46" s="294">
        <f>'実質公債費比率（分子）の構造'!L$48</f>
        <v>795</v>
      </c>
      <c r="F46" s="294"/>
      <c r="G46" s="294"/>
      <c r="H46" s="294">
        <f>'実質公債費比率（分子）の構造'!M$48</f>
        <v>694</v>
      </c>
      <c r="I46" s="294"/>
      <c r="J46" s="294"/>
      <c r="K46" s="294">
        <f>'実質公債費比率（分子）の構造'!N$48</f>
        <v>648</v>
      </c>
      <c r="L46" s="294"/>
      <c r="M46" s="294"/>
      <c r="N46" s="294">
        <f>'実質公債費比率（分子）の構造'!O$48</f>
        <v>622</v>
      </c>
      <c r="O46" s="294"/>
      <c r="P46" s="294"/>
    </row>
    <row r="47" spans="1:16" x14ac:dyDescent="0.2">
      <c r="A47" s="294" t="s">
        <v>34</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31</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4974</v>
      </c>
      <c r="C49" s="294"/>
      <c r="D49" s="294"/>
      <c r="E49" s="294">
        <f>'実質公債費比率（分子）の構造'!L$45</f>
        <v>5171</v>
      </c>
      <c r="F49" s="294"/>
      <c r="G49" s="294"/>
      <c r="H49" s="294">
        <f>'実質公債費比率（分子）の構造'!M$45</f>
        <v>5171</v>
      </c>
      <c r="I49" s="294"/>
      <c r="J49" s="294"/>
      <c r="K49" s="294">
        <f>'実質公債費比率（分子）の構造'!N$45</f>
        <v>5094</v>
      </c>
      <c r="L49" s="294"/>
      <c r="M49" s="294"/>
      <c r="N49" s="294">
        <f>'実質公債費比率（分子）の構造'!O$45</f>
        <v>4931</v>
      </c>
      <c r="O49" s="294"/>
      <c r="P49" s="294"/>
    </row>
    <row r="50" spans="1:16" x14ac:dyDescent="0.2">
      <c r="A50" s="294" t="s">
        <v>54</v>
      </c>
      <c r="B50" s="294" t="e">
        <f>NA()</f>
        <v>#N/A</v>
      </c>
      <c r="C50" s="294">
        <f>IF(ISNUMBER('実質公債費比率（分子）の構造'!K$53),'実質公債費比率（分子）の構造'!K$53,NA())</f>
        <v>1230</v>
      </c>
      <c r="D50" s="294" t="e">
        <f>NA()</f>
        <v>#N/A</v>
      </c>
      <c r="E50" s="294" t="e">
        <f>NA()</f>
        <v>#N/A</v>
      </c>
      <c r="F50" s="294">
        <f>IF(ISNUMBER('実質公債費比率（分子）の構造'!L$53),'実質公債費比率（分子）の構造'!L$53,NA())</f>
        <v>1440</v>
      </c>
      <c r="G50" s="294" t="e">
        <f>NA()</f>
        <v>#N/A</v>
      </c>
      <c r="H50" s="294" t="e">
        <f>NA()</f>
        <v>#N/A</v>
      </c>
      <c r="I50" s="294">
        <f>IF(ISNUMBER('実質公債費比率（分子）の構造'!M$53),'実質公債費比率（分子）の構造'!M$53,NA())</f>
        <v>1345</v>
      </c>
      <c r="J50" s="294" t="e">
        <f>NA()</f>
        <v>#N/A</v>
      </c>
      <c r="K50" s="294" t="e">
        <f>NA()</f>
        <v>#N/A</v>
      </c>
      <c r="L50" s="294">
        <f>IF(ISNUMBER('実質公債費比率（分子）の構造'!N$53),'実質公債費比率（分子）の構造'!N$53,NA())</f>
        <v>1225</v>
      </c>
      <c r="M50" s="294" t="e">
        <f>NA()</f>
        <v>#N/A</v>
      </c>
      <c r="N50" s="294" t="e">
        <f>NA()</f>
        <v>#N/A</v>
      </c>
      <c r="O50" s="294">
        <f>IF(ISNUMBER('実質公債費比率（分子）の構造'!O$53),'実質公債費比率（分子）の構造'!O$53,NA())</f>
        <v>1157</v>
      </c>
      <c r="P50" s="294" t="e">
        <f>NA()</f>
        <v>#N/A</v>
      </c>
    </row>
    <row r="53" spans="1:16" x14ac:dyDescent="0.2">
      <c r="A53" s="291" t="s">
        <v>65</v>
      </c>
    </row>
    <row r="54" spans="1:16" x14ac:dyDescent="0.2">
      <c r="A54" s="293"/>
      <c r="B54" s="293" t="str">
        <f>'将来負担比率（分子）の構造'!I$40</f>
        <v>R01</v>
      </c>
      <c r="C54" s="293"/>
      <c r="D54" s="293"/>
      <c r="E54" s="293" t="str">
        <f>'将来負担比率（分子）の構造'!J$40</f>
        <v>R02</v>
      </c>
      <c r="F54" s="293"/>
      <c r="G54" s="293"/>
      <c r="H54" s="293" t="str">
        <f>'将来負担比率（分子）の構造'!K$40</f>
        <v>R03</v>
      </c>
      <c r="I54" s="293"/>
      <c r="J54" s="293"/>
      <c r="K54" s="293" t="str">
        <f>'将来負担比率（分子）の構造'!L$40</f>
        <v>R04</v>
      </c>
      <c r="L54" s="293"/>
      <c r="M54" s="293"/>
      <c r="N54" s="293" t="str">
        <f>'将来負担比率（分子）の構造'!M$40</f>
        <v>R05</v>
      </c>
      <c r="O54" s="293"/>
      <c r="P54" s="293"/>
    </row>
    <row r="55" spans="1:16" x14ac:dyDescent="0.2">
      <c r="A55" s="293"/>
      <c r="B55" s="293" t="s">
        <v>121</v>
      </c>
      <c r="C55" s="293"/>
      <c r="D55" s="293" t="s">
        <v>124</v>
      </c>
      <c r="E55" s="293" t="s">
        <v>121</v>
      </c>
      <c r="F55" s="293"/>
      <c r="G55" s="293" t="s">
        <v>124</v>
      </c>
      <c r="H55" s="293" t="s">
        <v>121</v>
      </c>
      <c r="I55" s="293"/>
      <c r="J55" s="293" t="s">
        <v>124</v>
      </c>
      <c r="K55" s="293" t="s">
        <v>121</v>
      </c>
      <c r="L55" s="293"/>
      <c r="M55" s="293" t="s">
        <v>124</v>
      </c>
      <c r="N55" s="293" t="s">
        <v>121</v>
      </c>
      <c r="O55" s="293"/>
      <c r="P55" s="293" t="s">
        <v>124</v>
      </c>
    </row>
    <row r="56" spans="1:16" x14ac:dyDescent="0.2">
      <c r="A56" s="293" t="s">
        <v>46</v>
      </c>
      <c r="B56" s="293"/>
      <c r="C56" s="293"/>
      <c r="D56" s="293">
        <f>'将来負担比率（分子）の構造'!I$52</f>
        <v>40618</v>
      </c>
      <c r="E56" s="293"/>
      <c r="F56" s="293"/>
      <c r="G56" s="293">
        <f>'将来負担比率（分子）の構造'!J$52</f>
        <v>40407</v>
      </c>
      <c r="H56" s="293"/>
      <c r="I56" s="293"/>
      <c r="J56" s="293">
        <f>'将来負担比率（分子）の構造'!K$52</f>
        <v>40128</v>
      </c>
      <c r="K56" s="293"/>
      <c r="L56" s="293"/>
      <c r="M56" s="293">
        <f>'将来負担比率（分子）の構造'!L$52</f>
        <v>38460</v>
      </c>
      <c r="N56" s="293"/>
      <c r="O56" s="293"/>
      <c r="P56" s="293">
        <f>'将来負担比率（分子）の構造'!M$52</f>
        <v>36873</v>
      </c>
    </row>
    <row r="57" spans="1:16" x14ac:dyDescent="0.2">
      <c r="A57" s="293" t="s">
        <v>97</v>
      </c>
      <c r="B57" s="293"/>
      <c r="C57" s="293"/>
      <c r="D57" s="293">
        <f>'将来負担比率（分子）の構造'!I$51</f>
        <v>7222</v>
      </c>
      <c r="E57" s="293"/>
      <c r="F57" s="293"/>
      <c r="G57" s="293">
        <f>'将来負担比率（分子）の構造'!J$51</f>
        <v>7423</v>
      </c>
      <c r="H57" s="293"/>
      <c r="I57" s="293"/>
      <c r="J57" s="293">
        <f>'将来負担比率（分子）の構造'!K$51</f>
        <v>6955</v>
      </c>
      <c r="K57" s="293"/>
      <c r="L57" s="293"/>
      <c r="M57" s="293">
        <f>'将来負担比率（分子）の構造'!L$51</f>
        <v>7070</v>
      </c>
      <c r="N57" s="293"/>
      <c r="O57" s="293"/>
      <c r="P57" s="293">
        <f>'将来負担比率（分子）の構造'!M$51</f>
        <v>7964</v>
      </c>
    </row>
    <row r="58" spans="1:16" x14ac:dyDescent="0.2">
      <c r="A58" s="293" t="s">
        <v>95</v>
      </c>
      <c r="B58" s="293"/>
      <c r="C58" s="293"/>
      <c r="D58" s="293">
        <f>'将来負担比率（分子）の構造'!I$50</f>
        <v>10256</v>
      </c>
      <c r="E58" s="293"/>
      <c r="F58" s="293"/>
      <c r="G58" s="293">
        <f>'将来負担比率（分子）の構造'!J$50</f>
        <v>9282</v>
      </c>
      <c r="H58" s="293"/>
      <c r="I58" s="293"/>
      <c r="J58" s="293">
        <f>'将来負担比率（分子）の構造'!K$50</f>
        <v>8915</v>
      </c>
      <c r="K58" s="293"/>
      <c r="L58" s="293"/>
      <c r="M58" s="293">
        <f>'将来負担比率（分子）の構造'!L$50</f>
        <v>9631</v>
      </c>
      <c r="N58" s="293"/>
      <c r="O58" s="293"/>
      <c r="P58" s="293">
        <f>'将来負担比率（分子）の構造'!M$50</f>
        <v>9698</v>
      </c>
    </row>
    <row r="59" spans="1:16" x14ac:dyDescent="0.2">
      <c r="A59" s="293" t="s">
        <v>92</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88</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79</v>
      </c>
      <c r="B61" s="293">
        <f>'将来負担比率（分子）の構造'!I$46</f>
        <v>63</v>
      </c>
      <c r="C61" s="293"/>
      <c r="D61" s="293"/>
      <c r="E61" s="293">
        <f>'将来負担比率（分子）の構造'!J$46</f>
        <v>47</v>
      </c>
      <c r="F61" s="293"/>
      <c r="G61" s="293"/>
      <c r="H61" s="293">
        <f>'将来負担比率（分子）の構造'!K$46</f>
        <v>18</v>
      </c>
      <c r="I61" s="293"/>
      <c r="J61" s="293"/>
      <c r="K61" s="293">
        <f>'将来負担比率（分子）の構造'!L$46</f>
        <v>9</v>
      </c>
      <c r="L61" s="293"/>
      <c r="M61" s="293"/>
      <c r="N61" s="293" t="str">
        <f>'将来負担比率（分子）の構造'!M$46</f>
        <v>-</v>
      </c>
      <c r="O61" s="293"/>
      <c r="P61" s="293"/>
    </row>
    <row r="62" spans="1:16" x14ac:dyDescent="0.2">
      <c r="A62" s="293" t="s">
        <v>80</v>
      </c>
      <c r="B62" s="293">
        <f>'将来負担比率（分子）の構造'!I$45</f>
        <v>7791</v>
      </c>
      <c r="C62" s="293"/>
      <c r="D62" s="293"/>
      <c r="E62" s="293">
        <f>'将来負担比率（分子）の構造'!J$45</f>
        <v>7625</v>
      </c>
      <c r="F62" s="293"/>
      <c r="G62" s="293"/>
      <c r="H62" s="293">
        <f>'将来負担比率（分子）の構造'!K$45</f>
        <v>7424</v>
      </c>
      <c r="I62" s="293"/>
      <c r="J62" s="293"/>
      <c r="K62" s="293">
        <f>'将来負担比率（分子）の構造'!L$45</f>
        <v>7106</v>
      </c>
      <c r="L62" s="293"/>
      <c r="M62" s="293"/>
      <c r="N62" s="293">
        <f>'将来負担比率（分子）の構造'!M$45</f>
        <v>7167</v>
      </c>
      <c r="O62" s="293"/>
      <c r="P62" s="293"/>
    </row>
    <row r="63" spans="1:16" x14ac:dyDescent="0.2">
      <c r="A63" s="293" t="s">
        <v>78</v>
      </c>
      <c r="B63" s="293" t="str">
        <f>'将来負担比率（分子）の構造'!I$44</f>
        <v>-</v>
      </c>
      <c r="C63" s="293"/>
      <c r="D63" s="293"/>
      <c r="E63" s="293" t="str">
        <f>'将来負担比率（分子）の構造'!J$44</f>
        <v>-</v>
      </c>
      <c r="F63" s="293"/>
      <c r="G63" s="293"/>
      <c r="H63" s="293" t="str">
        <f>'将来負担比率（分子）の構造'!K$44</f>
        <v>-</v>
      </c>
      <c r="I63" s="293"/>
      <c r="J63" s="293"/>
      <c r="K63" s="293" t="str">
        <f>'将来負担比率（分子）の構造'!L$44</f>
        <v>-</v>
      </c>
      <c r="L63" s="293"/>
      <c r="M63" s="293"/>
      <c r="N63" s="293" t="str">
        <f>'将来負担比率（分子）の構造'!M$44</f>
        <v>-</v>
      </c>
      <c r="O63" s="293"/>
      <c r="P63" s="293"/>
    </row>
    <row r="64" spans="1:16" x14ac:dyDescent="0.2">
      <c r="A64" s="293" t="s">
        <v>76</v>
      </c>
      <c r="B64" s="293">
        <f>'将来負担比率（分子）の構造'!I$43</f>
        <v>10075</v>
      </c>
      <c r="C64" s="293"/>
      <c r="D64" s="293"/>
      <c r="E64" s="293">
        <f>'将来負担比率（分子）の構造'!J$43</f>
        <v>9100</v>
      </c>
      <c r="F64" s="293"/>
      <c r="G64" s="293"/>
      <c r="H64" s="293">
        <f>'将来負担比率（分子）の構造'!K$43</f>
        <v>7836</v>
      </c>
      <c r="I64" s="293"/>
      <c r="J64" s="293"/>
      <c r="K64" s="293">
        <f>'将来負担比率（分子）の構造'!L$43</f>
        <v>6796</v>
      </c>
      <c r="L64" s="293"/>
      <c r="M64" s="293"/>
      <c r="N64" s="293">
        <f>'将来負担比率（分子）の構造'!M$43</f>
        <v>6578</v>
      </c>
      <c r="O64" s="293"/>
      <c r="P64" s="293"/>
    </row>
    <row r="65" spans="1:16" x14ac:dyDescent="0.2">
      <c r="A65" s="293" t="s">
        <v>74</v>
      </c>
      <c r="B65" s="293">
        <f>'将来負担比率（分子）の構造'!I$42</f>
        <v>1020</v>
      </c>
      <c r="C65" s="293"/>
      <c r="D65" s="293"/>
      <c r="E65" s="293">
        <f>'将来負担比率（分子）の構造'!J$42</f>
        <v>918</v>
      </c>
      <c r="F65" s="293"/>
      <c r="G65" s="293"/>
      <c r="H65" s="293">
        <f>'将来負担比率（分子）の構造'!K$42</f>
        <v>343</v>
      </c>
      <c r="I65" s="293"/>
      <c r="J65" s="293"/>
      <c r="K65" s="293">
        <f>'将来負担比率（分子）の構造'!L$42</f>
        <v>98</v>
      </c>
      <c r="L65" s="293"/>
      <c r="M65" s="293"/>
      <c r="N65" s="293">
        <f>'将来負担比率（分子）の構造'!M$42</f>
        <v>21</v>
      </c>
      <c r="O65" s="293"/>
      <c r="P65" s="293"/>
    </row>
    <row r="66" spans="1:16" x14ac:dyDescent="0.2">
      <c r="A66" s="293" t="s">
        <v>58</v>
      </c>
      <c r="B66" s="293">
        <f>'将来負担比率（分子）の構造'!I$41</f>
        <v>45181</v>
      </c>
      <c r="C66" s="293"/>
      <c r="D66" s="293"/>
      <c r="E66" s="293">
        <f>'将来負担比率（分子）の構造'!J$41</f>
        <v>44906</v>
      </c>
      <c r="F66" s="293"/>
      <c r="G66" s="293"/>
      <c r="H66" s="293">
        <f>'将来負担比率（分子）の構造'!K$41</f>
        <v>44295</v>
      </c>
      <c r="I66" s="293"/>
      <c r="J66" s="293"/>
      <c r="K66" s="293">
        <f>'将来負担比率（分子）の構造'!L$41</f>
        <v>42087</v>
      </c>
      <c r="L66" s="293"/>
      <c r="M66" s="293"/>
      <c r="N66" s="293">
        <f>'将来負担比率（分子）の構造'!M$41</f>
        <v>40315</v>
      </c>
      <c r="O66" s="293"/>
      <c r="P66" s="293"/>
    </row>
    <row r="67" spans="1:16" x14ac:dyDescent="0.2">
      <c r="A67" s="293" t="s">
        <v>101</v>
      </c>
      <c r="B67" s="293" t="e">
        <f>NA()</f>
        <v>#N/A</v>
      </c>
      <c r="C67" s="293">
        <f>IF(ISNUMBER('将来負担比率（分子）の構造'!I$53),IF('将来負担比率（分子）の構造'!I$53&lt;0,0,'将来負担比率（分子）の構造'!I$53),NA())</f>
        <v>6035</v>
      </c>
      <c r="D67" s="293" t="e">
        <f>NA()</f>
        <v>#N/A</v>
      </c>
      <c r="E67" s="293" t="e">
        <f>NA()</f>
        <v>#N/A</v>
      </c>
      <c r="F67" s="293">
        <f>IF(ISNUMBER('将来負担比率（分子）の構造'!J$53),IF('将来負担比率（分子）の構造'!J$53&lt;0,0,'将来負担比率（分子）の構造'!J$53),NA())</f>
        <v>5485</v>
      </c>
      <c r="G67" s="293" t="e">
        <f>NA()</f>
        <v>#N/A</v>
      </c>
      <c r="H67" s="293" t="e">
        <f>NA()</f>
        <v>#N/A</v>
      </c>
      <c r="I67" s="293">
        <f>IF(ISNUMBER('将来負担比率（分子）の構造'!K$53),IF('将来負担比率（分子）の構造'!K$53&lt;0,0,'将来負担比率（分子）の構造'!K$53),NA())</f>
        <v>3919</v>
      </c>
      <c r="J67" s="293" t="e">
        <f>NA()</f>
        <v>#N/A</v>
      </c>
      <c r="K67" s="293" t="e">
        <f>NA()</f>
        <v>#N/A</v>
      </c>
      <c r="L67" s="293">
        <f>IF(ISNUMBER('将来負担比率（分子）の構造'!L$53),IF('将来負担比率（分子）の構造'!L$53&lt;0,0,'将来負担比率（分子）の構造'!L$53),NA())</f>
        <v>936</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125</v>
      </c>
      <c r="B70" s="296"/>
      <c r="C70" s="296"/>
      <c r="D70" s="296"/>
      <c r="E70" s="296"/>
      <c r="F70" s="296"/>
    </row>
    <row r="71" spans="1:16" x14ac:dyDescent="0.2">
      <c r="A71" s="295"/>
      <c r="B71" s="295" t="str">
        <f>基金残高に係る経年分析!F54</f>
        <v>R03</v>
      </c>
      <c r="C71" s="295" t="str">
        <f>基金残高に係る経年分析!G54</f>
        <v>R04</v>
      </c>
      <c r="D71" s="295" t="str">
        <f>基金残高に係る経年分析!H54</f>
        <v>R05</v>
      </c>
    </row>
    <row r="72" spans="1:16" x14ac:dyDescent="0.2">
      <c r="A72" s="295" t="s">
        <v>126</v>
      </c>
      <c r="B72" s="297">
        <f>基金残高に係る経年分析!F55</f>
        <v>5806</v>
      </c>
      <c r="C72" s="297">
        <f>基金残高に係る経年分析!G55</f>
        <v>6438</v>
      </c>
      <c r="D72" s="297">
        <f>基金残高に係る経年分析!H55</f>
        <v>6434</v>
      </c>
    </row>
    <row r="73" spans="1:16" x14ac:dyDescent="0.2">
      <c r="A73" s="295" t="s">
        <v>127</v>
      </c>
      <c r="B73" s="297">
        <f>基金残高に係る経年分析!F56</f>
        <v>123</v>
      </c>
      <c r="C73" s="297">
        <f>基金残高に係る経年分析!G56</f>
        <v>123</v>
      </c>
      <c r="D73" s="297">
        <f>基金残高に係る経年分析!H56</f>
        <v>273</v>
      </c>
    </row>
    <row r="74" spans="1:16" x14ac:dyDescent="0.2">
      <c r="A74" s="295" t="s">
        <v>129</v>
      </c>
      <c r="B74" s="297">
        <f>基金残高に係る経年分析!F57</f>
        <v>1974</v>
      </c>
      <c r="C74" s="297">
        <f>基金残高に係る経年分析!G57</f>
        <v>2629</v>
      </c>
      <c r="D74" s="297">
        <f>基金残高に係る経年分析!H57</f>
        <v>2942</v>
      </c>
    </row>
  </sheetData>
  <sheetProtection algorithmName="SHA-512" hashValue="B7Q9XqXzoRsJfMf72/G9C68W28ILsiEYxXPQgAYQEralXaByI7JNg+jBV9wo+TCtVvWueBTVNoAG5KTJOsq5+A==" saltValue="+3f64We6eMhWUbZKI5syB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齋藤 佳奈</cp:lastModifiedBy>
  <cp:lastPrinted>2025-03-20T23:34:51Z</cp:lastPrinted>
  <dcterms:created xsi:type="dcterms:W3CDTF">2025-02-19T01:37:19Z</dcterms:created>
  <dcterms:modified xsi:type="dcterms:W3CDTF">2025-11-17T05:24:43Z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2025-03-19T08:04:34Z</vt:filetime>
  </property>
</Properties>
</file>