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229D3303-4AD7-4DD1-8087-6650A4B40152}"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alcMode="manual"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2" i="12" l="1"/>
  <c r="AA33" i="12"/>
  <c r="AA31" i="12"/>
  <c r="AA29" i="12" l="1"/>
  <c r="AA30" i="12"/>
  <c r="AA28" i="12"/>
  <c r="AA7"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BE35" i="10"/>
  <c r="C34" i="10"/>
  <c r="C35" i="10" l="1"/>
  <c r="C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BE34" i="10" l="1"/>
  <c r="BW34" i="10" s="1"/>
  <c r="BW35" i="10" s="1"/>
  <c r="BW36" i="10" s="1"/>
  <c r="BW37" i="10" s="1"/>
  <c r="BW38" i="10" s="1"/>
  <c r="BW39" i="10" s="1"/>
  <c r="BW40" i="10" s="1"/>
  <c r="BW41" i="10" s="1"/>
  <c r="CO34" i="10" l="1"/>
  <c r="CO35" i="10" s="1"/>
  <c r="CO36" i="10" s="1"/>
  <c r="CO37" i="10" s="1"/>
  <c r="CO38" i="10" s="1"/>
  <c r="CO39" i="10" s="1"/>
  <c r="CO40" i="10" s="1"/>
  <c r="CO41" i="10" s="1"/>
  <c r="CO42" i="10" s="1"/>
</calcChain>
</file>

<file path=xl/sharedStrings.xml><?xml version="1.0" encoding="utf-8"?>
<sst xmlns="http://schemas.openxmlformats.org/spreadsheetml/2006/main" count="1108" uniqueCount="590">
  <si>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</si>
  <si>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</si>
  <si>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</si>
  <si>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</si>
  <si>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</si>
  <si>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</si>
  <si>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</si>
  <si>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</si>
  <si>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</si>
  <si>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</si>
  <si>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</si>
  <si>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</si>
  <si>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</si>
  <si>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</si>
  <si>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</si>
  <si>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</si>
  <si>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</si>
  <si>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</si>
  <si>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</si>
  <si>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</si>
  <si>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</si>
  <si>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</si>
  <si>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</si>
  <si>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</si>
  <si>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</si>
  <si>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</si>
  <si>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</si>
  <si>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</si>
  <si>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</si>
  <si>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</si>
  <si>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</si>
  <si>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</si>
  <si>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</si>
  <si>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</si>
  <si>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</si>
  <si>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</si>
  <si>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</si>
  <si>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</si>
  <si>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</si>
  <si>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</si>
  <si>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</si>
  <si>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</si>
  <si>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</si>
  <si>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</si>
  <si>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</si>
  <si>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</si>
  <si>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</si>
  <si>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</si>
  <si>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</si>
  <si>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</si>
  <si>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</si>
  <si>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</si>
  <si>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</si>
  <si>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</si>
  <si>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</si>
  <si>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</si>
  <si>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</si>
  <si>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</si>
  <si>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</si>
  <si>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</si>
  <si>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</si>
  <si>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</si>
  <si>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</si>
  <si>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</si>
  <si>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</si>
  <si>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</si>
  <si>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</si>
  <si>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</si>
  <si>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</si>
  <si>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</si>
  <si>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</si>
  <si>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</si>
  <si>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</si>
  <si>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</si>
  <si>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</si>
  <si>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</si>
  <si>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</si>
  <si>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</si>
  <si>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</si>
  <si>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</si>
  <si>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</si>
  <si>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中核市</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</si>
  <si>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</si>
  <si>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</si>
  <si>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</si>
  <si>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</si>
  <si>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</si>
  <si>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</si>
  <si>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</si>
  <si>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</si>
  <si>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</si>
  <si>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</si>
  <si>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</si>
  <si>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</si>
  <si>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船橋市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</si>
  <si>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</si>
  <si>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</si>
  <si>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</si>
  <si>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</si>
  <si>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</si>
  <si>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</si>
  <si>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</si>
  <si>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</si>
  <si>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</si>
  <si>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</si>
  <si>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</si>
  <si>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</si>
  <si>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</si>
  <si>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</si>
  <si>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</si>
  <si>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</si>
  <si>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</si>
  <si>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</si>
  <si>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</si>
  <si>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</si>
  <si>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</si>
  <si>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</si>
  <si>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</si>
  <si>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3.2</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</si>
  <si>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</si>
  <si>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</si>
  <si>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</si>
  <si>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</si>
  <si>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</si>
  <si>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</si>
  <si>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</si>
  <si>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</si>
  <si>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</si>
  <si>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</si>
  <si>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</si>
  <si>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</si>
  <si>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</si>
  <si>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</si>
  <si>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</si>
  <si>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</si>
  <si>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</si>
  <si>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</si>
  <si>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</si>
  <si>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</si>
  <si>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</si>
  <si>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</si>
  <si>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</si>
  <si>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6"/>
  </si>
  <si>
    <t>うち日本人(％)</t>
    <phoneticPr fontId="5"/>
  </si>
  <si>
    <t>-0.1</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</si>
  <si>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</si>
  <si>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</si>
  <si>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</si>
  <si>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</si>
  <si>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</si>
  <si>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</si>
  <si>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</si>
  <si>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</si>
  <si>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</si>
  <si>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</si>
  <si>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</si>
  <si>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</si>
  <si>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</si>
  <si>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</si>
  <si>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</si>
  <si>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</si>
  <si>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</si>
  <si>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</si>
  <si>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</si>
  <si>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</si>
  <si>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</si>
  <si>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</si>
  <si>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</si>
  <si>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</si>
  <si>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</si>
  <si>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</si>
  <si>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</si>
  <si>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</si>
  <si>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</si>
  <si>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</si>
  <si>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</si>
  <si>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</si>
  <si>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</si>
  <si>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</si>
  <si>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</si>
  <si>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</si>
  <si>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</si>
  <si>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</si>
  <si>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</si>
  <si>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</si>
  <si>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</si>
  <si>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</si>
  <si>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</si>
  <si>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</si>
  <si>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</si>
  <si>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</si>
  <si>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</si>
  <si>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</si>
  <si>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</si>
  <si>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</si>
  <si>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</si>
  <si>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</si>
  <si>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</si>
  <si>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</si>
  <si>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</si>
  <si>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</si>
  <si>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</si>
  <si>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</si>
  <si>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千葉県船橋市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</si>
  <si>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</si>
  <si>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</si>
  <si>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</si>
  <si>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</si>
  <si>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</si>
  <si>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</si>
  <si>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</si>
  <si>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</si>
  <si>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</si>
  <si>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</si>
  <si>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</si>
  <si>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</si>
  <si>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</si>
  <si>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</si>
  <si>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</si>
  <si>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</si>
  <si>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</si>
  <si>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</si>
  <si>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</si>
  <si>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</si>
  <si>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</si>
  <si>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</si>
  <si>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</si>
  <si>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</si>
  <si>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</si>
  <si>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</si>
  <si>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</si>
  <si>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</si>
  <si>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</si>
  <si>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</si>
  <si>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</si>
  <si>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</si>
  <si>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</si>
  <si>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</si>
  <si>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</si>
  <si>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</si>
  <si>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</si>
  <si>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</si>
  <si>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</si>
  <si>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</si>
  <si>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</si>
  <si>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</si>
  <si>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</si>
  <si>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</si>
  <si>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</si>
  <si>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</si>
  <si>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</si>
  <si>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</si>
  <si>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</si>
  <si>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</si>
  <si>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</si>
  <si>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</si>
  <si>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</si>
  <si>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</si>
  <si>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</si>
  <si>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</si>
  <si>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</si>
  <si>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</si>
  <si>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</si>
  <si>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</si>
  <si>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</si>
  <si>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</si>
  <si>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</si>
  <si>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</si>
  <si>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</si>
  <si>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</si>
  <si>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</si>
  <si>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</si>
  <si>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</si>
  <si>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</si>
  <si>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</si>
  <si>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</si>
  <si>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</si>
  <si>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</si>
  <si>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</si>
  <si>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</si>
  <si>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</si>
  <si>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</si>
  <si>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</si>
  <si>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</si>
  <si>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</si>
  <si>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</si>
  <si>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</si>
  <si>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</si>
  <si>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</si>
  <si>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</si>
  <si>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</si>
  <si>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</si>
  <si>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</si>
  <si>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</si>
  <si>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</si>
  <si>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</si>
  <si>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</si>
  <si>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</si>
  <si>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</si>
  <si>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</si>
  <si>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</si>
  <si>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</si>
  <si>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</si>
  <si>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</si>
  <si>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</si>
  <si>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</si>
  <si>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</si>
  <si>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</si>
  <si>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</si>
  <si>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</si>
  <si>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</si>
  <si>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</si>
  <si>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</si>
  <si>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</si>
  <si>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</si>
  <si>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</si>
  <si>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</si>
  <si>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</si>
  <si>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</si>
  <si>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</si>
  <si>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</si>
  <si>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</si>
  <si>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</si>
  <si>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</si>
  <si>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</si>
  <si>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</si>
  <si>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</si>
  <si>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市場</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</si>
  <si>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</si>
  <si>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</si>
  <si>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</si>
  <si>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</si>
  <si>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</si>
  <si>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</si>
  <si>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</si>
  <si>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</si>
  <si>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</si>
  <si>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</si>
  <si>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</si>
  <si>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</si>
  <si>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</si>
  <si>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</si>
  <si>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</si>
  <si>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</si>
  <si>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</si>
  <si>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</si>
  <si>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</si>
  <si>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</si>
  <si>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</si>
  <si>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</si>
  <si>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</si>
  <si>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</si>
  <si>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</si>
  <si>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</si>
  <si>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千葉県船橋市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</si>
  <si>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</si>
  <si>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</si>
  <si>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</si>
  <si>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</si>
  <si>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</si>
  <si>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</si>
  <si>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</si>
  <si>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</si>
  <si>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</si>
  <si>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</si>
  <si>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</si>
  <si>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</si>
  <si>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</si>
  <si>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</si>
  <si>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</si>
  <si>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</si>
  <si>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</si>
  <si>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</si>
  <si>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</si>
  <si>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</si>
  <si>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公共用地先行取得事業特別会計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</si>
  <si>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</si>
  <si>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</si>
  <si>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</si>
  <si>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</si>
  <si>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</si>
  <si>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</si>
  <si>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</si>
  <si>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</si>
  <si>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</si>
  <si>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</si>
  <si>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</si>
  <si>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</si>
  <si>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</si>
  <si>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</si>
  <si>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</si>
  <si>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</si>
  <si>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</si>
  <si>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地方卸売市場事業会計</t>
    <phoneticPr fontId="5"/>
  </si>
  <si>
    <t>法適用企業</t>
    <phoneticPr fontId="5"/>
  </si>
  <si>
    <t>病院事業会計</t>
    <phoneticPr fontId="5"/>
  </si>
  <si>
    <t>下水道事業会計</t>
    <phoneticPr fontId="5"/>
  </si>
  <si>
    <t>船橋駅南口市街地再開発事業特別会計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</si>
  <si>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</si>
  <si>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</si>
  <si>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</si>
  <si>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</si>
  <si>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</si>
  <si>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</si>
  <si>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</si>
  <si>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</si>
  <si>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</si>
  <si>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</si>
  <si>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</si>
  <si>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</si>
  <si>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</si>
  <si>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</si>
  <si>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</si>
  <si>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</si>
  <si>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</si>
  <si>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</si>
  <si>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</si>
  <si>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</si>
  <si>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</si>
  <si>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</si>
  <si>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</si>
  <si>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</si>
  <si>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</si>
  <si>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</si>
  <si>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</si>
  <si>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</si>
  <si>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</si>
  <si>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</si>
  <si>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</si>
  <si>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</si>
  <si>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</si>
  <si>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</si>
  <si>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</si>
  <si>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</si>
  <si>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</si>
  <si>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</si>
  <si>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</si>
  <si>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</si>
  <si>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</si>
  <si>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</si>
  <si>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</si>
  <si>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</si>
  <si>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</si>
  <si>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</si>
  <si>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</si>
  <si>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</si>
  <si>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</si>
  <si>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</si>
  <si>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</si>
  <si>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</si>
  <si>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</si>
  <si>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</si>
  <si>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</si>
  <si>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</si>
  <si>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</si>
  <si>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</si>
  <si>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</si>
  <si>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</si>
  <si>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</si>
  <si>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</si>
  <si>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</si>
  <si>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</si>
  <si>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</si>
  <si>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</si>
  <si>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</si>
  <si>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</si>
  <si>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</si>
  <si>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</si>
  <si>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</si>
  <si>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</si>
  <si>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</si>
  <si>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</si>
  <si>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</si>
  <si>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</si>
  <si>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</si>
  <si>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</si>
  <si>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</si>
  <si>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</si>
  <si>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</si>
  <si>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</si>
  <si>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</si>
  <si>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</si>
  <si>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</si>
  <si>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</si>
  <si>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</si>
  <si>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</si>
  <si>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</si>
  <si>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</si>
  <si>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</si>
  <si>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</si>
  <si>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</si>
  <si>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</si>
  <si>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</si>
  <si>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</si>
  <si>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</si>
  <si>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</si>
  <si>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</si>
  <si>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</si>
  <si>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</si>
  <si>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</si>
  <si>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</si>
  <si>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</si>
  <si>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</si>
  <si>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</si>
  <si>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</si>
  <si>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</si>
  <si>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</si>
  <si>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</si>
  <si>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</si>
  <si>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</si>
  <si>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</si>
  <si>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</si>
  <si>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</si>
  <si>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</si>
  <si>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</si>
  <si>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</si>
  <si>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</si>
  <si>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</si>
  <si>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</si>
  <si>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</si>
  <si>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</si>
  <si>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</si>
  <si>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</si>
  <si>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</si>
  <si>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</si>
  <si>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</si>
  <si>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</si>
  <si>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</si>
  <si>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</si>
  <si>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</si>
  <si>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</si>
  <si>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</si>
  <si>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</si>
  <si>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</si>
  <si>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2.88</t>
  </si>
  <si>
    <t>▲ 0.48</t>
  </si>
  <si>
    <t>▲ 2.79</t>
  </si>
  <si>
    <t>▲ 9.04</t>
  </si>
  <si>
    <t>病院事業会計</t>
  </si>
  <si>
    <t>下水道事業会計</t>
  </si>
  <si>
    <t>地方卸売市場事業会計</t>
  </si>
  <si>
    <t>一般会計</t>
  </si>
  <si>
    <t>国民健康保険事業特別会計</t>
  </si>
  <si>
    <t>母子父子寡婦福祉資金貸付事業特別会計</t>
  </si>
  <si>
    <t>後期高齢者医療事業特別会計</t>
  </si>
  <si>
    <t>介護保険事業特別会計</t>
  </si>
  <si>
    <t>その他会計（赤字）</t>
  </si>
  <si>
    <t>その他会計（黒字）</t>
  </si>
  <si>
    <t>R01</t>
    <phoneticPr fontId="5"/>
  </si>
  <si>
    <t>R02</t>
    <phoneticPr fontId="5"/>
  </si>
  <si>
    <t>R03</t>
    <phoneticPr fontId="5"/>
  </si>
  <si>
    <t>R04</t>
    <phoneticPr fontId="5"/>
  </si>
  <si>
    <t>R05</t>
    <phoneticPr fontId="5"/>
  </si>
  <si>
    <t>船橋市清美公社</t>
    <rPh sb="0" eb="3">
      <t>フナバシシ</t>
    </rPh>
    <rPh sb="3" eb="5">
      <t>セイビ</t>
    </rPh>
    <rPh sb="5" eb="7">
      <t>コウシャ</t>
    </rPh>
    <phoneticPr fontId="2"/>
  </si>
  <si>
    <t>船橋市福祉サービス公社</t>
    <rPh sb="0" eb="3">
      <t>フナバシシ</t>
    </rPh>
    <rPh sb="3" eb="5">
      <t>フクシ</t>
    </rPh>
    <rPh sb="9" eb="11">
      <t>コウシャ</t>
    </rPh>
    <phoneticPr fontId="2"/>
  </si>
  <si>
    <t>船橋市文化・スポーツ公社</t>
    <rPh sb="0" eb="3">
      <t>フナバシシ</t>
    </rPh>
    <rPh sb="3" eb="5">
      <t>ブンカ</t>
    </rPh>
    <rPh sb="10" eb="12">
      <t>コウシャ</t>
    </rPh>
    <phoneticPr fontId="2"/>
  </si>
  <si>
    <t>船橋市医療公社</t>
    <rPh sb="0" eb="3">
      <t>フナバシシ</t>
    </rPh>
    <rPh sb="3" eb="5">
      <t>イリョウ</t>
    </rPh>
    <rPh sb="5" eb="7">
      <t>コウシャ</t>
    </rPh>
    <phoneticPr fontId="2"/>
  </si>
  <si>
    <t>船橋市生きがい福祉事業団</t>
    <rPh sb="0" eb="3">
      <t>フナバシシ</t>
    </rPh>
    <rPh sb="3" eb="4">
      <t>イ</t>
    </rPh>
    <rPh sb="7" eb="9">
      <t>フクシ</t>
    </rPh>
    <rPh sb="9" eb="12">
      <t>ジギョウダン</t>
    </rPh>
    <phoneticPr fontId="2"/>
  </si>
  <si>
    <t>船橋市公園協会</t>
    <rPh sb="0" eb="3">
      <t>フナバシシ</t>
    </rPh>
    <rPh sb="3" eb="5">
      <t>コウエン</t>
    </rPh>
    <rPh sb="5" eb="7">
      <t>キョウカイ</t>
    </rPh>
    <phoneticPr fontId="2"/>
  </si>
  <si>
    <t>船橋市中小企業勤労者福祉サービスセンター</t>
    <rPh sb="0" eb="3">
      <t>フナバシシ</t>
    </rPh>
    <rPh sb="3" eb="5">
      <t>チュウショウ</t>
    </rPh>
    <rPh sb="5" eb="7">
      <t>キギョウ</t>
    </rPh>
    <rPh sb="7" eb="10">
      <t>キンロウシャ</t>
    </rPh>
    <rPh sb="10" eb="12">
      <t>フクシ</t>
    </rPh>
    <phoneticPr fontId="2"/>
  </si>
  <si>
    <t>船橋市都市サービス</t>
    <rPh sb="0" eb="3">
      <t>フナバシシ</t>
    </rPh>
    <rPh sb="3" eb="5">
      <t>トシ</t>
    </rPh>
    <phoneticPr fontId="2"/>
  </si>
  <si>
    <t>東葉高速鉄道(株)</t>
    <phoneticPr fontId="2"/>
  </si>
  <si>
    <t>-</t>
    <phoneticPr fontId="2"/>
  </si>
  <si>
    <t>千葉県市町村総合事務組合（一般会計）</t>
    <rPh sb="0" eb="6">
      <t>チバケンシチョウソン</t>
    </rPh>
    <rPh sb="6" eb="8">
      <t>ソウゴウ</t>
    </rPh>
    <rPh sb="8" eb="10">
      <t>ジム</t>
    </rPh>
    <rPh sb="10" eb="12">
      <t>クミアイ</t>
    </rPh>
    <rPh sb="13" eb="15">
      <t>イッパン</t>
    </rPh>
    <rPh sb="15" eb="17">
      <t>カイケイ</t>
    </rPh>
    <phoneticPr fontId="10"/>
  </si>
  <si>
    <t>千葉県市町村総合事務組合（千葉県自治会館管理運営特別会計）</t>
    <rPh sb="0" eb="6">
      <t>チバケンシチョウソン</t>
    </rPh>
    <rPh sb="6" eb="8">
      <t>ソウゴウ</t>
    </rPh>
    <rPh sb="8" eb="10">
      <t>ジム</t>
    </rPh>
    <rPh sb="10" eb="12">
      <t>クミアイ</t>
    </rPh>
    <rPh sb="13" eb="16">
      <t>チバケン</t>
    </rPh>
    <rPh sb="16" eb="18">
      <t>ジチ</t>
    </rPh>
    <rPh sb="18" eb="20">
      <t>カイカン</t>
    </rPh>
    <rPh sb="20" eb="22">
      <t>カンリ</t>
    </rPh>
    <rPh sb="22" eb="24">
      <t>ウンエイ</t>
    </rPh>
    <rPh sb="24" eb="26">
      <t>トクベツ</t>
    </rPh>
    <rPh sb="26" eb="28">
      <t>カイケイ</t>
    </rPh>
    <phoneticPr fontId="10"/>
  </si>
  <si>
    <t>千葉県市町村総合事務組合（千葉県自治研修センター特別会計）</t>
    <rPh sb="18" eb="20">
      <t>ケンシュウ</t>
    </rPh>
    <phoneticPr fontId="10"/>
  </si>
  <si>
    <t>千葉県市町村総合事務組合（千葉県市町村交通災害共済特別会計）</t>
    <phoneticPr fontId="10"/>
  </si>
  <si>
    <t>四市複合事務組合</t>
    <phoneticPr fontId="10"/>
  </si>
  <si>
    <t>千葉県競馬組合</t>
    <phoneticPr fontId="10"/>
  </si>
  <si>
    <t>千葉県後期高齢者医療広域連合（一般会計）</t>
    <rPh sb="15" eb="17">
      <t>イッパン</t>
    </rPh>
    <rPh sb="17" eb="19">
      <t>カイケイ</t>
    </rPh>
    <phoneticPr fontId="10"/>
  </si>
  <si>
    <t>千葉県後期高齢者医療広域連合（後期高齢者医療特別会計）</t>
    <rPh sb="15" eb="17">
      <t>コウキ</t>
    </rPh>
    <rPh sb="17" eb="20">
      <t>コウレイシャ</t>
    </rPh>
    <rPh sb="20" eb="22">
      <t>イリョウ</t>
    </rPh>
    <rPh sb="22" eb="24">
      <t>トクベツ</t>
    </rPh>
    <rPh sb="24" eb="26">
      <t>カイケイ</t>
    </rPh>
    <phoneticPr fontId="10"/>
  </si>
  <si>
    <t>-</t>
    <phoneticPr fontId="10"/>
  </si>
  <si>
    <t>-</t>
    <phoneticPr fontId="2"/>
  </si>
  <si>
    <t>公共施設保全等基金</t>
    <phoneticPr fontId="5"/>
  </si>
  <si>
    <t>医療センター整備基金</t>
    <phoneticPr fontId="2"/>
  </si>
  <si>
    <t>‐</t>
    <phoneticPr fontId="2"/>
  </si>
  <si>
    <t>職員退職手当基金</t>
  </si>
  <si>
    <t>公園緑地整備基金</t>
  </si>
  <si>
    <t>文化振興基金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</si>
  <si>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</si>
  <si>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</si>
  <si>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地方債の発行額が返済額を下回ったことに伴い将来負担額が減少したことや、充当可能財源等が増加したことにより、将来負担比率はR04に引き続きマイナスとなった。
公共施設等総合管理計画に基づき、使用目標年数を80年とし、計画的に修繕・更新することで建築物の長寿命化、ライフサイクルコストの縮減を図っていることから、有形固定資産減価償却率は上昇傾向にあるものの、類似団体と比較して低い水準にある。
</t>
    <rPh sb="19" eb="20">
      <t>トモナ</t>
    </rPh>
    <rPh sb="21" eb="23">
      <t>ショウライ</t>
    </rPh>
    <rPh sb="23" eb="25">
      <t>フタン</t>
    </rPh>
    <rPh sb="25" eb="26">
      <t>ガク</t>
    </rPh>
    <rPh sb="27" eb="29">
      <t>ゲンショウ</t>
    </rPh>
    <rPh sb="35" eb="37">
      <t>ジュウトウ</t>
    </rPh>
    <rPh sb="37" eb="39">
      <t>カノウ</t>
    </rPh>
    <rPh sb="39" eb="41">
      <t>ザイゲン</t>
    </rPh>
    <rPh sb="41" eb="42">
      <t>トウ</t>
    </rPh>
    <rPh sb="43" eb="45">
      <t>ゾウカ</t>
    </rPh>
    <rPh sb="64" eb="65">
      <t>ヒ</t>
    </rPh>
    <rPh sb="66" eb="67">
      <t>ツヅ</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</si>
  <si>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</si>
  <si>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</si>
  <si>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</si>
  <si>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</si>
  <si>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</si>
  <si>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</si>
  <si>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rPr>
        <sz val="11"/>
        <rFont val="ＭＳ Ｐゴシック"/>
        <family val="3"/>
        <charset val="128"/>
      </rPr>
      <t>地方債の発行額が返済額を下回ったことに伴い将来負担額が減少したことや、充当可能財源等が増加したことにより、将来負担比率はR04に引き続きマイナスとなった。</t>
    </r>
    <r>
      <rPr>
        <sz val="11"/>
        <color indexed="8"/>
        <rFont val="ＭＳ Ｐゴシック"/>
        <family val="3"/>
        <charset val="128"/>
      </rPr>
      <t xml:space="preserve">
実質公債費比率は増加傾向にあるものの、類似団体と比較して低い水準にある。
今後もこの状態を維持するよう努めていく。</t>
    </r>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</si>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</sst>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4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7"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 fillId="0" borderId="41" xfId="16" applyFont="1" applyBorder="1" applyAlignment="1" applyProtection="1">
      <alignment horizontal="left" vertical="top" wrapText="1"/>
      <protection locked="0"/>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5CB05BD-4766-4260-B7D2-198B06BC195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51849</c:v>
                </c:pt>
                <c:pt idx="1">
                  <c:v>52191</c:v>
                </c:pt>
                <c:pt idx="2">
                  <c:v>48105</c:v>
                </c:pt>
                <c:pt idx="3">
                  <c:v>47446</c:v>
                </c:pt>
                <c:pt idx="4">
                  <c:v>48387</c:v>
                </c:pt>
              </c:numCache>
            </c:numRef>
          </c:val>
          <c:smooth val="0"/>
          <c:extLst>
            <c:ext xmlns:c16="http://schemas.microsoft.com/office/drawing/2014/chart" uri="{C3380CC4-5D6E-409C-BE32-E72D297353CC}">
              <c16:uniqueId val="{00000000-187F-47A6-9A92-B5833DCA4C4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39612</c:v>
                </c:pt>
                <c:pt idx="1">
                  <c:v>29007</c:v>
                </c:pt>
                <c:pt idx="2">
                  <c:v>20812</c:v>
                </c:pt>
                <c:pt idx="3">
                  <c:v>18355</c:v>
                </c:pt>
                <c:pt idx="4">
                  <c:v>22860</c:v>
                </c:pt>
              </c:numCache>
            </c:numRef>
          </c:val>
          <c:smooth val="0"/>
          <c:extLst>
            <c:ext xmlns:c16="http://schemas.microsoft.com/office/drawing/2014/chart" uri="{C3380CC4-5D6E-409C-BE32-E72D297353CC}">
              <c16:uniqueId val="{00000001-187F-47A6-9A92-B5833DCA4C4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2.2999999999999998</c:v>
                </c:pt>
                <c:pt idx="1">
                  <c:v>3.1</c:v>
                </c:pt>
                <c:pt idx="2">
                  <c:v>8.01</c:v>
                </c:pt>
                <c:pt idx="3">
                  <c:v>5.28</c:v>
                </c:pt>
                <c:pt idx="4">
                  <c:v>1.07</c:v>
                </c:pt>
              </c:numCache>
            </c:numRef>
          </c:val>
          <c:extLst>
            <c:ext xmlns:c16="http://schemas.microsoft.com/office/drawing/2014/chart" uri="{C3380CC4-5D6E-409C-BE32-E72D297353CC}">
              <c16:uniqueId val="{00000000-BC42-477C-BB9E-2A02540CCD6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9.59</c:v>
                </c:pt>
                <c:pt idx="1">
                  <c:v>9.57</c:v>
                </c:pt>
                <c:pt idx="2">
                  <c:v>11.72</c:v>
                </c:pt>
                <c:pt idx="3">
                  <c:v>19.57</c:v>
                </c:pt>
                <c:pt idx="4">
                  <c:v>18.86</c:v>
                </c:pt>
              </c:numCache>
            </c:numRef>
          </c:val>
          <c:extLst>
            <c:ext xmlns:c16="http://schemas.microsoft.com/office/drawing/2014/chart" uri="{C3380CC4-5D6E-409C-BE32-E72D297353CC}">
              <c16:uniqueId val="{00000001-BC42-477C-BB9E-2A02540CCD6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-2.88</c:v>
                </c:pt>
                <c:pt idx="1">
                  <c:v>-0.48</c:v>
                </c:pt>
                <c:pt idx="2">
                  <c:v>7.37</c:v>
                </c:pt>
                <c:pt idx="3">
                  <c:v>-2.79</c:v>
                </c:pt>
                <c:pt idx="4">
                  <c:v>-9.0399999999999991</c:v>
                </c:pt>
              </c:numCache>
            </c:numRef>
          </c:val>
          <c:smooth val="0"/>
          <c:extLst>
            <c:ext xmlns:c16="http://schemas.microsoft.com/office/drawing/2014/chart" uri="{C3380CC4-5D6E-409C-BE32-E72D297353CC}">
              <c16:uniqueId val="{00000002-BC42-477C-BB9E-2A02540CCD6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BF20-4416-853D-13ADF5B7993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F20-4416-853D-13ADF5B79937}"/>
            </c:ext>
          </c:extLst>
        </c:ser>
        <c:ser>
          <c:idx val="2"/>
          <c:order val="2"/>
          <c:tx>
            <c:strRef>
              <c:f>データシート!$A$29</c:f>
              <c:strCache>
                <c:ptCount val="1"/>
                <c:pt idx="0">
                  <c:v>介護保険事業特別会計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0.12</c:v>
                </c:pt>
                <c:pt idx="2">
                  <c:v>#N/A</c:v>
                </c:pt>
                <c:pt idx="3">
                  <c:v>0.4</c:v>
                </c:pt>
                <c:pt idx="4">
                  <c:v>#N/A</c:v>
                </c:pt>
                <c:pt idx="5">
                  <c:v>0.23</c:v>
                </c:pt>
                <c:pt idx="6">
                  <c:v>#N/A</c:v>
                </c:pt>
                <c:pt idx="7">
                  <c:v>0.39</c:v>
                </c:pt>
                <c:pt idx="8">
                  <c:v>#N/A</c:v>
                </c:pt>
                <c:pt idx="9">
                  <c:v>0</c:v>
                </c:pt>
              </c:numCache>
            </c:numRef>
          </c:val>
          <c:extLst>
            <c:ext xmlns:c16="http://schemas.microsoft.com/office/drawing/2014/chart" uri="{C3380CC4-5D6E-409C-BE32-E72D297353CC}">
              <c16:uniqueId val="{00000002-BF20-4416-853D-13ADF5B79937}"/>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3-BF20-4416-853D-13ADF5B79937}"/>
            </c:ext>
          </c:extLst>
        </c:ser>
        <c:ser>
          <c:idx val="4"/>
          <c:order val="4"/>
          <c:tx>
            <c:strRef>
              <c:f>データシート!$A$31</c:f>
              <c:strCache>
                <c:ptCount val="1"/>
                <c:pt idx="0">
                  <c:v>母子父子寡婦福祉資金貸付事業特別会計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0.01</c:v>
                </c:pt>
                <c:pt idx="2">
                  <c:v>#N/A</c:v>
                </c:pt>
                <c:pt idx="3">
                  <c:v>0.02</c:v>
                </c:pt>
                <c:pt idx="4">
                  <c:v>#N/A</c:v>
                </c:pt>
                <c:pt idx="5">
                  <c:v>0.02</c:v>
                </c:pt>
                <c:pt idx="6">
                  <c:v>#N/A</c:v>
                </c:pt>
                <c:pt idx="7">
                  <c:v>0.04</c:v>
                </c:pt>
                <c:pt idx="8">
                  <c:v>#N/A</c:v>
                </c:pt>
                <c:pt idx="9">
                  <c:v>0.04</c:v>
                </c:pt>
              </c:numCache>
            </c:numRef>
          </c:val>
          <c:extLst>
            <c:ext xmlns:c16="http://schemas.microsoft.com/office/drawing/2014/chart" uri="{C3380CC4-5D6E-409C-BE32-E72D297353CC}">
              <c16:uniqueId val="{00000004-BF20-4416-853D-13ADF5B79937}"/>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0.09</c:v>
                </c:pt>
                <c:pt idx="2">
                  <c:v>#N/A</c:v>
                </c:pt>
                <c:pt idx="3">
                  <c:v>0.1</c:v>
                </c:pt>
                <c:pt idx="4">
                  <c:v>#N/A</c:v>
                </c:pt>
                <c:pt idx="5">
                  <c:v>0.11</c:v>
                </c:pt>
                <c:pt idx="6">
                  <c:v>#N/A</c:v>
                </c:pt>
                <c:pt idx="7">
                  <c:v>0.15</c:v>
                </c:pt>
                <c:pt idx="8">
                  <c:v>#N/A</c:v>
                </c:pt>
                <c:pt idx="9">
                  <c:v>0.12</c:v>
                </c:pt>
              </c:numCache>
            </c:numRef>
          </c:val>
          <c:extLst>
            <c:ext xmlns:c16="http://schemas.microsoft.com/office/drawing/2014/chart" uri="{C3380CC4-5D6E-409C-BE32-E72D297353CC}">
              <c16:uniqueId val="{00000005-BF20-4416-853D-13ADF5B79937}"/>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2.25</c:v>
                </c:pt>
                <c:pt idx="2">
                  <c:v>#N/A</c:v>
                </c:pt>
                <c:pt idx="3">
                  <c:v>3.03</c:v>
                </c:pt>
                <c:pt idx="4">
                  <c:v>#N/A</c:v>
                </c:pt>
                <c:pt idx="5">
                  <c:v>7.93</c:v>
                </c:pt>
                <c:pt idx="6">
                  <c:v>#N/A</c:v>
                </c:pt>
                <c:pt idx="7">
                  <c:v>5.18</c:v>
                </c:pt>
                <c:pt idx="8">
                  <c:v>#N/A</c:v>
                </c:pt>
                <c:pt idx="9">
                  <c:v>0.96</c:v>
                </c:pt>
              </c:numCache>
            </c:numRef>
          </c:val>
          <c:extLst>
            <c:ext xmlns:c16="http://schemas.microsoft.com/office/drawing/2014/chart" uri="{C3380CC4-5D6E-409C-BE32-E72D297353CC}">
              <c16:uniqueId val="{00000006-BF20-4416-853D-13ADF5B79937}"/>
            </c:ext>
          </c:extLst>
        </c:ser>
        <c:ser>
          <c:idx val="7"/>
          <c:order val="7"/>
          <c:tx>
            <c:strRef>
              <c:f>データシート!$A$34</c:f>
              <c:strCache>
                <c:ptCount val="1"/>
                <c:pt idx="0">
                  <c:v>地方卸売市場事業会計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0.88</c:v>
                </c:pt>
                <c:pt idx="2">
                  <c:v>#N/A</c:v>
                </c:pt>
                <c:pt idx="3">
                  <c:v>0.93</c:v>
                </c:pt>
                <c:pt idx="4">
                  <c:v>#N/A</c:v>
                </c:pt>
                <c:pt idx="5">
                  <c:v>0.99</c:v>
                </c:pt>
                <c:pt idx="6">
                  <c:v>#N/A</c:v>
                </c:pt>
                <c:pt idx="7">
                  <c:v>1.01</c:v>
                </c:pt>
                <c:pt idx="8">
                  <c:v>#N/A</c:v>
                </c:pt>
                <c:pt idx="9">
                  <c:v>1.0900000000000001</c:v>
                </c:pt>
              </c:numCache>
            </c:numRef>
          </c:val>
          <c:extLst>
            <c:ext xmlns:c16="http://schemas.microsoft.com/office/drawing/2014/chart" uri="{C3380CC4-5D6E-409C-BE32-E72D297353CC}">
              <c16:uniqueId val="{00000007-BF20-4416-853D-13ADF5B7993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1.1299999999999999</c:v>
                </c:pt>
                <c:pt idx="2">
                  <c:v>#N/A</c:v>
                </c:pt>
                <c:pt idx="3">
                  <c:v>1.58</c:v>
                </c:pt>
                <c:pt idx="4">
                  <c:v>#N/A</c:v>
                </c:pt>
                <c:pt idx="5">
                  <c:v>1.48</c:v>
                </c:pt>
                <c:pt idx="6">
                  <c:v>#N/A</c:v>
                </c:pt>
                <c:pt idx="7">
                  <c:v>1.45</c:v>
                </c:pt>
                <c:pt idx="8">
                  <c:v>#N/A</c:v>
                </c:pt>
                <c:pt idx="9">
                  <c:v>1.69</c:v>
                </c:pt>
              </c:numCache>
            </c:numRef>
          </c:val>
          <c:extLst>
            <c:ext xmlns:c16="http://schemas.microsoft.com/office/drawing/2014/chart" uri="{C3380CC4-5D6E-409C-BE32-E72D297353CC}">
              <c16:uniqueId val="{00000008-BF20-4416-853D-13ADF5B79937}"/>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7.76</c:v>
                </c:pt>
                <c:pt idx="2">
                  <c:v>#N/A</c:v>
                </c:pt>
                <c:pt idx="3">
                  <c:v>7.73</c:v>
                </c:pt>
                <c:pt idx="4">
                  <c:v>#N/A</c:v>
                </c:pt>
                <c:pt idx="5">
                  <c:v>8.31</c:v>
                </c:pt>
                <c:pt idx="6">
                  <c:v>#N/A</c:v>
                </c:pt>
                <c:pt idx="7">
                  <c:v>8.2799999999999994</c:v>
                </c:pt>
                <c:pt idx="8">
                  <c:v>#N/A</c:v>
                </c:pt>
                <c:pt idx="9">
                  <c:v>8.09</c:v>
                </c:pt>
              </c:numCache>
            </c:numRef>
          </c:val>
          <c:extLst>
            <c:ext xmlns:c16="http://schemas.microsoft.com/office/drawing/2014/chart" uri="{C3380CC4-5D6E-409C-BE32-E72D297353CC}">
              <c16:uniqueId val="{00000009-BF20-4416-853D-13ADF5B7993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18833</c:v>
                </c:pt>
                <c:pt idx="5">
                  <c:v>18688</c:v>
                </c:pt>
                <c:pt idx="8">
                  <c:v>18657</c:v>
                </c:pt>
                <c:pt idx="11">
                  <c:v>18867</c:v>
                </c:pt>
                <c:pt idx="14">
                  <c:v>18651</c:v>
                </c:pt>
              </c:numCache>
            </c:numRef>
          </c:val>
          <c:extLst>
            <c:ext xmlns:c16="http://schemas.microsoft.com/office/drawing/2014/chart" uri="{C3380CC4-5D6E-409C-BE32-E72D297353CC}">
              <c16:uniqueId val="{00000000-4EAB-4E1C-9AEA-FAC6FAA96C3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EAB-4E1C-9AEA-FAC6FAA96C3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250</c:v>
                </c:pt>
                <c:pt idx="3">
                  <c:v>208</c:v>
                </c:pt>
                <c:pt idx="6">
                  <c:v>196</c:v>
                </c:pt>
                <c:pt idx="9">
                  <c:v>97</c:v>
                </c:pt>
                <c:pt idx="12">
                  <c:v>19</c:v>
                </c:pt>
              </c:numCache>
            </c:numRef>
          </c:val>
          <c:extLst>
            <c:ext xmlns:c16="http://schemas.microsoft.com/office/drawing/2014/chart" uri="{C3380CC4-5D6E-409C-BE32-E72D297353CC}">
              <c16:uniqueId val="{00000002-4EAB-4E1C-9AEA-FAC6FAA96C3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49</c:v>
                </c:pt>
                <c:pt idx="3">
                  <c:v>115</c:v>
                </c:pt>
                <c:pt idx="6">
                  <c:v>194</c:v>
                </c:pt>
                <c:pt idx="9">
                  <c:v>268</c:v>
                </c:pt>
                <c:pt idx="12">
                  <c:v>265</c:v>
                </c:pt>
              </c:numCache>
            </c:numRef>
          </c:val>
          <c:extLst>
            <c:ext xmlns:c16="http://schemas.microsoft.com/office/drawing/2014/chart" uri="{C3380CC4-5D6E-409C-BE32-E72D297353CC}">
              <c16:uniqueId val="{00000003-4EAB-4E1C-9AEA-FAC6FAA96C3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6294</c:v>
                </c:pt>
                <c:pt idx="3">
                  <c:v>5846</c:v>
                </c:pt>
                <c:pt idx="6">
                  <c:v>5169</c:v>
                </c:pt>
                <c:pt idx="9">
                  <c:v>4846</c:v>
                </c:pt>
                <c:pt idx="12">
                  <c:v>4765</c:v>
                </c:pt>
              </c:numCache>
            </c:numRef>
          </c:val>
          <c:extLst>
            <c:ext xmlns:c16="http://schemas.microsoft.com/office/drawing/2014/chart" uri="{C3380CC4-5D6E-409C-BE32-E72D297353CC}">
              <c16:uniqueId val="{00000004-4EAB-4E1C-9AEA-FAC6FAA96C3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50</c:v>
                </c:pt>
                <c:pt idx="3">
                  <c:v>33</c:v>
                </c:pt>
                <c:pt idx="6">
                  <c:v>17</c:v>
                </c:pt>
                <c:pt idx="9">
                  <c:v>0</c:v>
                </c:pt>
                <c:pt idx="12">
                  <c:v>0</c:v>
                </c:pt>
              </c:numCache>
            </c:numRef>
          </c:val>
          <c:extLst>
            <c:ext xmlns:c16="http://schemas.microsoft.com/office/drawing/2014/chart" uri="{C3380CC4-5D6E-409C-BE32-E72D297353CC}">
              <c16:uniqueId val="{00000005-4EAB-4E1C-9AEA-FAC6FAA96C3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45</c:v>
                </c:pt>
                <c:pt idx="3">
                  <c:v>39</c:v>
                </c:pt>
                <c:pt idx="6">
                  <c:v>28</c:v>
                </c:pt>
                <c:pt idx="9">
                  <c:v>0</c:v>
                </c:pt>
                <c:pt idx="12">
                  <c:v>0</c:v>
                </c:pt>
              </c:numCache>
            </c:numRef>
          </c:val>
          <c:extLst>
            <c:ext xmlns:c16="http://schemas.microsoft.com/office/drawing/2014/chart" uri="{C3380CC4-5D6E-409C-BE32-E72D297353CC}">
              <c16:uniqueId val="{00000006-4EAB-4E1C-9AEA-FAC6FAA96C3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14499</c:v>
                </c:pt>
                <c:pt idx="3">
                  <c:v>15661</c:v>
                </c:pt>
                <c:pt idx="6">
                  <c:v>16956</c:v>
                </c:pt>
                <c:pt idx="9">
                  <c:v>17919</c:v>
                </c:pt>
                <c:pt idx="12">
                  <c:v>17943</c:v>
                </c:pt>
              </c:numCache>
            </c:numRef>
          </c:val>
          <c:extLst>
            <c:ext xmlns:c16="http://schemas.microsoft.com/office/drawing/2014/chart" uri="{C3380CC4-5D6E-409C-BE32-E72D297353CC}">
              <c16:uniqueId val="{00000007-4EAB-4E1C-9AEA-FAC6FAA96C3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2354</c:v>
                </c:pt>
                <c:pt idx="2">
                  <c:v>#N/A</c:v>
                </c:pt>
                <c:pt idx="3">
                  <c:v>#N/A</c:v>
                </c:pt>
                <c:pt idx="4">
                  <c:v>3214</c:v>
                </c:pt>
                <c:pt idx="5">
                  <c:v>#N/A</c:v>
                </c:pt>
                <c:pt idx="6">
                  <c:v>#N/A</c:v>
                </c:pt>
                <c:pt idx="7">
                  <c:v>3903</c:v>
                </c:pt>
                <c:pt idx="8">
                  <c:v>#N/A</c:v>
                </c:pt>
                <c:pt idx="9">
                  <c:v>#N/A</c:v>
                </c:pt>
                <c:pt idx="10">
                  <c:v>4263</c:v>
                </c:pt>
                <c:pt idx="11">
                  <c:v>#N/A</c:v>
                </c:pt>
                <c:pt idx="12">
                  <c:v>#N/A</c:v>
                </c:pt>
                <c:pt idx="13">
                  <c:v>4341</c:v>
                </c:pt>
                <c:pt idx="14">
                  <c:v>#N/A</c:v>
                </c:pt>
              </c:numCache>
            </c:numRef>
          </c:val>
          <c:smooth val="0"/>
          <c:extLst>
            <c:ext xmlns:c16="http://schemas.microsoft.com/office/drawing/2014/chart" uri="{C3380CC4-5D6E-409C-BE32-E72D297353CC}">
              <c16:uniqueId val="{00000008-4EAB-4E1C-9AEA-FAC6FAA96C3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173243</c:v>
                </c:pt>
                <c:pt idx="5">
                  <c:v>172709</c:v>
                </c:pt>
                <c:pt idx="8">
                  <c:v>169201</c:v>
                </c:pt>
                <c:pt idx="11">
                  <c:v>167984</c:v>
                </c:pt>
                <c:pt idx="14">
                  <c:v>163242</c:v>
                </c:pt>
              </c:numCache>
            </c:numRef>
          </c:val>
          <c:extLst>
            <c:ext xmlns:c16="http://schemas.microsoft.com/office/drawing/2014/chart" uri="{C3380CC4-5D6E-409C-BE32-E72D297353CC}">
              <c16:uniqueId val="{00000000-AA99-4B6F-919A-60270E47F21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75126</c:v>
                </c:pt>
                <c:pt idx="5">
                  <c:v>66937</c:v>
                </c:pt>
                <c:pt idx="8">
                  <c:v>63661</c:v>
                </c:pt>
                <c:pt idx="11">
                  <c:v>57160</c:v>
                </c:pt>
                <c:pt idx="14">
                  <c:v>52835</c:v>
                </c:pt>
              </c:numCache>
            </c:numRef>
          </c:val>
          <c:extLst>
            <c:ext xmlns:c16="http://schemas.microsoft.com/office/drawing/2014/chart" uri="{C3380CC4-5D6E-409C-BE32-E72D297353CC}">
              <c16:uniqueId val="{00000001-AA99-4B6F-919A-60270E47F21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22285</c:v>
                </c:pt>
                <c:pt idx="5">
                  <c:v>22609</c:v>
                </c:pt>
                <c:pt idx="8">
                  <c:v>28828</c:v>
                </c:pt>
                <c:pt idx="11">
                  <c:v>41995</c:v>
                </c:pt>
                <c:pt idx="14">
                  <c:v>46813</c:v>
                </c:pt>
              </c:numCache>
            </c:numRef>
          </c:val>
          <c:extLst>
            <c:ext xmlns:c16="http://schemas.microsoft.com/office/drawing/2014/chart" uri="{C3380CC4-5D6E-409C-BE32-E72D297353CC}">
              <c16:uniqueId val="{00000002-AA99-4B6F-919A-60270E47F21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A99-4B6F-919A-60270E47F21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A99-4B6F-919A-60270E47F21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35</c:v>
                </c:pt>
                <c:pt idx="3">
                  <c:v>39</c:v>
                </c:pt>
                <c:pt idx="6">
                  <c:v>30</c:v>
                </c:pt>
                <c:pt idx="9">
                  <c:v>31</c:v>
                </c:pt>
                <c:pt idx="12">
                  <c:v>52</c:v>
                </c:pt>
              </c:numCache>
            </c:numRef>
          </c:val>
          <c:extLst>
            <c:ext xmlns:c16="http://schemas.microsoft.com/office/drawing/2014/chart" uri="{C3380CC4-5D6E-409C-BE32-E72D297353CC}">
              <c16:uniqueId val="{00000005-AA99-4B6F-919A-60270E47F21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23832</c:v>
                </c:pt>
                <c:pt idx="3">
                  <c:v>23471</c:v>
                </c:pt>
                <c:pt idx="6">
                  <c:v>23273</c:v>
                </c:pt>
                <c:pt idx="9">
                  <c:v>22946</c:v>
                </c:pt>
                <c:pt idx="12">
                  <c:v>23833</c:v>
                </c:pt>
              </c:numCache>
            </c:numRef>
          </c:val>
          <c:extLst>
            <c:ext xmlns:c16="http://schemas.microsoft.com/office/drawing/2014/chart" uri="{C3380CC4-5D6E-409C-BE32-E72D297353CC}">
              <c16:uniqueId val="{00000006-AA99-4B6F-919A-60270E47F21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4164</c:v>
                </c:pt>
                <c:pt idx="3">
                  <c:v>4061</c:v>
                </c:pt>
                <c:pt idx="6">
                  <c:v>4104</c:v>
                </c:pt>
                <c:pt idx="9">
                  <c:v>4558</c:v>
                </c:pt>
                <c:pt idx="12">
                  <c:v>4305</c:v>
                </c:pt>
              </c:numCache>
            </c:numRef>
          </c:val>
          <c:extLst>
            <c:ext xmlns:c16="http://schemas.microsoft.com/office/drawing/2014/chart" uri="{C3380CC4-5D6E-409C-BE32-E72D297353CC}">
              <c16:uniqueId val="{00000007-AA99-4B6F-919A-60270E47F21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78151</c:v>
                </c:pt>
                <c:pt idx="3">
                  <c:v>70930</c:v>
                </c:pt>
                <c:pt idx="6">
                  <c:v>64361</c:v>
                </c:pt>
                <c:pt idx="9">
                  <c:v>54519</c:v>
                </c:pt>
                <c:pt idx="12">
                  <c:v>52647</c:v>
                </c:pt>
              </c:numCache>
            </c:numRef>
          </c:val>
          <c:extLst>
            <c:ext xmlns:c16="http://schemas.microsoft.com/office/drawing/2014/chart" uri="{C3380CC4-5D6E-409C-BE32-E72D297353CC}">
              <c16:uniqueId val="{00000008-AA99-4B6F-919A-60270E47F21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909</c:v>
                </c:pt>
                <c:pt idx="3">
                  <c:v>1044</c:v>
                </c:pt>
                <c:pt idx="6">
                  <c:v>762</c:v>
                </c:pt>
                <c:pt idx="9">
                  <c:v>531</c:v>
                </c:pt>
                <c:pt idx="12">
                  <c:v>260</c:v>
                </c:pt>
              </c:numCache>
            </c:numRef>
          </c:val>
          <c:extLst>
            <c:ext xmlns:c16="http://schemas.microsoft.com/office/drawing/2014/chart" uri="{C3380CC4-5D6E-409C-BE32-E72D297353CC}">
              <c16:uniqueId val="{00000009-AA99-4B6F-919A-60270E47F21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188424</c:v>
                </c:pt>
                <c:pt idx="3">
                  <c:v>188584</c:v>
                </c:pt>
                <c:pt idx="6">
                  <c:v>186621</c:v>
                </c:pt>
                <c:pt idx="9">
                  <c:v>179000</c:v>
                </c:pt>
                <c:pt idx="12">
                  <c:v>171380</c:v>
                </c:pt>
              </c:numCache>
            </c:numRef>
          </c:val>
          <c:extLst>
            <c:ext xmlns:c16="http://schemas.microsoft.com/office/drawing/2014/chart" uri="{C3380CC4-5D6E-409C-BE32-E72D297353CC}">
              <c16:uniqueId val="{0000000A-AA99-4B6F-919A-60270E47F21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24863</c:v>
                </c:pt>
                <c:pt idx="2">
                  <c:v>#N/A</c:v>
                </c:pt>
                <c:pt idx="3">
                  <c:v>#N/A</c:v>
                </c:pt>
                <c:pt idx="4">
                  <c:v>25876</c:v>
                </c:pt>
                <c:pt idx="5">
                  <c:v>#N/A</c:v>
                </c:pt>
                <c:pt idx="6">
                  <c:v>#N/A</c:v>
                </c:pt>
                <c:pt idx="7">
                  <c:v>17460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A99-4B6F-919A-60270E47F21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14754</c:v>
                </c:pt>
                <c:pt idx="1">
                  <c:v>24442</c:v>
                </c:pt>
                <c:pt idx="2">
                  <c:v>24113</c:v>
                </c:pt>
              </c:numCache>
            </c:numRef>
          </c:val>
          <c:extLst>
            <c:ext xmlns:c16="http://schemas.microsoft.com/office/drawing/2014/chart" uri="{C3380CC4-5D6E-409C-BE32-E72D297353CC}">
              <c16:uniqueId val="{00000000-EC01-498B-A0AB-620D7D9D1D7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4818</c:v>
                </c:pt>
                <c:pt idx="1">
                  <c:v>4818</c:v>
                </c:pt>
                <c:pt idx="2">
                  <c:v>5284</c:v>
                </c:pt>
              </c:numCache>
            </c:numRef>
          </c:val>
          <c:extLst>
            <c:ext xmlns:c16="http://schemas.microsoft.com/office/drawing/2014/chart" uri="{C3380CC4-5D6E-409C-BE32-E72D297353CC}">
              <c16:uniqueId val="{00000001-EC01-498B-A0AB-620D7D9D1D7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5956</c:v>
                </c:pt>
                <c:pt idx="1">
                  <c:v>10047</c:v>
                </c:pt>
                <c:pt idx="2">
                  <c:v>16051</c:v>
                </c:pt>
              </c:numCache>
            </c:numRef>
          </c:val>
          <c:extLst>
            <c:ext xmlns:c16="http://schemas.microsoft.com/office/drawing/2014/chart" uri="{C3380CC4-5D6E-409C-BE32-E72D297353CC}">
              <c16:uniqueId val="{00000002-EC01-498B-A0AB-620D7D9D1D7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{24BF0F7E-8989-4C9F-B3CA-2A3361D80788}</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24FF-482B-B1FB-469DB5E077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{F37601B4-D538-437C-9123-111CC984A91D}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FF-482B-B1FB-469DB5E077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{3A688024-F0BC-4BE3-93B5-5D66961837AB}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FF-482B-B1FB-469DB5E077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{FC9FA3A0-4324-4FE4-8427-46211BA94513}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FF-482B-B1FB-469DB5E077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{0FED8506-EAE5-42DE-95B4-77B77FF655EE}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FF-482B-B1FB-469DB5E077CD}"/>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{18FFCBB0-081E-4AFF-9229-D9719879C8AD}</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24FF-482B-B1FB-469DB5E077CD}"/>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{53E06C5E-CC3E-48AB-B117-7F6A75289A97}</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24FF-482B-B1FB-469DB5E077CD}"/>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{C941E350-694A-40ED-ADC8-13559DDC961F}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24FF-482B-B1FB-469DB5E077CD}"/>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{0F220368-38B8-4108-8D26-FEE117CDAEF7}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24FF-482B-B1FB-469DB5E077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52.7</c:v>
                </c:pt>
                <c:pt idx="8">
                  <c:v>54.1</c:v>
                </c:pt>
                <c:pt idx="16">
                  <c:v>56.3</c:v>
                </c:pt>
                <c:pt idx="24">
                  <c:v>57.6</c:v>
                </c:pt>
                <c:pt idx="32">
                  <c:v>59.4</c:v>
                </c:pt>
              </c:numCache>
            </c:numRef>
          </c:xVal>
          <c:yVal>
            <c:numRef>
              <c:f>公会計指標分析・財政指標組合せ分析表!$BP$51:$DC$51</c:f>
              <c:numCache>
                <c:formatCode>#,##0.0;"▲ "#,##0.0</c:formatCode>
                <c:ptCount val="40"/>
                <c:pt idx="0">
                  <c:v>24.1</c:v>
                </c:pt>
                <c:pt idx="8">
                  <c:v>24.3</c:v>
                </c:pt>
                <c:pt idx="16">
                  <c:v>15.5</c:v>
                </c:pt>
              </c:numCache>
            </c:numRef>
          </c:yVal>
          <c:smooth val="0"/>
          <c:extLst>
            <c:ext xmlns:c16="http://schemas.microsoft.com/office/drawing/2014/chart" uri="{C3380CC4-5D6E-409C-BE32-E72D297353CC}">
              <c16:uniqueId val="{00000009-24FF-482B-B1FB-469DB5E077C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{194743C8-C033-4A45-8845-9A437F8DEBB7}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24FF-482B-B1FB-469DB5E077C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{4531FA64-A886-4405-8ABD-B4F6211674E4}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FF-482B-B1FB-469DB5E077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{A1BF9FD7-75C9-443F-8453-C9241F658168}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FF-482B-B1FB-469DB5E077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{B9BA24D2-0FC0-4AE0-A1DF-2F212CF18C04}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FF-482B-B1FB-469DB5E077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{A6DC4DFC-5B34-4FE4-8003-FC7581582527}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FF-482B-B1FB-469DB5E077CD}"/>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{20733C8E-C197-4BED-9980-0A3BB187D9EF}</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24FF-482B-B1FB-469DB5E077CD}"/>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{0A4878EB-7678-4877-957A-C437B5BBFD54}</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24FF-482B-B1FB-469DB5E077CD}"/>
                </c:ext>
              </c:extLst>
            </c:dLbl>
            <c:dLbl>
              <c:idx val="24"/>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{FCA73FCA-B7EA-4E03-B324-22CDE192E5CA}</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24FF-482B-B1FB-469DB5E077CD}"/>
                </c:ext>
              </c:extLst>
            </c:dLbl>
            <c:dLbl>
              <c:idx val="32"/>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{B43EAF1D-B5F3-4AAD-9552-23EA15CBB04F}</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24FF-482B-B1FB-469DB5E077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61.8</c:v>
                </c:pt>
                <c:pt idx="8">
                  <c:v>62.9</c:v>
                </c:pt>
                <c:pt idx="16">
                  <c:v>63.9</c:v>
                </c:pt>
                <c:pt idx="24">
                  <c:v>64.900000000000006</c:v>
                </c:pt>
                <c:pt idx="32">
                  <c:v>65.8</c:v>
                </c:pt>
              </c:numCache>
            </c:numRef>
          </c:xVal>
          <c:yVal>
            <c:numRef>
              <c:f>公会計指標分析・財政指標組合せ分析表!$BP$55:$DC$55</c:f>
              <c:numCache>
                <c:formatCode>#,##0.0;"▲ "#,##0.0</c:formatCode>
                <c:ptCount val="40"/>
                <c:pt idx="0">
                  <c:v>33.9</c:v>
                </c:pt>
                <c:pt idx="8">
                  <c:v>31.5</c:v>
                </c:pt>
                <c:pt idx="16">
                  <c:v>23.4</c:v>
                </c:pt>
                <c:pt idx="24">
                  <c:v>18.2</c:v>
                </c:pt>
                <c:pt idx="32">
                  <c:v>17.100000000000001</c:v>
                </c:pt>
              </c:numCache>
            </c:numRef>
          </c:yVal>
          <c:smooth val="0"/>
          <c:extLst>
            <c:ext xmlns:c16="http://schemas.microsoft.com/office/drawing/2014/chart" uri="{C3380CC4-5D6E-409C-BE32-E72D297353CC}">
              <c16:uniqueId val="{00000013-24FF-482B-B1FB-469DB5E077CD}"/>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{FBFC6E1A-B824-40FC-A6B2-6A51F88E7ACB}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D536-46FD-A5F3-0BAC14FEB3E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{364B6233-79FA-4F82-85E1-A348FE812711}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36-46FD-A5F3-0BAC14FEB3E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{4ABD3451-52B7-476D-9215-BFAFB495852D}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36-46FD-A5F3-0BAC14FEB3E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{647C5478-0392-4D9E-8CCB-05774DE508A9}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36-46FD-A5F3-0BAC14FEB3E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{AEDCF836-DD89-4306-ADBB-D3C832CAE715}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36-46FD-A5F3-0BAC14FEB3E9}"/>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{DE3DBCCC-1866-410D-AED5-6F9D99B35ABE}</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D536-46FD-A5F3-0BAC14FEB3E9}"/>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{13E0AE4C-9CC8-435D-9FD7-0386E63F3E59}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D536-46FD-A5F3-0BAC14FEB3E9}"/>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{AA30E584-0EA8-43CF-9BDC-EA29E1A42DD1}</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D536-46FD-A5F3-0BAC14FEB3E9}"/>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{2BEB355A-D8BC-459C-BB8E-363F4F62EE95}</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D536-46FD-A5F3-0BAC14FEB3E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0.7</c:v>
                </c:pt>
                <c:pt idx="8">
                  <c:v>1.9</c:v>
                </c:pt>
                <c:pt idx="16">
                  <c:v>2.9</c:v>
                </c:pt>
                <c:pt idx="24">
                  <c:v>3.4</c:v>
                </c:pt>
                <c:pt idx="32">
                  <c:v>3.7</c:v>
                </c:pt>
              </c:numCache>
            </c:numRef>
          </c:xVal>
          <c:yVal>
            <c:numRef>
              <c:f>公会計指標分析・財政指標組合せ分析表!$BP$73:$DC$73</c:f>
              <c:numCache>
                <c:formatCode>#,##0.0;"▲ "#,##0.0</c:formatCode>
                <c:ptCount val="40"/>
                <c:pt idx="0">
                  <c:v>24.1</c:v>
                </c:pt>
                <c:pt idx="8">
                  <c:v>24.3</c:v>
                </c:pt>
                <c:pt idx="16">
                  <c:v>15.5</c:v>
                </c:pt>
              </c:numCache>
            </c:numRef>
          </c:yVal>
          <c:smooth val="0"/>
          <c:extLst>
            <c:ext xmlns:c16="http://schemas.microsoft.com/office/drawing/2014/chart" uri="{C3380CC4-5D6E-409C-BE32-E72D297353CC}">
              <c16:uniqueId val="{00000009-D536-46FD-A5F3-0BAC14FEB3E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{C7B22A65-8839-422F-82F1-42D3D667BE49}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D536-46FD-A5F3-0BAC14FEB3E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{62B13BC1-8B39-40A8-A561-997097E8AF14}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36-46FD-A5F3-0BAC14FEB3E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{70721A55-EA7B-4B4C-9EEB-202FCF5F402F}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36-46FD-A5F3-0BAC14FEB3E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{CD205F0A-6926-4439-921D-54752F5A601E}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36-46FD-A5F3-0BAC14FEB3E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{405958AC-25F4-4D85-891E-A7F1126FC518}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36-46FD-A5F3-0BAC14FEB3E9}"/>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{24105937-CB47-4823-A8A8-51AD38C9C86F}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D536-46FD-A5F3-0BAC14FEB3E9}"/>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{F7268460-D845-4D15-B12A-9FA62115F490}</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D536-46FD-A5F3-0BAC14FEB3E9}"/>
                </c:ext>
              </c:extLst>
            </c:dLbl>
            <c:dLbl>
              <c:idx val="24"/>
              <c:layout>
                <c:manualLayout>
                  <c:x val="0"/>
                  <c:y val="4.6364254709374926E-3"/>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{8A2356DD-791F-4C0C-9934-BDD7CF118CF9}</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D536-46FD-A5F3-0BAC14FEB3E9}"/>
                </c:ext>
              </c:extLst>
            </c:dLbl>
            <c:dLbl>
              <c:idx val="32"/>
              <c:layout>
                <c:manualLayout>
                  <c:x val="0"/>
                  <c:y val="-4.6364254709375325E-3"/>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{406BAC3A-F2EB-43B7-93BA-D561199F011E}</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D536-46FD-A5F3-0BAC14FEB3E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5.7</c:v>
                </c:pt>
                <c:pt idx="8">
                  <c:v>5.4</c:v>
                </c:pt>
                <c:pt idx="16">
                  <c:v>5.2</c:v>
                </c:pt>
                <c:pt idx="24">
                  <c:v>5.2</c:v>
                </c:pt>
                <c:pt idx="32">
                  <c:v>5.2</c:v>
                </c:pt>
              </c:numCache>
            </c:numRef>
          </c:xVal>
          <c:yVal>
            <c:numRef>
              <c:f>公会計指標分析・財政指標組合せ分析表!$BP$77:$DC$77</c:f>
              <c:numCache>
                <c:formatCode>#,##0.0;"▲ "#,##0.0</c:formatCode>
                <c:ptCount val="40"/>
                <c:pt idx="0">
                  <c:v>33.9</c:v>
                </c:pt>
                <c:pt idx="8">
                  <c:v>31.5</c:v>
                </c:pt>
                <c:pt idx="16">
                  <c:v>23.4</c:v>
                </c:pt>
                <c:pt idx="24">
                  <c:v>18.2</c:v>
                </c:pt>
                <c:pt idx="32">
                  <c:v>17.100000000000001</c:v>
                </c:pt>
              </c:numCache>
            </c:numRef>
          </c:yVal>
          <c:smooth val="0"/>
          <c:extLst>
            <c:ext xmlns:c16="http://schemas.microsoft.com/office/drawing/2014/chart" uri="{C3380CC4-5D6E-409C-BE32-E72D297353CC}">
              <c16:uniqueId val="{00000013-D536-46FD-A5F3-0BAC14FEB3E9}"/>
            </c:ext>
          </c:extLst>
        </c:ser>
        <c:dLbls>
          <c:showLegendKey val="0"/>
          <c:showVal val="1"/>
          <c:showCatName val="0"/>
          <c:showSerName val="0"/>
          <c:showPercent val="0"/>
          <c:showBubbleSize val="0"/>
        </c:dLbls>
        <c:axId val="84219776"/>
        <c:axId val="84234240"/>
      </c:scatterChart>
      <c:valAx>
        <c:axId val="84219776"/>
        <c:scaling>
          <c:orientation val="maxMin"/>
          <c:max val="6"/>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千葉県船橋市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648,331
627,063
85.62
237,823,569
233,861,063
1,362,186
127,883,129
170,880,037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や所得の増加等による税収の増や、物価上昇の影響などを受けた地方消費税交付金の増などにより、収入は増えてきているが、高齢者数の増や全体的な物価・労務単価の上昇により、需要も同様に伸びており、財政力指数の改善には至っ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依然として、類似団体平均よりは高い状態にあるが、徐々に数値は低下しており、物価や労務単価の上昇を受けた需要の増と、税収などの収入の推移状況を把握しながら、収入に見合った行財政運営を行っていく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54428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26628"/>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140805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54428</xdr:rowOff>
    </xdr:from>
    <xdr:to>
      <xdr:col>24</xdr:col>
      <xdr:colOff>12700</xdr:colOff>
      <xdr:row>36</xdr:row>
      <xdr:rowOff>54428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75293</xdr:rowOff>
    </xdr:from>
    <xdr:to>
      <xdr:col>23</xdr:col>
      <xdr:colOff>133350</xdr:colOff>
      <xdr:row>40</xdr:row>
      <xdr:rowOff>92528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9332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58057</xdr:rowOff>
    </xdr:from>
    <xdr:to>
      <xdr:col>19</xdr:col>
      <xdr:colOff>133350</xdr:colOff>
      <xdr:row>40</xdr:row>
      <xdr:rowOff>75293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160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111578</xdr:rowOff>
    </xdr:from>
    <xdr:to>
      <xdr:col>19</xdr:col>
      <xdr:colOff>184150</xdr:colOff>
      <xdr:row>42</xdr:row>
      <xdr:rowOff>41728</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26505</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23585</xdr:rowOff>
    </xdr:from>
    <xdr:to>
      <xdr:col>15</xdr:col>
      <xdr:colOff>82550</xdr:colOff>
      <xdr:row>40</xdr:row>
      <xdr:rowOff>58057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8815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23585</xdr:rowOff>
    </xdr:from>
    <xdr:to>
      <xdr:col>11</xdr:col>
      <xdr:colOff>31750</xdr:colOff>
      <xdr:row>40</xdr:row>
      <xdr:rowOff>23585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81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77107</xdr:rowOff>
    </xdr:from>
    <xdr:to>
      <xdr:col>11</xdr:col>
      <xdr:colOff>82550</xdr:colOff>
      <xdr:row>42</xdr:row>
      <xdr:rowOff>7257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163484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41728</xdr:rowOff>
    </xdr:from>
    <xdr:to>
      <xdr:col>23</xdr:col>
      <xdr:colOff>184150</xdr:colOff>
      <xdr:row>40</xdr:row>
      <xdr:rowOff>143328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58255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4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24493</xdr:rowOff>
    </xdr:from>
    <xdr:to>
      <xdr:col>19</xdr:col>
      <xdr:colOff>184150</xdr:colOff>
      <xdr:row>40</xdr:row>
      <xdr:rowOff>126093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136270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5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7257</xdr:rowOff>
    </xdr:from>
    <xdr:to>
      <xdr:col>15</xdr:col>
      <xdr:colOff>133350</xdr:colOff>
      <xdr:row>40</xdr:row>
      <xdr:rowOff>108857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119034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144235</xdr:rowOff>
    </xdr:from>
    <xdr:to>
      <xdr:col>11</xdr:col>
      <xdr:colOff>82550</xdr:colOff>
      <xdr:row>40</xdr:row>
      <xdr:rowOff>74385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84562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144235</xdr:rowOff>
    </xdr:from>
    <xdr:to>
      <xdr:col>7</xdr:col>
      <xdr:colOff>31750</xdr:colOff>
      <xdr:row>40</xdr:row>
      <xdr:rowOff>74385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84562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年度は地方税収等</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は増加したが、</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臨時財政対策債発行額が減少したため経常一般財源が減少したこと、また、</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子ども医療費の制度拡大による対象児童の増</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扶助費</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が増加したことなどから、令和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ポイント高い</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94.8</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endParaRPr lang="ja-JP" altLang="ja-JP" sz="1300">
            <a:solidFill>
              <a:srgbClr val="FF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30226</xdr:rowOff>
    </xdr:from>
    <xdr:to>
      <xdr:col>23</xdr:col>
      <xdr:colOff>133350</xdr:colOff>
      <xdr:row>67</xdr:row>
      <xdr:rowOff>60706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317226"/>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32783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1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60706</xdr:rowOff>
    </xdr:from>
    <xdr:to>
      <xdr:col>24</xdr:col>
      <xdr:colOff>12700</xdr:colOff>
      <xdr:row>67</xdr:row>
      <xdr:rowOff>60706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4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116603</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60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30226</xdr:rowOff>
    </xdr:from>
    <xdr:to>
      <xdr:col>24</xdr:col>
      <xdr:colOff>12700</xdr:colOff>
      <xdr:row>60</xdr:row>
      <xdr:rowOff>30226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317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41656</xdr:rowOff>
    </xdr:from>
    <xdr:to>
      <xdr:col>23</xdr:col>
      <xdr:colOff>133350</xdr:colOff>
      <xdr:row>65</xdr:row>
      <xdr:rowOff>123698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185906"/>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2557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75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65</xdr:row>
      <xdr:rowOff>41656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63910"/>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109220</xdr:rowOff>
    </xdr:from>
    <xdr:to>
      <xdr:col>19</xdr:col>
      <xdr:colOff>184150</xdr:colOff>
      <xdr:row>65</xdr:row>
      <xdr:rowOff>39370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49547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85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162560</xdr:rowOff>
    </xdr:from>
    <xdr:to>
      <xdr:col>15</xdr:col>
      <xdr:colOff>82550</xdr:colOff>
      <xdr:row>65</xdr:row>
      <xdr:rowOff>118872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963910"/>
          <a:ext cx="889000" cy="2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121412</xdr:rowOff>
    </xdr:from>
    <xdr:to>
      <xdr:col>15</xdr:col>
      <xdr:colOff>133350</xdr:colOff>
      <xdr:row>64</xdr:row>
      <xdr:rowOff>51562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36339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100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118872</xdr:rowOff>
    </xdr:from>
    <xdr:to>
      <xdr:col>11</xdr:col>
      <xdr:colOff>31750</xdr:colOff>
      <xdr:row>66</xdr:row>
      <xdr:rowOff>14986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26312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143002</xdr:rowOff>
    </xdr:from>
    <xdr:to>
      <xdr:col>11</xdr:col>
      <xdr:colOff>82550</xdr:colOff>
      <xdr:row>65</xdr:row>
      <xdr:rowOff>73152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111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83329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884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147828</xdr:rowOff>
    </xdr:from>
    <xdr:to>
      <xdr:col>7</xdr:col>
      <xdr:colOff>31750</xdr:colOff>
      <xdr:row>65</xdr:row>
      <xdr:rowOff>77978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88155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88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72898</xdr:rowOff>
    </xdr:from>
    <xdr:to>
      <xdr:col>23</xdr:col>
      <xdr:colOff>184150</xdr:colOff>
      <xdr:row>66</xdr:row>
      <xdr:rowOff>3048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44975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8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162306</xdr:rowOff>
    </xdr:from>
    <xdr:to>
      <xdr:col>19</xdr:col>
      <xdr:colOff>184150</xdr:colOff>
      <xdr:row>65</xdr:row>
      <xdr:rowOff>92456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77233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21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52087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68072</xdr:rowOff>
    </xdr:from>
    <xdr:to>
      <xdr:col>11</xdr:col>
      <xdr:colOff>82550</xdr:colOff>
      <xdr:row>65</xdr:row>
      <xdr:rowOff>169672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21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154449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29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135636</xdr:rowOff>
    </xdr:from>
    <xdr:to>
      <xdr:col>7</xdr:col>
      <xdr:colOff>31750</xdr:colOff>
      <xdr:row>66</xdr:row>
      <xdr:rowOff>65786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50563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[116,826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年度と比較して、</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物件費は</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新型コロナウイルス感染症対策費</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や新型コロナウイルス感染症予防接種費等</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減により約</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71</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億円減少したため、</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人当たり人件費・物件費等決算額は</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10,487</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した。人件費及び物件費は類似団体と比較しても高く、本市の経常収支比率を悪化させる要因の一つになっているが、住民基本台帳人口が類似団体中</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番目となっているため、人口</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人当たり人件費・物件費等決算額は類似団体の平均</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より低く</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なっている。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151695</xdr:rowOff>
    </xdr:from>
    <xdr:to>
      <xdr:col>23</xdr:col>
      <xdr:colOff>133350</xdr:colOff>
      <xdr:row>88</xdr:row>
      <xdr:rowOff>38829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696245"/>
          <a:ext cx="0" cy="1430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10906</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09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38829</xdr:rowOff>
    </xdr:from>
    <xdr:to>
      <xdr:col>24</xdr:col>
      <xdr:colOff>12700</xdr:colOff>
      <xdr:row>88</xdr:row>
      <xdr:rowOff>38829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12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66622</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39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151695</xdr:rowOff>
    </xdr:from>
    <xdr:to>
      <xdr:col>24</xdr:col>
      <xdr:colOff>12700</xdr:colOff>
      <xdr:row>79</xdr:row>
      <xdr:rowOff>151695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696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80110</xdr:rowOff>
    </xdr:from>
    <xdr:to>
      <xdr:col>23</xdr:col>
      <xdr:colOff>133350</xdr:colOff>
      <xdr:row>83</xdr:row>
      <xdr:rowOff>119535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139010"/>
          <a:ext cx="838200" cy="21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57200</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875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85123</xdr:rowOff>
    </xdr:from>
    <xdr:to>
      <xdr:col>23</xdr:col>
      <xdr:colOff>184150</xdr:colOff>
      <xdr:row>84</xdr:row>
      <xdr:rowOff>15273</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70230</xdr:rowOff>
    </xdr:from>
    <xdr:to>
      <xdr:col>19</xdr:col>
      <xdr:colOff>133350</xdr:colOff>
      <xdr:row>83</xdr:row>
      <xdr:rowOff>119535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300580"/>
          <a:ext cx="889000" cy="4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164009</xdr:rowOff>
    </xdr:from>
    <xdr:to>
      <xdr:col>19</xdr:col>
      <xdr:colOff>184150</xdr:colOff>
      <xdr:row>84</xdr:row>
      <xdr:rowOff>94159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78936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4807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59720</xdr:rowOff>
    </xdr:from>
    <xdr:to>
      <xdr:col>15</xdr:col>
      <xdr:colOff>82550</xdr:colOff>
      <xdr:row>83</xdr:row>
      <xdr:rowOff>70230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18620"/>
          <a:ext cx="889000" cy="18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70224</xdr:rowOff>
    </xdr:from>
    <xdr:to>
      <xdr:col>15</xdr:col>
      <xdr:colOff>133350</xdr:colOff>
      <xdr:row>84</xdr:row>
      <xdr:rowOff>374</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156601</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51984</xdr:rowOff>
    </xdr:from>
    <xdr:to>
      <xdr:col>11</xdr:col>
      <xdr:colOff>31750</xdr:colOff>
      <xdr:row>82</xdr:row>
      <xdr:rowOff>59720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39434"/>
          <a:ext cx="889000" cy="17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80787</xdr:rowOff>
    </xdr:from>
    <xdr:to>
      <xdr:col>11</xdr:col>
      <xdr:colOff>82550</xdr:colOff>
      <xdr:row>83</xdr:row>
      <xdr:rowOff>10937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167164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88655</xdr:rowOff>
    </xdr:from>
    <xdr:to>
      <xdr:col>7</xdr:col>
      <xdr:colOff>31750</xdr:colOff>
      <xdr:row>82</xdr:row>
      <xdr:rowOff>18805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7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3582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62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29310</xdr:rowOff>
    </xdr:from>
    <xdr:to>
      <xdr:col>23</xdr:col>
      <xdr:colOff>184150</xdr:colOff>
      <xdr:row>82</xdr:row>
      <xdr:rowOff>130910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8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45837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3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68735</xdr:rowOff>
    </xdr:from>
    <xdr:to>
      <xdr:col>19</xdr:col>
      <xdr:colOff>184150</xdr:colOff>
      <xdr:row>83</xdr:row>
      <xdr:rowOff>170335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9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9062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67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19430</xdr:rowOff>
    </xdr:from>
    <xdr:to>
      <xdr:col>15</xdr:col>
      <xdr:colOff>133350</xdr:colOff>
      <xdr:row>83</xdr:row>
      <xdr:rowOff>121030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24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131207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1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8920</xdr:rowOff>
    </xdr:from>
    <xdr:to>
      <xdr:col>11</xdr:col>
      <xdr:colOff>82550</xdr:colOff>
      <xdr:row>82</xdr:row>
      <xdr:rowOff>110520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6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120697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83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1184</xdr:rowOff>
    </xdr:from>
    <xdr:to>
      <xdr:col>7</xdr:col>
      <xdr:colOff>31750</xdr:colOff>
      <xdr:row>81</xdr:row>
      <xdr:rowOff>102784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8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112961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57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船橋市の一般行政職に適用する給料表は、平成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年度に市独自の給料表の継足し部分（国家公務員の俸給表の最高号給を超える部分）を廃止したことにより、国家公務員の俸給表と全く同じ構造となっている。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88</xdr:row>
      <xdr:rowOff>93839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827478"/>
          <a:ext cx="0" cy="1353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65916</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5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93839</xdr:rowOff>
    </xdr:from>
    <xdr:to>
      <xdr:col>81</xdr:col>
      <xdr:colOff>133350</xdr:colOff>
      <xdr:row>88</xdr:row>
      <xdr:rowOff>93839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181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112184</xdr:rowOff>
    </xdr:from>
    <xdr:to>
      <xdr:col>81</xdr:col>
      <xdr:colOff>44450</xdr:colOff>
      <xdr:row>85</xdr:row>
      <xdr:rowOff>125589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85434"/>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125589</xdr:rowOff>
    </xdr:from>
    <xdr:to>
      <xdr:col>77</xdr:col>
      <xdr:colOff>44450</xdr:colOff>
      <xdr:row>85</xdr:row>
      <xdr:rowOff>152400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988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21166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74789</xdr:rowOff>
    </xdr:from>
    <xdr:to>
      <xdr:col>73</xdr:col>
      <xdr:colOff>44450</xdr:colOff>
      <xdr:row>86</xdr:row>
      <xdr:rowOff>4939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15116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7761</xdr:rowOff>
    </xdr:from>
    <xdr:to>
      <xdr:col>68</xdr:col>
      <xdr:colOff>152400</xdr:colOff>
      <xdr:row>86</xdr:row>
      <xdr:rowOff>21166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75246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115005</xdr:rowOff>
    </xdr:from>
    <xdr:to>
      <xdr:col>64</xdr:col>
      <xdr:colOff>152400</xdr:colOff>
      <xdr:row>86</xdr:row>
      <xdr:rowOff>45155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8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55332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5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33461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0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74789</xdr:rowOff>
    </xdr:from>
    <xdr:to>
      <xdr:col>77</xdr:col>
      <xdr:colOff>95250</xdr:colOff>
      <xdr:row>86</xdr:row>
      <xdr:rowOff>4939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161166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34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56743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128411</xdr:rowOff>
    </xdr:from>
    <xdr:to>
      <xdr:col>64</xdr:col>
      <xdr:colOff>152400</xdr:colOff>
      <xdr:row>86</xdr:row>
      <xdr:rowOff>58561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43338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増加する行政需要に対して安易に職員数を増やすのではなく、既存の業務執行体制の見直しや民間委託の推進など、効率化を図ることで新たな行政需要に対応するための人員を生み出し、令和</a:t>
          </a:r>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en-US"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年度の人口</a:t>
          </a:r>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1,000</a:t>
          </a:r>
          <a:r>
            <a:rPr kumimoji="1" lang="ja-JP" altLang="en-US"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人あたりの職員数は、</a:t>
          </a:r>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6.0</a:t>
          </a:r>
          <a:r>
            <a:rPr kumimoji="1" lang="ja-JP" altLang="en-US"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人と令和</a:t>
          </a:r>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en-US"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年度より低下し、類似団体の平均</a:t>
          </a:r>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6.52</a:t>
          </a:r>
          <a:r>
            <a:rPr kumimoji="1" lang="ja-JP" altLang="en-US"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人を下回る状況となっている。</a:t>
          </a:r>
        </a:p>
        <a:p>
          <a:pPr eaLnBrk="1" fontAlgn="auto" latinLnBrk="0" hangingPunct="1"/>
          <a:r>
            <a:rPr kumimoji="1" lang="ja-JP" altLang="en-US"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なお、令和</a:t>
          </a:r>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8</a:t>
          </a:r>
          <a:r>
            <a:rPr kumimoji="1" lang="ja-JP" altLang="en-US"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年度には児童相談所を開設する予定であり、開設に向けて必要な人員については、今後、計画的に確保していく必要があることから、引き続き、本市の実情に応じた適正な定員管理に努めていく。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165735</xdr:rowOff>
    </xdr:from>
    <xdr:to>
      <xdr:col>81</xdr:col>
      <xdr:colOff>44450</xdr:colOff>
      <xdr:row>67</xdr:row>
      <xdr:rowOff>160444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9938385"/>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132521</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1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160444</xdr:rowOff>
    </xdr:from>
    <xdr:to>
      <xdr:col>81</xdr:col>
      <xdr:colOff>133350</xdr:colOff>
      <xdr:row>67</xdr:row>
      <xdr:rowOff>160444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64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80662</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68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165735</xdr:rowOff>
    </xdr:from>
    <xdr:to>
      <xdr:col>81</xdr:col>
      <xdr:colOff>133350</xdr:colOff>
      <xdr:row>57</xdr:row>
      <xdr:rowOff>165735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9938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105833</xdr:rowOff>
    </xdr:from>
    <xdr:to>
      <xdr:col>81</xdr:col>
      <xdr:colOff>44450</xdr:colOff>
      <xdr:row>60</xdr:row>
      <xdr:rowOff>113877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39283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64787</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3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92710</xdr:rowOff>
    </xdr:from>
    <xdr:to>
      <xdr:col>81</xdr:col>
      <xdr:colOff>95250</xdr:colOff>
      <xdr:row>62</xdr:row>
      <xdr:rowOff>22860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113877</xdr:rowOff>
    </xdr:from>
    <xdr:to>
      <xdr:col>77</xdr:col>
      <xdr:colOff>44450</xdr:colOff>
      <xdr:row>60</xdr:row>
      <xdr:rowOff>129963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4008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68580</xdr:rowOff>
    </xdr:from>
    <xdr:to>
      <xdr:col>77</xdr:col>
      <xdr:colOff>95250</xdr:colOff>
      <xdr:row>61</xdr:row>
      <xdr:rowOff>170180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154957</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13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129963</xdr:rowOff>
    </xdr:from>
    <xdr:to>
      <xdr:col>72</xdr:col>
      <xdr:colOff>203200</xdr:colOff>
      <xdr:row>60</xdr:row>
      <xdr:rowOff>133985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41696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48471</xdr:rowOff>
    </xdr:from>
    <xdr:to>
      <xdr:col>73</xdr:col>
      <xdr:colOff>44450</xdr:colOff>
      <xdr:row>61</xdr:row>
      <xdr:rowOff>150071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134848</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133985</xdr:rowOff>
    </xdr:from>
    <xdr:to>
      <xdr:col>68</xdr:col>
      <xdr:colOff>152400</xdr:colOff>
      <xdr:row>60</xdr:row>
      <xdr:rowOff>133985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209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32385</xdr:rowOff>
    </xdr:from>
    <xdr:to>
      <xdr:col>68</xdr:col>
      <xdr:colOff>203200</xdr:colOff>
      <xdr:row>61</xdr:row>
      <xdr:rowOff>133985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118762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12277</xdr:rowOff>
    </xdr:from>
    <xdr:to>
      <xdr:col>64</xdr:col>
      <xdr:colOff>152400</xdr:colOff>
      <xdr:row>61</xdr:row>
      <xdr:rowOff>113877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98654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55033</xdr:rowOff>
    </xdr:from>
    <xdr:to>
      <xdr:col>81</xdr:col>
      <xdr:colOff>95250</xdr:colOff>
      <xdr:row>60</xdr:row>
      <xdr:rowOff>156633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71560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8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63077</xdr:rowOff>
    </xdr:from>
    <xdr:to>
      <xdr:col>77</xdr:col>
      <xdr:colOff>95250</xdr:colOff>
      <xdr:row>60</xdr:row>
      <xdr:rowOff>164677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3404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18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79163</xdr:rowOff>
    </xdr:from>
    <xdr:to>
      <xdr:col>73</xdr:col>
      <xdr:colOff>44450</xdr:colOff>
      <xdr:row>61</xdr:row>
      <xdr:rowOff>9313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19490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83185</xdr:rowOff>
    </xdr:from>
    <xdr:to>
      <xdr:col>68</xdr:col>
      <xdr:colOff>203200</xdr:colOff>
      <xdr:row>61</xdr:row>
      <xdr:rowOff>13335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23512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3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83185</xdr:rowOff>
    </xdr:from>
    <xdr:to>
      <xdr:col>64</xdr:col>
      <xdr:colOff>152400</xdr:colOff>
      <xdr:row>61</xdr:row>
      <xdr:rowOff>13335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23512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3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％を下回っている。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までに取り組んできた老朽化施設の建替えや改修、小学校の新設、清掃工場の建替え、臨時財政対策債等による市債の発行に加え、今後予定されている児童相談所の新設や学校の建替えなどにより公債費の増加が見込まれる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年度前後をピークに減少していく予定である。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62230</xdr:rowOff>
    </xdr:from>
    <xdr:to>
      <xdr:col>81</xdr:col>
      <xdr:colOff>44450</xdr:colOff>
      <xdr:row>44</xdr:row>
      <xdr:rowOff>76623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05880"/>
          <a:ext cx="0" cy="12145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48700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9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76623</xdr:rowOff>
    </xdr:from>
    <xdr:to>
      <xdr:col>81</xdr:col>
      <xdr:colOff>133350</xdr:colOff>
      <xdr:row>44</xdr:row>
      <xdr:rowOff>76623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2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148607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62230</xdr:rowOff>
    </xdr:from>
    <xdr:to>
      <xdr:col>81</xdr:col>
      <xdr:colOff>133350</xdr:colOff>
      <xdr:row>37</xdr:row>
      <xdr:rowOff>62230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169756</xdr:rowOff>
    </xdr:from>
    <xdr:to>
      <xdr:col>81</xdr:col>
      <xdr:colOff>44450</xdr:colOff>
      <xdr:row>40</xdr:row>
      <xdr:rowOff>22437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856306"/>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129540</xdr:rowOff>
    </xdr:from>
    <xdr:to>
      <xdr:col>77</xdr:col>
      <xdr:colOff>44450</xdr:colOff>
      <xdr:row>39</xdr:row>
      <xdr:rowOff>169756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1609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49106</xdr:rowOff>
    </xdr:from>
    <xdr:to>
      <xdr:col>72</xdr:col>
      <xdr:colOff>203200</xdr:colOff>
      <xdr:row>39</xdr:row>
      <xdr:rowOff>129540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3565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124037</xdr:rowOff>
    </xdr:from>
    <xdr:to>
      <xdr:col>68</xdr:col>
      <xdr:colOff>152400</xdr:colOff>
      <xdr:row>39</xdr:row>
      <xdr:rowOff>49106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3913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108373</xdr:rowOff>
    </xdr:from>
    <xdr:to>
      <xdr:col>68</xdr:col>
      <xdr:colOff>203200</xdr:colOff>
      <xdr:row>41</xdr:row>
      <xdr:rowOff>38523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23300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132504</xdr:rowOff>
    </xdr:from>
    <xdr:to>
      <xdr:col>64</xdr:col>
      <xdr:colOff>152400</xdr:colOff>
      <xdr:row>41</xdr:row>
      <xdr:rowOff>62654</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47431</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143087</xdr:rowOff>
    </xdr:from>
    <xdr:to>
      <xdr:col>81</xdr:col>
      <xdr:colOff>95250</xdr:colOff>
      <xdr:row>40</xdr:row>
      <xdr:rowOff>73237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159614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7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118956</xdr:rowOff>
    </xdr:from>
    <xdr:to>
      <xdr:col>77</xdr:col>
      <xdr:colOff>95250</xdr:colOff>
      <xdr:row>40</xdr:row>
      <xdr:rowOff>49106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59283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74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78740</xdr:rowOff>
    </xdr:from>
    <xdr:to>
      <xdr:col>73</xdr:col>
      <xdr:colOff>44450</xdr:colOff>
      <xdr:row>40</xdr:row>
      <xdr:rowOff>8890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19067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169756</xdr:rowOff>
    </xdr:from>
    <xdr:to>
      <xdr:col>68</xdr:col>
      <xdr:colOff>203200</xdr:colOff>
      <xdr:row>39</xdr:row>
      <xdr:rowOff>99906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110083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73237</xdr:rowOff>
    </xdr:from>
    <xdr:to>
      <xdr:col>64</xdr:col>
      <xdr:colOff>152400</xdr:colOff>
      <xdr:row>39</xdr:row>
      <xdr:rowOff>3387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5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13564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5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a:t>
          </a:r>
          <a:r>
            <a:rPr lang="ja-JP" altLang="en-US" sz="1300">
              <a:solidFill>
                <a:schemeClr val="tx1"/>
              </a:solidFill>
              <a:effectLst/>
              <a:latin typeface="ＭＳ Ｐゴシック" panose="020B0600070205080204" pitchFamily="50" charset="-128"/>
              <a:ea typeface="ＭＳ Ｐゴシック" panose="020B0600070205080204" pitchFamily="50" charset="-128"/>
            </a:rPr>
            <a:t>地方債現在高及び公営企業債等繰入見込額が減少したことにより将来負担額が減少し、新たに設置した医療センター整備基金に積み立てたことにより充当可能基金は増加した。</a:t>
          </a:r>
          <a:endParaRPr lang="en-US" altLang="ja-JP" sz="1300">
            <a:solidFill>
              <a:schemeClr val="tx1"/>
            </a:solidFill>
            <a:effectLst/>
            <a:latin typeface="ＭＳ Ｐゴシック" panose="020B0600070205080204" pitchFamily="50" charset="-128"/>
            <a:ea typeface="ＭＳ Ｐゴシック" panose="020B0600070205080204" pitchFamily="50" charset="-128"/>
          </a:endParaRPr>
        </a:p>
        <a:p>
          <a:r>
            <a:rPr lang="ja-JP" altLang="en-US" sz="1300">
              <a:solidFill>
                <a:schemeClr val="tx1"/>
              </a:solidFill>
              <a:effectLst/>
              <a:latin typeface="ＭＳ Ｐゴシック" panose="020B0600070205080204" pitchFamily="50" charset="-128"/>
              <a:ea typeface="ＭＳ Ｐゴシック" panose="020B0600070205080204" pitchFamily="50" charset="-128"/>
            </a:rPr>
            <a:t>　令和</a:t>
          </a:r>
          <a:r>
            <a:rPr lang="en-US" altLang="ja-JP" sz="1300">
              <a:solidFill>
                <a:schemeClr val="tx1"/>
              </a:solidFill>
              <a:effectLst/>
              <a:latin typeface="ＭＳ Ｐゴシック" panose="020B0600070205080204" pitchFamily="50" charset="-128"/>
              <a:ea typeface="ＭＳ Ｐゴシック" panose="020B0600070205080204" pitchFamily="50" charset="-128"/>
            </a:rPr>
            <a:t>5</a:t>
          </a:r>
          <a:r>
            <a:rPr lang="ja-JP" altLang="en-US" sz="1300">
              <a:solidFill>
                <a:schemeClr val="tx1"/>
              </a:solidFill>
              <a:effectLst/>
              <a:latin typeface="ＭＳ Ｐゴシック" panose="020B0600070205080204" pitchFamily="50" charset="-128"/>
              <a:ea typeface="ＭＳ Ｐゴシック" panose="020B0600070205080204" pitchFamily="50" charset="-128"/>
            </a:rPr>
            <a:t>年度の数値はマイナスとなったが、今後についても、普通建設事業の精査・優先順位付けを行うなど公債費負担の適正化に努め、堅実な財政運営を行う。</a:t>
          </a:r>
        </a:p>
        <a:p>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156921</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4777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128998</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900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156921</xdr:rowOff>
    </xdr:from>
    <xdr:to>
      <xdr:col>81</xdr:col>
      <xdr:colOff>133350</xdr:colOff>
      <xdr:row>22</xdr:row>
      <xdr:rowOff>156921</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928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15</xdr:row>
      <xdr:rowOff>28956</xdr:rowOff>
    </xdr:from>
    <xdr:to>
      <xdr:col>72</xdr:col>
      <xdr:colOff>203200</xdr:colOff>
      <xdr:row>15</xdr:row>
      <xdr:rowOff>113894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4401800" y="2600706"/>
          <a:ext cx="889000" cy="8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137126</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5374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165049</xdr:rowOff>
    </xdr:from>
    <xdr:to>
      <xdr:col>81</xdr:col>
      <xdr:colOff>95250</xdr:colOff>
      <xdr:row>15</xdr:row>
      <xdr:rowOff>95199</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111963</xdr:rowOff>
    </xdr:from>
    <xdr:to>
      <xdr:col>68</xdr:col>
      <xdr:colOff>152400</xdr:colOff>
      <xdr:row>15</xdr:row>
      <xdr:rowOff>113894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3512800" y="2683713"/>
          <a:ext cx="889000" cy="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4216</xdr:rowOff>
    </xdr:from>
    <xdr:to>
      <xdr:col>77</xdr:col>
      <xdr:colOff>95250</xdr:colOff>
      <xdr:row>15</xdr:row>
      <xdr:rowOff>105816</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115993</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344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54407</xdr:rowOff>
    </xdr:from>
    <xdr:to>
      <xdr:col>73</xdr:col>
      <xdr:colOff>44450</xdr:colOff>
      <xdr:row>15</xdr:row>
      <xdr:rowOff>156007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140784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132588</xdr:rowOff>
    </xdr:from>
    <xdr:to>
      <xdr:col>68</xdr:col>
      <xdr:colOff>203200</xdr:colOff>
      <xdr:row>16</xdr:row>
      <xdr:rowOff>62738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47515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155753</xdr:rowOff>
    </xdr:from>
    <xdr:to>
      <xdr:col>64</xdr:col>
      <xdr:colOff>152400</xdr:colOff>
      <xdr:row>16</xdr:row>
      <xdr:rowOff>85903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727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70680</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81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149606</xdr:rowOff>
    </xdr:from>
    <xdr:to>
      <xdr:col>73</xdr:col>
      <xdr:colOff>44450</xdr:colOff>
      <xdr:row>15</xdr:row>
      <xdr:rowOff>79756</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240000" y="254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89933</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318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63094</xdr:rowOff>
    </xdr:from>
    <xdr:to>
      <xdr:col>68</xdr:col>
      <xdr:colOff>203200</xdr:colOff>
      <xdr:row>15</xdr:row>
      <xdr:rowOff>164694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26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3421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40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61163</xdr:rowOff>
    </xdr:from>
    <xdr:to>
      <xdr:col>64</xdr:col>
      <xdr:colOff>152400</xdr:colOff>
      <xdr:row>15</xdr:row>
      <xdr:rowOff>162763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263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1490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40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千葉県船橋市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648,331
627,063
85.62
237,823,569
233,861,063
1,362,186
127,883,129
170,880,037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１人当たり人件費決算額及び人口千人当たり職員数は類似団体に比べ低いものの、人件費の構成比が類似団体に比べ高い理由は、国の定める地域手当の支給率が１２％と類似団体と比べて高い地域であること等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給料表の継足し部分の廃止等、市独自の制度について給与の適正化を図った後、人件費の経常収支比率は横ばい傾向にあるが、今後も引き続き人事院勧告に準拠し給与の適正化に努めていく。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58420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30497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58420</xdr:rowOff>
    </xdr:from>
    <xdr:to>
      <xdr:col>24</xdr:col>
      <xdr:colOff>114300</xdr:colOff>
      <xdr:row>40</xdr:row>
      <xdr:rowOff>58420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107950</xdr:rowOff>
    </xdr:from>
    <xdr:to>
      <xdr:col>24</xdr:col>
      <xdr:colOff>25400</xdr:colOff>
      <xdr:row>37</xdr:row>
      <xdr:rowOff>123190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516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92727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9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37</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135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114300</xdr:rowOff>
    </xdr:from>
    <xdr:to>
      <xdr:col>20</xdr:col>
      <xdr:colOff>38100</xdr:colOff>
      <xdr:row>37</xdr:row>
      <xdr:rowOff>44450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54627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5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69850</xdr:rowOff>
    </xdr:from>
    <xdr:to>
      <xdr:col>15</xdr:col>
      <xdr:colOff>98425</xdr:colOff>
      <xdr:row>38</xdr:row>
      <xdr:rowOff>73660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1350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76200</xdr:rowOff>
    </xdr:from>
    <xdr:to>
      <xdr:col>15</xdr:col>
      <xdr:colOff>149225</xdr:colOff>
      <xdr:row>37</xdr:row>
      <xdr:rowOff>6350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168910</xdr:rowOff>
    </xdr:from>
    <xdr:to>
      <xdr:col>11</xdr:col>
      <xdr:colOff>9525</xdr:colOff>
      <xdr:row>38</xdr:row>
      <xdr:rowOff>73660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5125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3810</xdr:rowOff>
    </xdr:from>
    <xdr:to>
      <xdr:col>11</xdr:col>
      <xdr:colOff>60325</xdr:colOff>
      <xdr:row>37</xdr:row>
      <xdr:rowOff>105410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115587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29227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72390</xdr:rowOff>
    </xdr:from>
    <xdr:to>
      <xdr:col>20</xdr:col>
      <xdr:colOff>38100</xdr:colOff>
      <xdr:row>38</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158767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0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22860</xdr:rowOff>
    </xdr:from>
    <xdr:to>
      <xdr:col>11</xdr:col>
      <xdr:colOff>60325</xdr:colOff>
      <xdr:row>38</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109237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2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118110</xdr:rowOff>
    </xdr:from>
    <xdr:to>
      <xdr:col>6</xdr:col>
      <xdr:colOff>171450</xdr:colOff>
      <xdr:row>38</xdr:row>
      <xdr:rowOff>48260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33037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類似団体と比較して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ポイント上回っており、本市の経常収支比率を悪化させる要因となっている。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扶助費や公債費とは異なり、事務事業の見直し等により一定程度の経費削減は可能であると考えられる。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なお、全国平均と千葉県平均も</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3.2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ポイント差があることから、地域的な要因も考えられる。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66040</xdr:rowOff>
    </xdr:from>
    <xdr:to>
      <xdr:col>82</xdr:col>
      <xdr:colOff>107950</xdr:colOff>
      <xdr:row>21</xdr:row>
      <xdr:rowOff>130810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663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102887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0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130810</xdr:rowOff>
    </xdr:from>
    <xdr:to>
      <xdr:col>82</xdr:col>
      <xdr:colOff>196850</xdr:colOff>
      <xdr:row>21</xdr:row>
      <xdr:rowOff>130810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31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152417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66040</xdr:rowOff>
    </xdr:from>
    <xdr:to>
      <xdr:col>82</xdr:col>
      <xdr:colOff>196850</xdr:colOff>
      <xdr:row>14</xdr:row>
      <xdr:rowOff>66040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66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1270</xdr:rowOff>
    </xdr:from>
    <xdr:to>
      <xdr:col>82</xdr:col>
      <xdr:colOff>107950</xdr:colOff>
      <xdr:row>19</xdr:row>
      <xdr:rowOff>31750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588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104157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47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87630</xdr:rowOff>
    </xdr:from>
    <xdr:to>
      <xdr:col>82</xdr:col>
      <xdr:colOff>158750</xdr:colOff>
      <xdr:row>18</xdr:row>
      <xdr:rowOff>17780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81280</xdr:rowOff>
    </xdr:from>
    <xdr:to>
      <xdr:col>78</xdr:col>
      <xdr:colOff>69850</xdr:colOff>
      <xdr:row>19</xdr:row>
      <xdr:rowOff>1270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67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64770</xdr:rowOff>
    </xdr:from>
    <xdr:to>
      <xdr:col>78</xdr:col>
      <xdr:colOff>120650</xdr:colOff>
      <xdr:row>17</xdr:row>
      <xdr:rowOff>166370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5097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81280</xdr:rowOff>
    </xdr:from>
    <xdr:to>
      <xdr:col>73</xdr:col>
      <xdr:colOff>180975</xdr:colOff>
      <xdr:row>18</xdr:row>
      <xdr:rowOff>157480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31673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157480</xdr:rowOff>
    </xdr:from>
    <xdr:to>
      <xdr:col>69</xdr:col>
      <xdr:colOff>92075</xdr:colOff>
      <xdr:row>19</xdr:row>
      <xdr:rowOff>24130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243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26670</xdr:rowOff>
    </xdr:from>
    <xdr:to>
      <xdr:col>69</xdr:col>
      <xdr:colOff>142875</xdr:colOff>
      <xdr:row>17</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49530</xdr:rowOff>
    </xdr:from>
    <xdr:to>
      <xdr:col>65</xdr:col>
      <xdr:colOff>53975</xdr:colOff>
      <xdr:row>17</xdr:row>
      <xdr:rowOff>151130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6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161307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3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152400</xdr:rowOff>
    </xdr:from>
    <xdr:to>
      <xdr:col>82</xdr:col>
      <xdr:colOff>158750</xdr:colOff>
      <xdr:row>19</xdr:row>
      <xdr:rowOff>82550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124477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121920</xdr:rowOff>
    </xdr:from>
    <xdr:to>
      <xdr:col>78</xdr:col>
      <xdr:colOff>120650</xdr:colOff>
      <xdr:row>19</xdr:row>
      <xdr:rowOff>52070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36847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9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30480</xdr:rowOff>
    </xdr:from>
    <xdr:to>
      <xdr:col>74</xdr:col>
      <xdr:colOff>31750</xdr:colOff>
      <xdr:row>18</xdr:row>
      <xdr:rowOff>132080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116857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0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106680</xdr:rowOff>
    </xdr:from>
    <xdr:to>
      <xdr:col>69</xdr:col>
      <xdr:colOff>142875</xdr:colOff>
      <xdr:row>19</xdr:row>
      <xdr:rowOff>36830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21607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7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144780</xdr:rowOff>
    </xdr:from>
    <xdr:to>
      <xdr:col>65</xdr:col>
      <xdr:colOff>53975</xdr:colOff>
      <xdr:row>19</xdr:row>
      <xdr:rowOff>74930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3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59707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1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子ども医療費の制度拡大による対象児童の増</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などに伴い令和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扶助費の性質上、今後も増加傾向であると思われるため、各種手当の見直しなどにより、適正化に努めていきたい。</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61</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24043"/>
          <a:ext cx="0" cy="1338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148062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4535</xdr:rowOff>
    </xdr:from>
    <xdr:to>
      <xdr:col>24</xdr:col>
      <xdr:colOff>114300</xdr:colOff>
      <xdr:row>61</xdr:row>
      <xdr:rowOff>4535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64407</xdr:rowOff>
    </xdr:from>
    <xdr:to>
      <xdr:col>24</xdr:col>
      <xdr:colOff>25400</xdr:colOff>
      <xdr:row>55</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94157"/>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108149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709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136072</xdr:rowOff>
    </xdr:from>
    <xdr:to>
      <xdr:col>24</xdr:col>
      <xdr:colOff>76200</xdr:colOff>
      <xdr:row>57</xdr:row>
      <xdr:rowOff>66222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73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170543</xdr:rowOff>
    </xdr:from>
    <xdr:to>
      <xdr:col>19</xdr:col>
      <xdr:colOff>187325</xdr:colOff>
      <xdr:row>55</xdr:row>
      <xdr:rowOff>64407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28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170543</xdr:rowOff>
    </xdr:from>
    <xdr:to>
      <xdr:col>15</xdr:col>
      <xdr:colOff>98425</xdr:colOff>
      <xdr:row>55</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4288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155122</xdr:rowOff>
    </xdr:from>
    <xdr:to>
      <xdr:col>15</xdr:col>
      <xdr:colOff>149225</xdr:colOff>
      <xdr:row>56</xdr:row>
      <xdr:rowOff>85272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8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70049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56</xdr:row>
      <xdr:rowOff>88900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83272"/>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117220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13607</xdr:rowOff>
    </xdr:from>
    <xdr:to>
      <xdr:col>20</xdr:col>
      <xdr:colOff>38100</xdr:colOff>
      <xdr:row>55</xdr:row>
      <xdr:rowOff>115207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125384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212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119743</xdr:rowOff>
    </xdr:from>
    <xdr:to>
      <xdr:col>15</xdr:col>
      <xdr:colOff>149225</xdr:colOff>
      <xdr:row>55</xdr:row>
      <xdr:rowOff>49893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60070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主に繰出金、維持補修費であり、介護保険事業特別会計繰出金、後期高齢者医療療養給付費負担金が増加したため、令和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税収を主な財源とする普通会計の負担を減らしていくため、より一層適正化に努めていく。</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62</xdr:row>
      <xdr:rowOff>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9400"/>
          <a:ext cx="0" cy="146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143527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0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0</xdr:rowOff>
    </xdr:from>
    <xdr:to>
      <xdr:col>82</xdr:col>
      <xdr:colOff>196850</xdr:colOff>
      <xdr:row>62</xdr:row>
      <xdr:rowOff>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29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133350</xdr:rowOff>
    </xdr:from>
    <xdr:to>
      <xdr:col>82</xdr:col>
      <xdr:colOff>107950</xdr:colOff>
      <xdr:row>58</xdr:row>
      <xdr:rowOff>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906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35577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79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6350</xdr:rowOff>
    </xdr:from>
    <xdr:to>
      <xdr:col>78</xdr:col>
      <xdr:colOff>69850</xdr:colOff>
      <xdr:row>57</xdr:row>
      <xdr:rowOff>133350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79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6350</xdr:rowOff>
    </xdr:from>
    <xdr:to>
      <xdr:col>73</xdr:col>
      <xdr:colOff>180975</xdr:colOff>
      <xdr:row>57</xdr:row>
      <xdr:rowOff>133350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79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95250</xdr:rowOff>
    </xdr:from>
    <xdr:to>
      <xdr:col>69</xdr:col>
      <xdr:colOff>92075</xdr:colOff>
      <xdr:row>57</xdr:row>
      <xdr:rowOff>133350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867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137177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82550</xdr:rowOff>
    </xdr:from>
    <xdr:to>
      <xdr:col>78</xdr:col>
      <xdr:colOff>120650</xdr:colOff>
      <xdr:row>58</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22877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127000</xdr:rowOff>
    </xdr:from>
    <xdr:to>
      <xdr:col>74</xdr:col>
      <xdr:colOff>31750</xdr:colOff>
      <xdr:row>57</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22877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44450</xdr:rowOff>
    </xdr:from>
    <xdr:to>
      <xdr:col>65</xdr:col>
      <xdr:colOff>53975</xdr:colOff>
      <xdr:row>57</xdr:row>
      <xdr:rowOff>146050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156227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保育所運営費補助金などが増加したことなどによって、令和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依然として類似団体平均を上回っている状況であり適正化に努めていく必要がある。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33274</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91124"/>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119651</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34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33274</xdr:rowOff>
    </xdr:from>
    <xdr:to>
      <xdr:col>82</xdr:col>
      <xdr:colOff>196850</xdr:colOff>
      <xdr:row>33</xdr:row>
      <xdr:rowOff>33274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91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129286</xdr:rowOff>
    </xdr:from>
    <xdr:to>
      <xdr:col>82</xdr:col>
      <xdr:colOff>107950</xdr:colOff>
      <xdr:row>35</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13003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31005</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5860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14478</xdr:rowOff>
    </xdr:from>
    <xdr:to>
      <xdr:col>82</xdr:col>
      <xdr:colOff>158750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120142</xdr:rowOff>
    </xdr:from>
    <xdr:to>
      <xdr:col>78</xdr:col>
      <xdr:colOff>69850</xdr:colOff>
      <xdr:row>35</xdr:row>
      <xdr:rowOff>129286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1208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5334</xdr:rowOff>
    </xdr:from>
    <xdr:to>
      <xdr:col>78</xdr:col>
      <xdr:colOff>120650</xdr:colOff>
      <xdr:row>35</xdr:row>
      <xdr:rowOff>106934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117111</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577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36</xdr:row>
      <xdr:rowOff>67564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612089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149352</xdr:rowOff>
    </xdr:from>
    <xdr:to>
      <xdr:col>74</xdr:col>
      <xdr:colOff>31750</xdr:colOff>
      <xdr:row>35</xdr:row>
      <xdr:rowOff>79502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89679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67564</xdr:rowOff>
    </xdr:from>
    <xdr:to>
      <xdr:col>69</xdr:col>
      <xdr:colOff>92075</xdr:colOff>
      <xdr:row>36</xdr:row>
      <xdr:rowOff>149860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23976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14478</xdr:rowOff>
    </xdr:from>
    <xdr:to>
      <xdr:col>69</xdr:col>
      <xdr:colOff>142875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105918</xdr:rowOff>
    </xdr:from>
    <xdr:to>
      <xdr:col>82</xdr:col>
      <xdr:colOff>158750</xdr:colOff>
      <xdr:row>36</xdr:row>
      <xdr:rowOff>36068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77995</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07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78486</xdr:rowOff>
    </xdr:from>
    <xdr:to>
      <xdr:col>78</xdr:col>
      <xdr:colOff>120650</xdr:colOff>
      <xdr:row>36</xdr:row>
      <xdr:rowOff>8636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164863</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16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69342</xdr:rowOff>
    </xdr:from>
    <xdr:to>
      <xdr:col>74</xdr:col>
      <xdr:colOff>31750</xdr:colOff>
      <xdr:row>35</xdr:row>
      <xdr:rowOff>170942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155719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15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xdr:rowOff>
    </xdr:from>
    <xdr:to>
      <xdr:col>69</xdr:col>
      <xdr:colOff>142875</xdr:colOff>
      <xdr:row>36</xdr:row>
      <xdr:rowOff>118364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103141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13987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防災・減災・国土強靭化緊急対策事業債を活用した南部清掃工場の建替工事及び学校に係る外壁改修、トイレ改修工事等の元金の償還開始により、</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普通建設事業の精査・優先順位付けを行うなど、公債費負担の適正化に努めていきたい。</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54610</xdr:rowOff>
    </xdr:from>
    <xdr:to>
      <xdr:col>24</xdr:col>
      <xdr:colOff>25400</xdr:colOff>
      <xdr:row>80</xdr:row>
      <xdr:rowOff>157480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70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129557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4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157480</xdr:rowOff>
    </xdr:from>
    <xdr:to>
      <xdr:col>24</xdr:col>
      <xdr:colOff>114300</xdr:colOff>
      <xdr:row>80</xdr:row>
      <xdr:rowOff>157480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7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140987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31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54610</xdr:rowOff>
    </xdr:from>
    <xdr:to>
      <xdr:col>24</xdr:col>
      <xdr:colOff>114300</xdr:colOff>
      <xdr:row>73</xdr:row>
      <xdr:rowOff>54610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70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134620</xdr:rowOff>
    </xdr:from>
    <xdr:to>
      <xdr:col>24</xdr:col>
      <xdr:colOff>25400</xdr:colOff>
      <xdr:row>76</xdr:row>
      <xdr:rowOff>142239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31648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6366</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34289</xdr:rowOff>
    </xdr:from>
    <xdr:to>
      <xdr:col>24</xdr:col>
      <xdr:colOff>76200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134620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0886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58420</xdr:rowOff>
    </xdr:from>
    <xdr:to>
      <xdr:col>15</xdr:col>
      <xdr:colOff>98425</xdr:colOff>
      <xdr:row>76</xdr:row>
      <xdr:rowOff>66039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088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11430</xdr:rowOff>
    </xdr:from>
    <xdr:to>
      <xdr:col>15</xdr:col>
      <xdr:colOff>149225</xdr:colOff>
      <xdr:row>77</xdr:row>
      <xdr:rowOff>113030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97807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20320</xdr:rowOff>
    </xdr:from>
    <xdr:to>
      <xdr:col>11</xdr:col>
      <xdr:colOff>9525</xdr:colOff>
      <xdr:row>76</xdr:row>
      <xdr:rowOff>66039</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0505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72389</xdr:rowOff>
    </xdr:from>
    <xdr:to>
      <xdr:col>11</xdr:col>
      <xdr:colOff>60325</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91439</xdr:rowOff>
    </xdr:from>
    <xdr:to>
      <xdr:col>24</xdr:col>
      <xdr:colOff>76200</xdr:colOff>
      <xdr:row>77</xdr:row>
      <xdr:rowOff>21589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107966</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83820</xdr:rowOff>
    </xdr:from>
    <xdr:to>
      <xdr:col>20</xdr:col>
      <xdr:colOff>38100</xdr:colOff>
      <xdr:row>77</xdr:row>
      <xdr:rowOff>13970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24147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15239</xdr:rowOff>
    </xdr:from>
    <xdr:to>
      <xdr:col>11</xdr:col>
      <xdr:colOff>60325</xdr:colOff>
      <xdr:row>76</xdr:row>
      <xdr:rowOff>116839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140970</xdr:rowOff>
    </xdr:from>
    <xdr:to>
      <xdr:col>6</xdr:col>
      <xdr:colOff>171450</xdr:colOff>
      <xdr:row>76</xdr:row>
      <xdr:rowOff>71120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81297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公債費以外の経常収支比率は人件費、物件費及び補助費等の影響により、類似団体平均より</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3.3</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ポイントも上回っている。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公債費では類似団体の平均を下回っているため、本市の経常収支比率に悪影響を与えている人件費、物件費及び補助費等の経常一般財源の抑制に努め、経常収支比率の改善を図る。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16511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425680"/>
          <a:ext cx="0" cy="1478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160038</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16511</xdr:rowOff>
    </xdr:from>
    <xdr:to>
      <xdr:col>82</xdr:col>
      <xdr:colOff>196850</xdr:colOff>
      <xdr:row>81</xdr:row>
      <xdr:rowOff>16511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903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31750</xdr:rowOff>
    </xdr:from>
    <xdr:to>
      <xdr:col>82</xdr:col>
      <xdr:colOff>107950</xdr:colOff>
      <xdr:row>77</xdr:row>
      <xdr:rowOff>153670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2334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39387</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2898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22861</xdr:rowOff>
    </xdr:from>
    <xdr:to>
      <xdr:col>82</xdr:col>
      <xdr:colOff>158750</xdr:colOff>
      <xdr:row>76</xdr:row>
      <xdr:rowOff>124461</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0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100330</xdr:rowOff>
    </xdr:from>
    <xdr:to>
      <xdr:col>78</xdr:col>
      <xdr:colOff>69850</xdr:colOff>
      <xdr:row>77</xdr:row>
      <xdr:rowOff>31750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295908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100330</xdr:rowOff>
    </xdr:from>
    <xdr:to>
      <xdr:col>73</xdr:col>
      <xdr:colOff>180975</xdr:colOff>
      <xdr:row>78</xdr:row>
      <xdr:rowOff>50800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2959080"/>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60960</xdr:rowOff>
    </xdr:from>
    <xdr:to>
      <xdr:col>74</xdr:col>
      <xdr:colOff>31750</xdr:colOff>
      <xdr:row>74</xdr:row>
      <xdr:rowOff>162560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274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50800</xdr:rowOff>
    </xdr:from>
    <xdr:to>
      <xdr:col>69</xdr:col>
      <xdr:colOff>92075</xdr:colOff>
      <xdr:row>79</xdr:row>
      <xdr:rowOff>31750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423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118110</xdr:rowOff>
    </xdr:from>
    <xdr:to>
      <xdr:col>65</xdr:col>
      <xdr:colOff>53975</xdr:colOff>
      <xdr:row>76</xdr:row>
      <xdr:rowOff>48261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29768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58437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102870</xdr:rowOff>
    </xdr:from>
    <xdr:to>
      <xdr:col>82</xdr:col>
      <xdr:colOff>158750</xdr:colOff>
      <xdr:row>78</xdr:row>
      <xdr:rowOff>33020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74947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152400</xdr:rowOff>
    </xdr:from>
    <xdr:to>
      <xdr:col>78</xdr:col>
      <xdr:colOff>120650</xdr:colOff>
      <xdr:row>77</xdr:row>
      <xdr:rowOff>82550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67327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26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49530</xdr:rowOff>
    </xdr:from>
    <xdr:to>
      <xdr:col>74</xdr:col>
      <xdr:colOff>31750</xdr:colOff>
      <xdr:row>75</xdr:row>
      <xdr:rowOff>151130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135907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99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0</xdr:rowOff>
    </xdr:from>
    <xdr:to>
      <xdr:col>69</xdr:col>
      <xdr:colOff>142875</xdr:colOff>
      <xdr:row>78</xdr:row>
      <xdr:rowOff>101600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86377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152400</xdr:rowOff>
    </xdr:from>
    <xdr:to>
      <xdr:col>65</xdr:col>
      <xdr:colOff>53975</xdr:colOff>
      <xdr:row>79</xdr:row>
      <xdr:rowOff>82550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67327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千葉県船橋市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54915</xdr:rowOff>
    </xdr:from>
    <xdr:to>
      <xdr:col>29</xdr:col>
      <xdr:colOff>127000</xdr:colOff>
      <xdr:row>19</xdr:row>
      <xdr:rowOff>154965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59940"/>
          <a:ext cx="0" cy="13002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127042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3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154965</xdr:rowOff>
    </xdr:from>
    <xdr:to>
      <xdr:col>30</xdr:col>
      <xdr:colOff>25400</xdr:colOff>
      <xdr:row>19</xdr:row>
      <xdr:rowOff>154965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60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141292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0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54915</xdr:rowOff>
    </xdr:from>
    <xdr:to>
      <xdr:col>30</xdr:col>
      <xdr:colOff>25400</xdr:colOff>
      <xdr:row>12</xdr:row>
      <xdr:rowOff>54915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599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158852</xdr:rowOff>
    </xdr:from>
    <xdr:to>
      <xdr:col>29</xdr:col>
      <xdr:colOff>127000</xdr:colOff>
      <xdr:row>18</xdr:row>
      <xdr:rowOff>18605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21127"/>
          <a:ext cx="647700" cy="31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90746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101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74219</xdr:rowOff>
    </xdr:from>
    <xdr:to>
      <xdr:col>29</xdr:col>
      <xdr:colOff>177800</xdr:colOff>
      <xdr:row>17</xdr:row>
      <xdr:rowOff>4369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18605</xdr:rowOff>
    </xdr:from>
    <xdr:to>
      <xdr:col>26</xdr:col>
      <xdr:colOff>50800</xdr:colOff>
      <xdr:row>18</xdr:row>
      <xdr:rowOff>31902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52330"/>
          <a:ext cx="698500" cy="132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128968</xdr:rowOff>
    </xdr:from>
    <xdr:to>
      <xdr:col>26</xdr:col>
      <xdr:colOff>101600</xdr:colOff>
      <xdr:row>17</xdr:row>
      <xdr:rowOff>59118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69295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88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31902</xdr:rowOff>
    </xdr:from>
    <xdr:to>
      <xdr:col>22</xdr:col>
      <xdr:colOff>114300</xdr:colOff>
      <xdr:row>18</xdr:row>
      <xdr:rowOff>51333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65627"/>
          <a:ext cx="698500" cy="19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151714</xdr:rowOff>
    </xdr:from>
    <xdr:to>
      <xdr:col>22</xdr:col>
      <xdr:colOff>165100</xdr:colOff>
      <xdr:row>17</xdr:row>
      <xdr:rowOff>81864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92041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51333</xdr:rowOff>
    </xdr:from>
    <xdr:to>
      <xdr:col>18</xdr:col>
      <xdr:colOff>177800</xdr:colOff>
      <xdr:row>18</xdr:row>
      <xdr:rowOff>134201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85058"/>
          <a:ext cx="698500" cy="82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5334</xdr:rowOff>
    </xdr:from>
    <xdr:to>
      <xdr:col>19</xdr:col>
      <xdr:colOff>38100</xdr:colOff>
      <xdr:row>17</xdr:row>
      <xdr:rowOff>106934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117111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61493</xdr:rowOff>
    </xdr:from>
    <xdr:to>
      <xdr:col>15</xdr:col>
      <xdr:colOff>101600</xdr:colOff>
      <xdr:row>17</xdr:row>
      <xdr:rowOff>163093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37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1820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108052</xdr:rowOff>
    </xdr:from>
    <xdr:to>
      <xdr:col>29</xdr:col>
      <xdr:colOff>177800</xdr:colOff>
      <xdr:row>18</xdr:row>
      <xdr:rowOff>38202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70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80129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4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139255</xdr:rowOff>
    </xdr:from>
    <xdr:to>
      <xdr:col>26</xdr:col>
      <xdr:colOff>101600</xdr:colOff>
      <xdr:row>18</xdr:row>
      <xdr:rowOff>69405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01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54182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87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152552</xdr:rowOff>
    </xdr:from>
    <xdr:to>
      <xdr:col>22</xdr:col>
      <xdr:colOff>165100</xdr:colOff>
      <xdr:row>18</xdr:row>
      <xdr:rowOff>82702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14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67479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01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533</xdr:rowOff>
    </xdr:from>
    <xdr:to>
      <xdr:col>19</xdr:col>
      <xdr:colOff>38100</xdr:colOff>
      <xdr:row>18</xdr:row>
      <xdr:rowOff>102133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34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86910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2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83401</xdr:rowOff>
    </xdr:from>
    <xdr:to>
      <xdr:col>15</xdr:col>
      <xdr:colOff>101600</xdr:colOff>
      <xdr:row>19</xdr:row>
      <xdr:rowOff>13551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17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169778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0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182245</xdr:rowOff>
    </xdr:from>
    <xdr:to>
      <xdr:col>29</xdr:col>
      <xdr:colOff>127000</xdr:colOff>
      <xdr:row>37</xdr:row>
      <xdr:rowOff>230556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06795"/>
          <a:ext cx="0" cy="12484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202633</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327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230556</xdr:rowOff>
    </xdr:from>
    <xdr:to>
      <xdr:col>30</xdr:col>
      <xdr:colOff>25400</xdr:colOff>
      <xdr:row>37</xdr:row>
      <xdr:rowOff>230556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552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97172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5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182245</xdr:rowOff>
    </xdr:from>
    <xdr:to>
      <xdr:col>30</xdr:col>
      <xdr:colOff>25400</xdr:colOff>
      <xdr:row>33</xdr:row>
      <xdr:rowOff>182245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067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310032</xdr:rowOff>
    </xdr:from>
    <xdr:to>
      <xdr:col>29</xdr:col>
      <xdr:colOff>127000</xdr:colOff>
      <xdr:row>35</xdr:row>
      <xdr:rowOff>314071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20382"/>
          <a:ext cx="647700" cy="4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293933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1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105956</xdr:rowOff>
    </xdr:from>
    <xdr:to>
      <xdr:col>29</xdr:col>
      <xdr:colOff>177800</xdr:colOff>
      <xdr:row>35</xdr:row>
      <xdr:rowOff>207556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314071</xdr:rowOff>
    </xdr:from>
    <xdr:to>
      <xdr:col>26</xdr:col>
      <xdr:colOff>50800</xdr:colOff>
      <xdr:row>35</xdr:row>
      <xdr:rowOff>334873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24421"/>
          <a:ext cx="698500" cy="20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105308</xdr:rowOff>
    </xdr:from>
    <xdr:to>
      <xdr:col>26</xdr:col>
      <xdr:colOff>101600</xdr:colOff>
      <xdr:row>35</xdr:row>
      <xdr:rowOff>206908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217085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4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334873</xdr:rowOff>
    </xdr:from>
    <xdr:to>
      <xdr:col>22</xdr:col>
      <xdr:colOff>114300</xdr:colOff>
      <xdr:row>36</xdr:row>
      <xdr:rowOff>32321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45223"/>
          <a:ext cx="698500" cy="40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122796</xdr:rowOff>
    </xdr:from>
    <xdr:to>
      <xdr:col>22</xdr:col>
      <xdr:colOff>165100</xdr:colOff>
      <xdr:row>35</xdr:row>
      <xdr:rowOff>224396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234573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32321</xdr:rowOff>
    </xdr:from>
    <xdr:to>
      <xdr:col>18</xdr:col>
      <xdr:colOff>177800</xdr:colOff>
      <xdr:row>36</xdr:row>
      <xdr:rowOff>82842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85571"/>
          <a:ext cx="698500" cy="50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129578</xdr:rowOff>
    </xdr:from>
    <xdr:to>
      <xdr:col>19</xdr:col>
      <xdr:colOff>38100</xdr:colOff>
      <xdr:row>35</xdr:row>
      <xdr:rowOff>231178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241355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117463</xdr:rowOff>
    </xdr:from>
    <xdr:to>
      <xdr:col>15</xdr:col>
      <xdr:colOff>101600</xdr:colOff>
      <xdr:row>35</xdr:row>
      <xdr:rowOff>219063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278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229240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96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259232</xdr:rowOff>
    </xdr:from>
    <xdr:to>
      <xdr:col>29</xdr:col>
      <xdr:colOff>177800</xdr:colOff>
      <xdr:row>36</xdr:row>
      <xdr:rowOff>17932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69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231309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41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263271</xdr:rowOff>
    </xdr:from>
    <xdr:to>
      <xdr:col>26</xdr:col>
      <xdr:colOff>101600</xdr:colOff>
      <xdr:row>36</xdr:row>
      <xdr:rowOff>21971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73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6748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59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284073</xdr:rowOff>
    </xdr:from>
    <xdr:to>
      <xdr:col>22</xdr:col>
      <xdr:colOff>165100</xdr:colOff>
      <xdr:row>36</xdr:row>
      <xdr:rowOff>42773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944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27550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8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324421</xdr:rowOff>
    </xdr:from>
    <xdr:to>
      <xdr:col>19</xdr:col>
      <xdr:colOff>38100</xdr:colOff>
      <xdr:row>36</xdr:row>
      <xdr:rowOff>83121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34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67898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21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32042</xdr:rowOff>
    </xdr:from>
    <xdr:to>
      <xdr:col>15</xdr:col>
      <xdr:colOff>101600</xdr:colOff>
      <xdr:row>36</xdr:row>
      <xdr:rowOff>133642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852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118419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千葉県船橋市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648,331
627,063
85.62
237,823,569
233,861,063
1,362,186
127,883,129
170,880,037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144196</xdr:rowOff>
    </xdr:from>
    <xdr:to>
      <xdr:col>24</xdr:col>
      <xdr:colOff>62865</xdr:colOff>
      <xdr:row>39</xdr:row>
      <xdr:rowOff>138519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87696"/>
          <a:ext cx="1270" cy="1537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142346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2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138519</xdr:rowOff>
    </xdr:from>
    <xdr:to>
      <xdr:col>24</xdr:col>
      <xdr:colOff>152400</xdr:colOff>
      <xdr:row>39</xdr:row>
      <xdr:rowOff>138519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90873</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144196</xdr:rowOff>
    </xdr:from>
    <xdr:to>
      <xdr:col>24</xdr:col>
      <xdr:colOff>152400</xdr:colOff>
      <xdr:row>30</xdr:row>
      <xdr:rowOff>144196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87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9779</xdr:rowOff>
    </xdr:from>
    <xdr:to>
      <xdr:col>24</xdr:col>
      <xdr:colOff>63500</xdr:colOff>
      <xdr:row>37</xdr:row>
      <xdr:rowOff>61671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353429"/>
          <a:ext cx="838200" cy="5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38015</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387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15138</xdr:rowOff>
    </xdr:from>
    <xdr:to>
      <xdr:col>24</xdr:col>
      <xdr:colOff>114300</xdr:colOff>
      <xdr:row>36</xdr:row>
      <xdr:rowOff>116738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8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9779</xdr:rowOff>
    </xdr:from>
    <xdr:to>
      <xdr:col>19</xdr:col>
      <xdr:colOff>177800</xdr:colOff>
      <xdr:row>37</xdr:row>
      <xdr:rowOff>32067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53429"/>
          <a:ext cx="8890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162395</xdr:rowOff>
    </xdr:from>
    <xdr:to>
      <xdr:col>20</xdr:col>
      <xdr:colOff>38100</xdr:colOff>
      <xdr:row>36</xdr:row>
      <xdr:rowOff>92545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6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109072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93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32067</xdr:rowOff>
    </xdr:from>
    <xdr:to>
      <xdr:col>15</xdr:col>
      <xdr:colOff>50800</xdr:colOff>
      <xdr:row>37</xdr:row>
      <xdr:rowOff>36906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75717"/>
          <a:ext cx="889000" cy="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14872</xdr:rowOff>
    </xdr:from>
    <xdr:to>
      <xdr:col>15</xdr:col>
      <xdr:colOff>101600</xdr:colOff>
      <xdr:row>36</xdr:row>
      <xdr:rowOff>116472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132999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6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36906</xdr:rowOff>
    </xdr:from>
    <xdr:to>
      <xdr:col>10</xdr:col>
      <xdr:colOff>114300</xdr:colOff>
      <xdr:row>38</xdr:row>
      <xdr:rowOff>1588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80556"/>
          <a:ext cx="889000" cy="13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40703</xdr:rowOff>
    </xdr:from>
    <xdr:to>
      <xdr:col>10</xdr:col>
      <xdr:colOff>165100</xdr:colOff>
      <xdr:row>36</xdr:row>
      <xdr:rowOff>142303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1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158830</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28969</xdr:rowOff>
    </xdr:from>
    <xdr:to>
      <xdr:col>6</xdr:col>
      <xdr:colOff>38100</xdr:colOff>
      <xdr:row>37</xdr:row>
      <xdr:rowOff>130569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72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147096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4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10871</xdr:rowOff>
    </xdr:from>
    <xdr:to>
      <xdr:col>24</xdr:col>
      <xdr:colOff>114300</xdr:colOff>
      <xdr:row>37</xdr:row>
      <xdr:rowOff>112471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5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160748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3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130429</xdr:rowOff>
    </xdr:from>
    <xdr:to>
      <xdr:col>20</xdr:col>
      <xdr:colOff>38100</xdr:colOff>
      <xdr:row>37</xdr:row>
      <xdr:rowOff>60579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51706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9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152717</xdr:rowOff>
    </xdr:from>
    <xdr:to>
      <xdr:col>15</xdr:col>
      <xdr:colOff>101600</xdr:colOff>
      <xdr:row>37</xdr:row>
      <xdr:rowOff>82867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2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73994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1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157556</xdr:rowOff>
    </xdr:from>
    <xdr:to>
      <xdr:col>10</xdr:col>
      <xdr:colOff>165100</xdr:colOff>
      <xdr:row>37</xdr:row>
      <xdr:rowOff>87706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2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78833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2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122238</xdr:rowOff>
    </xdr:from>
    <xdr:to>
      <xdr:col>6</xdr:col>
      <xdr:colOff>38100</xdr:colOff>
      <xdr:row>38</xdr:row>
      <xdr:rowOff>52388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6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43515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5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140222</xdr:rowOff>
    </xdr:from>
    <xdr:to>
      <xdr:col>24</xdr:col>
      <xdr:colOff>62865</xdr:colOff>
      <xdr:row>58</xdr:row>
      <xdr:rowOff>114260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12722"/>
          <a:ext cx="1270" cy="1345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118087</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06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114260</xdr:rowOff>
    </xdr:from>
    <xdr:to>
      <xdr:col>24</xdr:col>
      <xdr:colOff>152400</xdr:colOff>
      <xdr:row>58</xdr:row>
      <xdr:rowOff>114260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05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86899</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48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140222</xdr:rowOff>
    </xdr:from>
    <xdr:to>
      <xdr:col>24</xdr:col>
      <xdr:colOff>152400</xdr:colOff>
      <xdr:row>50</xdr:row>
      <xdr:rowOff>140222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1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77586</xdr:rowOff>
    </xdr:from>
    <xdr:to>
      <xdr:col>24</xdr:col>
      <xdr:colOff>63500</xdr:colOff>
      <xdr:row>56</xdr:row>
      <xdr:rowOff>101818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335886"/>
          <a:ext cx="838200" cy="36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73372</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331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50495</xdr:rowOff>
    </xdr:from>
    <xdr:to>
      <xdr:col>24</xdr:col>
      <xdr:colOff>114300</xdr:colOff>
      <xdr:row>55</xdr:row>
      <xdr:rowOff>152095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8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77586</xdr:rowOff>
    </xdr:from>
    <xdr:to>
      <xdr:col>19</xdr:col>
      <xdr:colOff>177800</xdr:colOff>
      <xdr:row>54</xdr:row>
      <xdr:rowOff>144239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335886"/>
          <a:ext cx="889000" cy="6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51638</xdr:rowOff>
    </xdr:from>
    <xdr:to>
      <xdr:col>20</xdr:col>
      <xdr:colOff>38100</xdr:colOff>
      <xdr:row>54</xdr:row>
      <xdr:rowOff>153238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309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144365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0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144239</xdr:rowOff>
    </xdr:from>
    <xdr:to>
      <xdr:col>15</xdr:col>
      <xdr:colOff>50800</xdr:colOff>
      <xdr:row>56</xdr:row>
      <xdr:rowOff>97279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402539"/>
          <a:ext cx="889000" cy="29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19732</xdr:rowOff>
    </xdr:from>
    <xdr:to>
      <xdr:col>15</xdr:col>
      <xdr:colOff>101600</xdr:colOff>
      <xdr:row>55</xdr:row>
      <xdr:rowOff>121332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44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112459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54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97279</xdr:rowOff>
    </xdr:from>
    <xdr:to>
      <xdr:col>10</xdr:col>
      <xdr:colOff>114300</xdr:colOff>
      <xdr:row>57</xdr:row>
      <xdr:rowOff>102079</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698479"/>
          <a:ext cx="889000" cy="17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81389</xdr:rowOff>
    </xdr:from>
    <xdr:to>
      <xdr:col>10</xdr:col>
      <xdr:colOff>165100</xdr:colOff>
      <xdr:row>57</xdr:row>
      <xdr:rowOff>11539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8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2666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77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11699</xdr:rowOff>
    </xdr:from>
    <xdr:to>
      <xdr:col>6</xdr:col>
      <xdr:colOff>38100</xdr:colOff>
      <xdr:row>57</xdr:row>
      <xdr:rowOff>113299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78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129826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55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51018</xdr:rowOff>
    </xdr:from>
    <xdr:to>
      <xdr:col>24</xdr:col>
      <xdr:colOff>114300</xdr:colOff>
      <xdr:row>56</xdr:row>
      <xdr:rowOff>152618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65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29445</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63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26786</xdr:rowOff>
    </xdr:from>
    <xdr:to>
      <xdr:col>20</xdr:col>
      <xdr:colOff>38100</xdr:colOff>
      <xdr:row>54</xdr:row>
      <xdr:rowOff>128386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28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144913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06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93439</xdr:rowOff>
    </xdr:from>
    <xdr:to>
      <xdr:col>15</xdr:col>
      <xdr:colOff>101600</xdr:colOff>
      <xdr:row>55</xdr:row>
      <xdr:rowOff>23589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35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40116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12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46479</xdr:rowOff>
    </xdr:from>
    <xdr:to>
      <xdr:col>10</xdr:col>
      <xdr:colOff>165100</xdr:colOff>
      <xdr:row>56</xdr:row>
      <xdr:rowOff>148079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4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164606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2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51279</xdr:rowOff>
    </xdr:from>
    <xdr:to>
      <xdr:col>6</xdr:col>
      <xdr:colOff>38100</xdr:colOff>
      <xdr:row>57</xdr:row>
      <xdr:rowOff>152879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2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144006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91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75</xdr:row>
      <xdr:rowOff>54627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90871</xdr:rowOff>
    </xdr:from>
    <xdr:to>
      <xdr:col>24</xdr:col>
      <xdr:colOff>62865</xdr:colOff>
      <xdr:row>78</xdr:row>
      <xdr:rowOff>112999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92371"/>
          <a:ext cx="1270" cy="1393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116826</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89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112999</xdr:rowOff>
    </xdr:from>
    <xdr:to>
      <xdr:col>24</xdr:col>
      <xdr:colOff>152400</xdr:colOff>
      <xdr:row>78</xdr:row>
      <xdr:rowOff>112999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8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37548</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6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90871</xdr:rowOff>
    </xdr:from>
    <xdr:to>
      <xdr:col>24</xdr:col>
      <xdr:colOff>152400</xdr:colOff>
      <xdr:row>70</xdr:row>
      <xdr:rowOff>90871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92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117846</xdr:rowOff>
    </xdr:from>
    <xdr:to>
      <xdr:col>24</xdr:col>
      <xdr:colOff>63500</xdr:colOff>
      <xdr:row>77</xdr:row>
      <xdr:rowOff>122051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19496"/>
          <a:ext cx="838200" cy="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11468</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702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160040</xdr:rowOff>
    </xdr:from>
    <xdr:to>
      <xdr:col>24</xdr:col>
      <xdr:colOff>114300</xdr:colOff>
      <xdr:row>76</xdr:row>
      <xdr:rowOff>90190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18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122051</xdr:rowOff>
    </xdr:from>
    <xdr:to>
      <xdr:col>19</xdr:col>
      <xdr:colOff>177800</xdr:colOff>
      <xdr:row>77</xdr:row>
      <xdr:rowOff>128087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23701"/>
          <a:ext cx="889000" cy="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152360</xdr:rowOff>
    </xdr:from>
    <xdr:to>
      <xdr:col>20</xdr:col>
      <xdr:colOff>38100</xdr:colOff>
      <xdr:row>76</xdr:row>
      <xdr:rowOff>82510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1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99037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78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82093</xdr:rowOff>
    </xdr:from>
    <xdr:to>
      <xdr:col>15</xdr:col>
      <xdr:colOff>50800</xdr:colOff>
      <xdr:row>77</xdr:row>
      <xdr:rowOff>128087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283743"/>
          <a:ext cx="889000" cy="4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138735</xdr:rowOff>
    </xdr:from>
    <xdr:to>
      <xdr:col>15</xdr:col>
      <xdr:colOff>101600</xdr:colOff>
      <xdr:row>76</xdr:row>
      <xdr:rowOff>68886</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974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85412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77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82093</xdr:rowOff>
    </xdr:from>
    <xdr:to>
      <xdr:col>10</xdr:col>
      <xdr:colOff>114300</xdr:colOff>
      <xdr:row>77</xdr:row>
      <xdr:rowOff>96357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283743"/>
          <a:ext cx="889000" cy="1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154370</xdr:rowOff>
    </xdr:from>
    <xdr:to>
      <xdr:col>10</xdr:col>
      <xdr:colOff>165100</xdr:colOff>
      <xdr:row>76</xdr:row>
      <xdr:rowOff>84520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1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101048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78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56987</xdr:rowOff>
    </xdr:from>
    <xdr:to>
      <xdr:col>6</xdr:col>
      <xdr:colOff>38100</xdr:colOff>
      <xdr:row>76</xdr:row>
      <xdr:rowOff>158587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87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3664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86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67046</xdr:rowOff>
    </xdr:from>
    <xdr:to>
      <xdr:col>24</xdr:col>
      <xdr:colOff>114300</xdr:colOff>
      <xdr:row>77</xdr:row>
      <xdr:rowOff>168646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6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45473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4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71251</xdr:rowOff>
    </xdr:from>
    <xdr:to>
      <xdr:col>20</xdr:col>
      <xdr:colOff>38100</xdr:colOff>
      <xdr:row>78</xdr:row>
      <xdr:rowOff>1401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7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163978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36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77287</xdr:rowOff>
    </xdr:from>
    <xdr:to>
      <xdr:col>15</xdr:col>
      <xdr:colOff>101600</xdr:colOff>
      <xdr:row>78</xdr:row>
      <xdr:rowOff>7437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7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170014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37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31293</xdr:rowOff>
    </xdr:from>
    <xdr:to>
      <xdr:col>10</xdr:col>
      <xdr:colOff>165100</xdr:colOff>
      <xdr:row>77</xdr:row>
      <xdr:rowOff>132893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3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124020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325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45557</xdr:rowOff>
    </xdr:from>
    <xdr:to>
      <xdr:col>6</xdr:col>
      <xdr:colOff>38100</xdr:colOff>
      <xdr:row>77</xdr:row>
      <xdr:rowOff>147157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138284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3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2257</xdr:rowOff>
    </xdr:from>
    <xdr:to>
      <xdr:col>24</xdr:col>
      <xdr:colOff>62865</xdr:colOff>
      <xdr:row>99</xdr:row>
      <xdr:rowOff>58024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04207"/>
          <a:ext cx="1270" cy="1427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61851</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703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58024</xdr:rowOff>
    </xdr:from>
    <xdr:to>
      <xdr:col>24</xdr:col>
      <xdr:colOff>152400</xdr:colOff>
      <xdr:row>99</xdr:row>
      <xdr:rowOff>58024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703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120384</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2257</xdr:rowOff>
    </xdr:from>
    <xdr:to>
      <xdr:col>24</xdr:col>
      <xdr:colOff>152400</xdr:colOff>
      <xdr:row>91</xdr:row>
      <xdr:rowOff>2257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0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28491</xdr:rowOff>
    </xdr:from>
    <xdr:to>
      <xdr:col>24</xdr:col>
      <xdr:colOff>63500</xdr:colOff>
      <xdr:row>98</xdr:row>
      <xdr:rowOff>102025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830591"/>
          <a:ext cx="838200" cy="73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28207</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159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5330</xdr:rowOff>
    </xdr:from>
    <xdr:to>
      <xdr:col>24</xdr:col>
      <xdr:colOff>114300</xdr:colOff>
      <xdr:row>96</xdr:row>
      <xdr:rowOff>106930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155028</xdr:rowOff>
    </xdr:from>
    <xdr:to>
      <xdr:col>19</xdr:col>
      <xdr:colOff>177800</xdr:colOff>
      <xdr:row>98</xdr:row>
      <xdr:rowOff>102025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785678"/>
          <a:ext cx="889000" cy="11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90805</xdr:rowOff>
    </xdr:from>
    <xdr:to>
      <xdr:col>20</xdr:col>
      <xdr:colOff>38100</xdr:colOff>
      <xdr:row>97</xdr:row>
      <xdr:rowOff>20955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37482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155028</xdr:rowOff>
    </xdr:from>
    <xdr:to>
      <xdr:col>15</xdr:col>
      <xdr:colOff>50800</xdr:colOff>
      <xdr:row>99</xdr:row>
      <xdr:rowOff>68050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785678"/>
          <a:ext cx="889000" cy="25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153550</xdr:rowOff>
    </xdr:from>
    <xdr:to>
      <xdr:col>15</xdr:col>
      <xdr:colOff>101600</xdr:colOff>
      <xdr:row>96</xdr:row>
      <xdr:rowOff>83700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100227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68050</xdr:rowOff>
    </xdr:from>
    <xdr:to>
      <xdr:col>10</xdr:col>
      <xdr:colOff>114300</xdr:colOff>
      <xdr:row>99</xdr:row>
      <xdr:rowOff>100360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7041600"/>
          <a:ext cx="889000" cy="3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85939</xdr:rowOff>
    </xdr:from>
    <xdr:to>
      <xdr:col>10</xdr:col>
      <xdr:colOff>165100</xdr:colOff>
      <xdr:row>98</xdr:row>
      <xdr:rowOff>16089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32616</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131899</xdr:rowOff>
    </xdr:from>
    <xdr:to>
      <xdr:col>6</xdr:col>
      <xdr:colOff>38100</xdr:colOff>
      <xdr:row>98</xdr:row>
      <xdr:rowOff>62049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78576</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537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149141</xdr:rowOff>
    </xdr:from>
    <xdr:to>
      <xdr:col>24</xdr:col>
      <xdr:colOff>114300</xdr:colOff>
      <xdr:row>98</xdr:row>
      <xdr:rowOff>79291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77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127568</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758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51225</xdr:rowOff>
    </xdr:from>
    <xdr:to>
      <xdr:col>20</xdr:col>
      <xdr:colOff>38100</xdr:colOff>
      <xdr:row>98</xdr:row>
      <xdr:rowOff>152825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85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143952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946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104228</xdr:rowOff>
    </xdr:from>
    <xdr:to>
      <xdr:col>15</xdr:col>
      <xdr:colOff>101600</xdr:colOff>
      <xdr:row>98</xdr:row>
      <xdr:rowOff>34378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3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25505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82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17250</xdr:rowOff>
    </xdr:from>
    <xdr:to>
      <xdr:col>10</xdr:col>
      <xdr:colOff>165100</xdr:colOff>
      <xdr:row>99</xdr:row>
      <xdr:rowOff>118850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9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109977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708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49560</xdr:rowOff>
    </xdr:from>
    <xdr:to>
      <xdr:col>6</xdr:col>
      <xdr:colOff>38100</xdr:colOff>
      <xdr:row>99</xdr:row>
      <xdr:rowOff>151160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2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142287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11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36242</xdr:rowOff>
    </xdr:from>
    <xdr:to>
      <xdr:col>54</xdr:col>
      <xdr:colOff>189865</xdr:colOff>
      <xdr:row>38</xdr:row>
      <xdr:rowOff>46910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65542"/>
          <a:ext cx="1270" cy="696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50737</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6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46910</xdr:rowOff>
    </xdr:from>
    <xdr:to>
      <xdr:col>55</xdr:col>
      <xdr:colOff>88900</xdr:colOff>
      <xdr:row>38</xdr:row>
      <xdr:rowOff>46910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62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154369</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64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36242</xdr:rowOff>
    </xdr:from>
    <xdr:to>
      <xdr:col>55</xdr:col>
      <xdr:colOff>88900</xdr:colOff>
      <xdr:row>34</xdr:row>
      <xdr:rowOff>36242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65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141540</xdr:rowOff>
    </xdr:from>
    <xdr:to>
      <xdr:col>55</xdr:col>
      <xdr:colOff>0</xdr:colOff>
      <xdr:row>37</xdr:row>
      <xdr:rowOff>104648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313740"/>
          <a:ext cx="838200" cy="13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161372</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621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138495</xdr:rowOff>
    </xdr:from>
    <xdr:to>
      <xdr:col>55</xdr:col>
      <xdr:colOff>50800</xdr:colOff>
      <xdr:row>37</xdr:row>
      <xdr:rowOff>68645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141540</xdr:rowOff>
    </xdr:from>
    <xdr:to>
      <xdr:col>50</xdr:col>
      <xdr:colOff>114300</xdr:colOff>
      <xdr:row>36</xdr:row>
      <xdr:rowOff>166947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313740"/>
          <a:ext cx="889000" cy="2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98686</xdr:rowOff>
    </xdr:from>
    <xdr:to>
      <xdr:col>50</xdr:col>
      <xdr:colOff>165100</xdr:colOff>
      <xdr:row>37</xdr:row>
      <xdr:rowOff>28836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19963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135683</xdr:rowOff>
    </xdr:from>
    <xdr:to>
      <xdr:col>45</xdr:col>
      <xdr:colOff>177800</xdr:colOff>
      <xdr:row>36</xdr:row>
      <xdr:rowOff>166947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61300" y="5279183"/>
          <a:ext cx="889000" cy="105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137853</xdr:rowOff>
    </xdr:from>
    <xdr:to>
      <xdr:col>46</xdr:col>
      <xdr:colOff>38100</xdr:colOff>
      <xdr:row>37</xdr:row>
      <xdr:rowOff>68003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59130</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135683</xdr:rowOff>
    </xdr:from>
    <xdr:to>
      <xdr:col>41</xdr:col>
      <xdr:colOff>50800</xdr:colOff>
      <xdr:row>37</xdr:row>
      <xdr:rowOff>127421</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6972300" y="5279183"/>
          <a:ext cx="889000" cy="119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81062</xdr:rowOff>
    </xdr:from>
    <xdr:to>
      <xdr:col>41</xdr:col>
      <xdr:colOff>101600</xdr:colOff>
      <xdr:row>31</xdr:row>
      <xdr:rowOff>11212</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27739</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61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47948</xdr:rowOff>
    </xdr:from>
    <xdr:to>
      <xdr:col>36</xdr:col>
      <xdr:colOff>165100</xdr:colOff>
      <xdr:row>37</xdr:row>
      <xdr:rowOff>149548</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63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166075</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05111" y="616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53848</xdr:rowOff>
    </xdr:from>
    <xdr:to>
      <xdr:col>55</xdr:col>
      <xdr:colOff>50800</xdr:colOff>
      <xdr:row>37</xdr:row>
      <xdr:rowOff>155448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39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140225</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312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90740</xdr:rowOff>
    </xdr:from>
    <xdr:to>
      <xdr:col>50</xdr:col>
      <xdr:colOff>165100</xdr:colOff>
      <xdr:row>37</xdr:row>
      <xdr:rowOff>20890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26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37417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03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116147</xdr:rowOff>
    </xdr:from>
    <xdr:to>
      <xdr:col>46</xdr:col>
      <xdr:colOff>38100</xdr:colOff>
      <xdr:row>37</xdr:row>
      <xdr:rowOff>46297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28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62824</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06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84883</xdr:rowOff>
    </xdr:from>
    <xdr:to>
      <xdr:col>41</xdr:col>
      <xdr:colOff>101600</xdr:colOff>
      <xdr:row>31</xdr:row>
      <xdr:rowOff>15033</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22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6160</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61795" y="532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76621</xdr:rowOff>
    </xdr:from>
    <xdr:to>
      <xdr:col>36</xdr:col>
      <xdr:colOff>165100</xdr:colOff>
      <xdr:row>38</xdr:row>
      <xdr:rowOff>6771</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642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169348</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705111" y="6512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75725</xdr:rowOff>
    </xdr:from>
    <xdr:to>
      <xdr:col>54</xdr:col>
      <xdr:colOff>189865</xdr:colOff>
      <xdr:row>59</xdr:row>
      <xdr:rowOff>69814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8225"/>
          <a:ext cx="1270" cy="153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73641</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8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69814</xdr:rowOff>
    </xdr:from>
    <xdr:to>
      <xdr:col>55</xdr:col>
      <xdr:colOff>88900</xdr:colOff>
      <xdr:row>59</xdr:row>
      <xdr:rowOff>69814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85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22402</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75725</xdr:rowOff>
    </xdr:from>
    <xdr:to>
      <xdr:col>55</xdr:col>
      <xdr:colOff>88900</xdr:colOff>
      <xdr:row>50</xdr:row>
      <xdr:rowOff>75725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52179</xdr:rowOff>
    </xdr:from>
    <xdr:to>
      <xdr:col>55</xdr:col>
      <xdr:colOff>0</xdr:colOff>
      <xdr:row>59</xdr:row>
      <xdr:rowOff>125739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10167729"/>
          <a:ext cx="838200" cy="7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121786</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51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98909</xdr:rowOff>
    </xdr:from>
    <xdr:to>
      <xdr:col>55</xdr:col>
      <xdr:colOff>50800</xdr:colOff>
      <xdr:row>57</xdr:row>
      <xdr:rowOff>29059</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70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85620</xdr:rowOff>
    </xdr:from>
    <xdr:to>
      <xdr:col>50</xdr:col>
      <xdr:colOff>114300</xdr:colOff>
      <xdr:row>59</xdr:row>
      <xdr:rowOff>125739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10201170"/>
          <a:ext cx="889000" cy="4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114274</xdr:rowOff>
    </xdr:from>
    <xdr:to>
      <xdr:col>50</xdr:col>
      <xdr:colOff>165100</xdr:colOff>
      <xdr:row>57</xdr:row>
      <xdr:rowOff>44424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7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60951</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9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123257</xdr:rowOff>
    </xdr:from>
    <xdr:to>
      <xdr:col>45</xdr:col>
      <xdr:colOff>177800</xdr:colOff>
      <xdr:row>59</xdr:row>
      <xdr:rowOff>85620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10067357"/>
          <a:ext cx="889000" cy="13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103514</xdr:rowOff>
    </xdr:from>
    <xdr:to>
      <xdr:col>46</xdr:col>
      <xdr:colOff>38100</xdr:colOff>
      <xdr:row>57</xdr:row>
      <xdr:rowOff>33664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70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50191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7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121543</xdr:rowOff>
    </xdr:from>
    <xdr:to>
      <xdr:col>41</xdr:col>
      <xdr:colOff>50800</xdr:colOff>
      <xdr:row>58</xdr:row>
      <xdr:rowOff>123257</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894193"/>
          <a:ext cx="889000" cy="17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36795</xdr:rowOff>
    </xdr:from>
    <xdr:to>
      <xdr:col>41</xdr:col>
      <xdr:colOff>101600</xdr:colOff>
      <xdr:row>56</xdr:row>
      <xdr:rowOff>138395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154922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42380</xdr:rowOff>
    </xdr:from>
    <xdr:to>
      <xdr:col>36</xdr:col>
      <xdr:colOff>165100</xdr:colOff>
      <xdr:row>56</xdr:row>
      <xdr:rowOff>143980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4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160507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1379</xdr:rowOff>
    </xdr:from>
    <xdr:to>
      <xdr:col>55</xdr:col>
      <xdr:colOff>50800</xdr:colOff>
      <xdr:row>59</xdr:row>
      <xdr:rowOff>102979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1011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87756</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100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74939</xdr:rowOff>
    </xdr:from>
    <xdr:to>
      <xdr:col>50</xdr:col>
      <xdr:colOff>165100</xdr:colOff>
      <xdr:row>60</xdr:row>
      <xdr:rowOff>5089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101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167666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28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34820</xdr:rowOff>
    </xdr:from>
    <xdr:to>
      <xdr:col>46</xdr:col>
      <xdr:colOff>38100</xdr:colOff>
      <xdr:row>59</xdr:row>
      <xdr:rowOff>136420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1015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127547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24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72457</xdr:rowOff>
    </xdr:from>
    <xdr:to>
      <xdr:col>41</xdr:col>
      <xdr:colOff>101600</xdr:colOff>
      <xdr:row>59</xdr:row>
      <xdr:rowOff>2607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1001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165184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109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70743</xdr:rowOff>
    </xdr:from>
    <xdr:to>
      <xdr:col>36</xdr:col>
      <xdr:colOff>165100</xdr:colOff>
      <xdr:row>58</xdr:row>
      <xdr:rowOff>893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4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163470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3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62547</xdr:rowOff>
    </xdr:from>
    <xdr:to>
      <xdr:col>54</xdr:col>
      <xdr:colOff>189865</xdr:colOff>
      <xdr:row>78</xdr:row>
      <xdr:rowOff>135060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64047"/>
          <a:ext cx="1270" cy="1444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138887</xdr:rowOff>
    </xdr:from>
    <xdr:ext cx="378565"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135060</xdr:rowOff>
    </xdr:from>
    <xdr:to>
      <xdr:col>55</xdr:col>
      <xdr:colOff>88900</xdr:colOff>
      <xdr:row>78</xdr:row>
      <xdr:rowOff>135060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08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9224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39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62547</xdr:rowOff>
    </xdr:from>
    <xdr:to>
      <xdr:col>55</xdr:col>
      <xdr:colOff>88900</xdr:colOff>
      <xdr:row>70</xdr:row>
      <xdr:rowOff>62547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6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29561</xdr:rowOff>
    </xdr:from>
    <xdr:to>
      <xdr:col>55</xdr:col>
      <xdr:colOff>0</xdr:colOff>
      <xdr:row>78</xdr:row>
      <xdr:rowOff>75281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402661"/>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39037</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69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16160</xdr:rowOff>
    </xdr:from>
    <xdr:to>
      <xdr:col>55</xdr:col>
      <xdr:colOff>50800</xdr:colOff>
      <xdr:row>77</xdr:row>
      <xdr:rowOff>117760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1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75281</xdr:rowOff>
    </xdr:from>
    <xdr:to>
      <xdr:col>50</xdr:col>
      <xdr:colOff>114300</xdr:colOff>
      <xdr:row>78</xdr:row>
      <xdr:rowOff>89591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448381"/>
          <a:ext cx="889000" cy="1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147490</xdr:rowOff>
    </xdr:from>
    <xdr:to>
      <xdr:col>50</xdr:col>
      <xdr:colOff>165100</xdr:colOff>
      <xdr:row>77</xdr:row>
      <xdr:rowOff>77640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17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94167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295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82276</xdr:rowOff>
    </xdr:from>
    <xdr:to>
      <xdr:col>45</xdr:col>
      <xdr:colOff>177800</xdr:colOff>
      <xdr:row>78</xdr:row>
      <xdr:rowOff>89591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283926"/>
          <a:ext cx="889000" cy="17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134117</xdr:rowOff>
    </xdr:from>
    <xdr:to>
      <xdr:col>46</xdr:col>
      <xdr:colOff>38100</xdr:colOff>
      <xdr:row>77</xdr:row>
      <xdr:rowOff>64267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16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80794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3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82276</xdr:rowOff>
    </xdr:from>
    <xdr:to>
      <xdr:col>41</xdr:col>
      <xdr:colOff>50800</xdr:colOff>
      <xdr:row>78</xdr:row>
      <xdr:rowOff>16531</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283926"/>
          <a:ext cx="889000" cy="10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116241</xdr:rowOff>
    </xdr:from>
    <xdr:to>
      <xdr:col>41</xdr:col>
      <xdr:colOff>101600</xdr:colOff>
      <xdr:row>77</xdr:row>
      <xdr:rowOff>46391</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46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62917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2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143033</xdr:rowOff>
    </xdr:from>
    <xdr:to>
      <xdr:col>36</xdr:col>
      <xdr:colOff>165100</xdr:colOff>
      <xdr:row>77</xdr:row>
      <xdr:rowOff>73183</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1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89709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9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150211</xdr:rowOff>
    </xdr:from>
    <xdr:to>
      <xdr:col>55</xdr:col>
      <xdr:colOff>50800</xdr:colOff>
      <xdr:row>78</xdr:row>
      <xdr:rowOff>80361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35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65138</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26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24481</xdr:rowOff>
    </xdr:from>
    <xdr:to>
      <xdr:col>50</xdr:col>
      <xdr:colOff>165100</xdr:colOff>
      <xdr:row>78</xdr:row>
      <xdr:rowOff>126081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39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117208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49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38791</xdr:rowOff>
    </xdr:from>
    <xdr:to>
      <xdr:col>46</xdr:col>
      <xdr:colOff>38100</xdr:colOff>
      <xdr:row>78</xdr:row>
      <xdr:rowOff>140391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1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131518</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50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31476</xdr:rowOff>
    </xdr:from>
    <xdr:to>
      <xdr:col>41</xdr:col>
      <xdr:colOff>101600</xdr:colOff>
      <xdr:row>77</xdr:row>
      <xdr:rowOff>133076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23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124203</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332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137181</xdr:rowOff>
    </xdr:from>
    <xdr:to>
      <xdr:col>36</xdr:col>
      <xdr:colOff>165100</xdr:colOff>
      <xdr:row>78</xdr:row>
      <xdr:rowOff>67331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33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58458</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43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123050</xdr:rowOff>
    </xdr:from>
    <xdr:to>
      <xdr:col>54</xdr:col>
      <xdr:colOff>189865</xdr:colOff>
      <xdr:row>98</xdr:row>
      <xdr:rowOff>42450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725000"/>
          <a:ext cx="1270" cy="1119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46277</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84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42450</xdr:rowOff>
    </xdr:from>
    <xdr:to>
      <xdr:col>55</xdr:col>
      <xdr:colOff>88900</xdr:colOff>
      <xdr:row>98</xdr:row>
      <xdr:rowOff>42450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84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69727</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50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123050</xdr:rowOff>
    </xdr:from>
    <xdr:to>
      <xdr:col>55</xdr:col>
      <xdr:colOff>88900</xdr:colOff>
      <xdr:row>91</xdr:row>
      <xdr:rowOff>123050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7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120459</xdr:rowOff>
    </xdr:from>
    <xdr:to>
      <xdr:col>55</xdr:col>
      <xdr:colOff>0</xdr:colOff>
      <xdr:row>97</xdr:row>
      <xdr:rowOff>155454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751109"/>
          <a:ext cx="838200" cy="3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155306</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271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132429</xdr:rowOff>
    </xdr:from>
    <xdr:to>
      <xdr:col>55</xdr:col>
      <xdr:colOff>50800</xdr:colOff>
      <xdr:row>96</xdr:row>
      <xdr:rowOff>62579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118841</xdr:rowOff>
    </xdr:from>
    <xdr:to>
      <xdr:col>50</xdr:col>
      <xdr:colOff>114300</xdr:colOff>
      <xdr:row>97</xdr:row>
      <xdr:rowOff>155454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8750300" y="16749491"/>
          <a:ext cx="889000" cy="3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4451</xdr:rowOff>
    </xdr:from>
    <xdr:to>
      <xdr:col>50</xdr:col>
      <xdr:colOff>165100</xdr:colOff>
      <xdr:row>96</xdr:row>
      <xdr:rowOff>106051</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122578</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111182</xdr:rowOff>
    </xdr:from>
    <xdr:to>
      <xdr:col>45</xdr:col>
      <xdr:colOff>177800</xdr:colOff>
      <xdr:row>97</xdr:row>
      <xdr:rowOff>118841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741832"/>
          <a:ext cx="889000" cy="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18835</xdr:rowOff>
    </xdr:from>
    <xdr:to>
      <xdr:col>46</xdr:col>
      <xdr:colOff>38100</xdr:colOff>
      <xdr:row>96</xdr:row>
      <xdr:rowOff>120435</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136962</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9740</xdr:rowOff>
    </xdr:from>
    <xdr:to>
      <xdr:col>41</xdr:col>
      <xdr:colOff>50800</xdr:colOff>
      <xdr:row>97</xdr:row>
      <xdr:rowOff>111182</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972300" y="16468940"/>
          <a:ext cx="889000" cy="27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153708</xdr:rowOff>
    </xdr:from>
    <xdr:to>
      <xdr:col>41</xdr:col>
      <xdr:colOff>101600</xdr:colOff>
      <xdr:row>96</xdr:row>
      <xdr:rowOff>83858</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100385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136125</xdr:rowOff>
    </xdr:from>
    <xdr:to>
      <xdr:col>36</xdr:col>
      <xdr:colOff>165100</xdr:colOff>
      <xdr:row>96</xdr:row>
      <xdr:rowOff>66275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4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57402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51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69659</xdr:rowOff>
    </xdr:from>
    <xdr:to>
      <xdr:col>55</xdr:col>
      <xdr:colOff>50800</xdr:colOff>
      <xdr:row>97</xdr:row>
      <xdr:rowOff>171259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70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156036</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61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104654</xdr:rowOff>
    </xdr:from>
    <xdr:to>
      <xdr:col>50</xdr:col>
      <xdr:colOff>165100</xdr:colOff>
      <xdr:row>98</xdr:row>
      <xdr:rowOff>34804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73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25931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82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68041</xdr:rowOff>
    </xdr:from>
    <xdr:to>
      <xdr:col>46</xdr:col>
      <xdr:colOff>38100</xdr:colOff>
      <xdr:row>97</xdr:row>
      <xdr:rowOff>169641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69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160768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79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60382</xdr:rowOff>
    </xdr:from>
    <xdr:to>
      <xdr:col>41</xdr:col>
      <xdr:colOff>101600</xdr:colOff>
      <xdr:row>97</xdr:row>
      <xdr:rowOff>161982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69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153109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78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130390</xdr:rowOff>
    </xdr:from>
    <xdr:to>
      <xdr:col>36</xdr:col>
      <xdr:colOff>165100</xdr:colOff>
      <xdr:row>96</xdr:row>
      <xdr:rowOff>60540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4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77067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19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129337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444287"/>
          <a:ext cx="1269" cy="1286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76014</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1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129337</xdr:rowOff>
    </xdr:from>
    <xdr:to>
      <xdr:col>86</xdr:col>
      <xdr:colOff>25400</xdr:colOff>
      <xdr:row>31</xdr:row>
      <xdr:rowOff>129337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44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103700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473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80823</xdr:rowOff>
    </xdr:from>
    <xdr:to>
      <xdr:col>85</xdr:col>
      <xdr:colOff>177800</xdr:colOff>
      <xdr:row>39</xdr:row>
      <xdr:rowOff>10973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106273</xdr:rowOff>
    </xdr:from>
    <xdr:to>
      <xdr:col>81</xdr:col>
      <xdr:colOff>101600</xdr:colOff>
      <xdr:row>39</xdr:row>
      <xdr:rowOff>36423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2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52951</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396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62535</xdr:rowOff>
    </xdr:from>
    <xdr:to>
      <xdr:col>76</xdr:col>
      <xdr:colOff>165100</xdr:colOff>
      <xdr:row>38</xdr:row>
      <xdr:rowOff>164135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5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9212</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35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108102</xdr:rowOff>
    </xdr:from>
    <xdr:to>
      <xdr:col>72</xdr:col>
      <xdr:colOff>38100</xdr:colOff>
      <xdr:row>38</xdr:row>
      <xdr:rowOff>38252</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54779</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2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140030</xdr:rowOff>
    </xdr:from>
    <xdr:to>
      <xdr:col>67</xdr:col>
      <xdr:colOff>101600</xdr:colOff>
      <xdr:row>38</xdr:row>
      <xdr:rowOff>70180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86707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25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142129</xdr:rowOff>
    </xdr:from>
    <xdr:to>
      <xdr:col>85</xdr:col>
      <xdr:colOff>126364</xdr:colOff>
      <xdr:row>78</xdr:row>
      <xdr:rowOff>98067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43629"/>
          <a:ext cx="1269" cy="1327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101894</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7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98067</xdr:rowOff>
    </xdr:from>
    <xdr:to>
      <xdr:col>86</xdr:col>
      <xdr:colOff>25400</xdr:colOff>
      <xdr:row>78</xdr:row>
      <xdr:rowOff>98067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7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88806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1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142129</xdr:rowOff>
    </xdr:from>
    <xdr:to>
      <xdr:col>86</xdr:col>
      <xdr:colOff>25400</xdr:colOff>
      <xdr:row>70</xdr:row>
      <xdr:rowOff>142129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43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135843</xdr:rowOff>
    </xdr:from>
    <xdr:to>
      <xdr:col>85</xdr:col>
      <xdr:colOff>127000</xdr:colOff>
      <xdr:row>76</xdr:row>
      <xdr:rowOff>149701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166043"/>
          <a:ext cx="838200" cy="1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11651</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698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160224</xdr:rowOff>
    </xdr:from>
    <xdr:to>
      <xdr:col>85</xdr:col>
      <xdr:colOff>177800</xdr:colOff>
      <xdr:row>75</xdr:row>
      <xdr:rowOff>90374</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4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62204</xdr:rowOff>
    </xdr:from>
    <xdr:to>
      <xdr:col>81</xdr:col>
      <xdr:colOff>50800</xdr:colOff>
      <xdr:row>76</xdr:row>
      <xdr:rowOff>149701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092404"/>
          <a:ext cx="889000" cy="8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157337</xdr:rowOff>
    </xdr:from>
    <xdr:to>
      <xdr:col>81</xdr:col>
      <xdr:colOff>101600</xdr:colOff>
      <xdr:row>75</xdr:row>
      <xdr:rowOff>87487</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44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104014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1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62204</xdr:rowOff>
    </xdr:from>
    <xdr:to>
      <xdr:col>76</xdr:col>
      <xdr:colOff>114300</xdr:colOff>
      <xdr:row>77</xdr:row>
      <xdr:rowOff>57375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92404"/>
          <a:ext cx="889000" cy="16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161652</xdr:rowOff>
    </xdr:from>
    <xdr:to>
      <xdr:col>76</xdr:col>
      <xdr:colOff>165100</xdr:colOff>
      <xdr:row>75</xdr:row>
      <xdr:rowOff>91802</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4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108329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2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57375</xdr:rowOff>
    </xdr:from>
    <xdr:to>
      <xdr:col>71</xdr:col>
      <xdr:colOff>177800</xdr:colOff>
      <xdr:row>77</xdr:row>
      <xdr:rowOff>125612</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259025"/>
          <a:ext cx="889000" cy="6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10861</xdr:rowOff>
    </xdr:from>
    <xdr:to>
      <xdr:col>72</xdr:col>
      <xdr:colOff>38100</xdr:colOff>
      <xdr:row>75</xdr:row>
      <xdr:rowOff>112461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6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128988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4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162881</xdr:rowOff>
    </xdr:from>
    <xdr:to>
      <xdr:col>67</xdr:col>
      <xdr:colOff>101600</xdr:colOff>
      <xdr:row>75</xdr:row>
      <xdr:rowOff>93031</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85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109558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62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85043</xdr:rowOff>
    </xdr:from>
    <xdr:to>
      <xdr:col>85</xdr:col>
      <xdr:colOff>177800</xdr:colOff>
      <xdr:row>77</xdr:row>
      <xdr:rowOff>15193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1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63470</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9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98901</xdr:rowOff>
    </xdr:from>
    <xdr:to>
      <xdr:col>81</xdr:col>
      <xdr:colOff>101600</xdr:colOff>
      <xdr:row>77</xdr:row>
      <xdr:rowOff>29051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2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20178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21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11404</xdr:rowOff>
    </xdr:from>
    <xdr:to>
      <xdr:col>76</xdr:col>
      <xdr:colOff>165100</xdr:colOff>
      <xdr:row>76</xdr:row>
      <xdr:rowOff>113004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104131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13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6575</xdr:rowOff>
    </xdr:from>
    <xdr:to>
      <xdr:col>72</xdr:col>
      <xdr:colOff>38100</xdr:colOff>
      <xdr:row>77</xdr:row>
      <xdr:rowOff>108175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20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99302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30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74812</xdr:rowOff>
    </xdr:from>
    <xdr:to>
      <xdr:col>67</xdr:col>
      <xdr:colOff>101600</xdr:colOff>
      <xdr:row>78</xdr:row>
      <xdr:rowOff>4962</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7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167539</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6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積立金グラフ枠">
          <a:extLst>
            <a:ext uri="{FF2B5EF4-FFF2-40B4-BE49-F238E27FC236}">
              <a16:creationId xmlns:a16="http://schemas.microsoft.com/office/drawing/2014/main" id="{00000000-0008-0000-06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143717</xdr:rowOff>
    </xdr:from>
    <xdr:to>
      <xdr:col>85</xdr:col>
      <xdr:colOff>126364</xdr:colOff>
      <xdr:row>99</xdr:row>
      <xdr:rowOff>36111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6317595" y="15574217"/>
          <a:ext cx="1269" cy="1435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39938</xdr:rowOff>
    </xdr:from>
    <xdr:ext cx="469744" cy="259045"/>
    <xdr:sp macro="" textlink="">
      <xdr:nvSpPr>
        <xdr:cNvPr id="690" name="積立金最小値テキスト">
          <a:extLst>
            <a:ext uri="{FF2B5EF4-FFF2-40B4-BE49-F238E27FC236}">
              <a16:creationId xmlns:a16="http://schemas.microsoft.com/office/drawing/2014/main" id="{00000000-0008-0000-0600-0000B2020000}"/>
            </a:ext>
          </a:extLst>
        </xdr:cNvPr>
        <xdr:cNvSpPr txBox="1"/>
      </xdr:nvSpPr>
      <xdr:spPr>
        <a:xfrm>
          <a:off x="16370300" y="1701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36111</xdr:rowOff>
    </xdr:from>
    <xdr:to>
      <xdr:col>86</xdr:col>
      <xdr:colOff>25400</xdr:colOff>
      <xdr:row>99</xdr:row>
      <xdr:rowOff>36111</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7009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90394</xdr:rowOff>
    </xdr:from>
    <xdr:ext cx="534377" cy="259045"/>
    <xdr:sp macro="" textlink="">
      <xdr:nvSpPr>
        <xdr:cNvPr id="692" name="積立金最大値テキスト">
          <a:extLst>
            <a:ext uri="{FF2B5EF4-FFF2-40B4-BE49-F238E27FC236}">
              <a16:creationId xmlns:a16="http://schemas.microsoft.com/office/drawing/2014/main" id="{00000000-0008-0000-0600-0000B4020000}"/>
            </a:ext>
          </a:extLst>
        </xdr:cNvPr>
        <xdr:cNvSpPr txBox="1"/>
      </xdr:nvSpPr>
      <xdr:spPr>
        <a:xfrm>
          <a:off x="16370300" y="1534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143717</xdr:rowOff>
    </xdr:from>
    <xdr:to>
      <xdr:col>86</xdr:col>
      <xdr:colOff>25400</xdr:colOff>
      <xdr:row>90</xdr:row>
      <xdr:rowOff>143717</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6230600" y="15574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97310</xdr:rowOff>
    </xdr:from>
    <xdr:to>
      <xdr:col>85</xdr:col>
      <xdr:colOff>127000</xdr:colOff>
      <xdr:row>98</xdr:row>
      <xdr:rowOff>46104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5481300" y="16727960"/>
          <a:ext cx="838200" cy="12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40846</xdr:rowOff>
    </xdr:from>
    <xdr:ext cx="534377" cy="259045"/>
    <xdr:sp macro="" textlink="">
      <xdr:nvSpPr>
        <xdr:cNvPr id="695" name="積立金平均値テキスト">
          <a:extLst>
            <a:ext uri="{FF2B5EF4-FFF2-40B4-BE49-F238E27FC236}">
              <a16:creationId xmlns:a16="http://schemas.microsoft.com/office/drawing/2014/main" id="{00000000-0008-0000-0600-0000B7020000}"/>
            </a:ext>
          </a:extLst>
        </xdr:cNvPr>
        <xdr:cNvSpPr txBox="1"/>
      </xdr:nvSpPr>
      <xdr:spPr>
        <a:xfrm>
          <a:off x="16370300" y="16500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17969</xdr:rowOff>
    </xdr:from>
    <xdr:to>
      <xdr:col>85</xdr:col>
      <xdr:colOff>177800</xdr:colOff>
      <xdr:row>97</xdr:row>
      <xdr:rowOff>119569</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6268700" y="1664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46104</xdr:rowOff>
    </xdr:from>
    <xdr:to>
      <xdr:col>81</xdr:col>
      <xdr:colOff>50800</xdr:colOff>
      <xdr:row>98</xdr:row>
      <xdr:rowOff>111615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4592300" y="16848204"/>
          <a:ext cx="889000" cy="6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154019</xdr:rowOff>
    </xdr:from>
    <xdr:to>
      <xdr:col>81</xdr:col>
      <xdr:colOff>101600</xdr:colOff>
      <xdr:row>97</xdr:row>
      <xdr:rowOff>84169</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5430500" y="16613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100696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38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111615</xdr:rowOff>
    </xdr:from>
    <xdr:to>
      <xdr:col>76</xdr:col>
      <xdr:colOff>114300</xdr:colOff>
      <xdr:row>99</xdr:row>
      <xdr:rowOff>92348</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3703300" y="16913715"/>
          <a:ext cx="889000" cy="15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147520</xdr:rowOff>
    </xdr:from>
    <xdr:to>
      <xdr:col>76</xdr:col>
      <xdr:colOff>165100</xdr:colOff>
      <xdr:row>97</xdr:row>
      <xdr:rowOff>77670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4541500" y="1660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94197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38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92348</xdr:rowOff>
    </xdr:from>
    <xdr:to>
      <xdr:col>71</xdr:col>
      <xdr:colOff>177800</xdr:colOff>
      <xdr:row>99</xdr:row>
      <xdr:rowOff>92968</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2814300" y="17065898"/>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143013</xdr:rowOff>
    </xdr:from>
    <xdr:to>
      <xdr:col>72</xdr:col>
      <xdr:colOff>38100</xdr:colOff>
      <xdr:row>98</xdr:row>
      <xdr:rowOff>73163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3652500" y="167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89690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68428" y="1654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21365</xdr:rowOff>
    </xdr:from>
    <xdr:to>
      <xdr:col>67</xdr:col>
      <xdr:colOff>101600</xdr:colOff>
      <xdr:row>98</xdr:row>
      <xdr:rowOff>122965</xdr:rowOff>
    </xdr:to>
    <xdr:sp macro="" textlink="">
      <xdr:nvSpPr>
        <xdr:cNvPr id="706" name="フローチャート: 判断 705">
          <a:extLst>
            <a:ext uri="{FF2B5EF4-FFF2-40B4-BE49-F238E27FC236}">
              <a16:creationId xmlns:a16="http://schemas.microsoft.com/office/drawing/2014/main" id="{00000000-0008-0000-0600-0000C2020000}"/>
            </a:ext>
          </a:extLst>
        </xdr:cNvPr>
        <xdr:cNvSpPr/>
      </xdr:nvSpPr>
      <xdr:spPr>
        <a:xfrm>
          <a:off x="12763500" y="1682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139492</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6598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46510</xdr:rowOff>
    </xdr:from>
    <xdr:to>
      <xdr:col>85</xdr:col>
      <xdr:colOff>177800</xdr:colOff>
      <xdr:row>97</xdr:row>
      <xdr:rowOff>148110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6268700" y="1667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24937</xdr:rowOff>
    </xdr:from>
    <xdr:ext cx="534377" cy="259045"/>
    <xdr:sp macro="" textlink="">
      <xdr:nvSpPr>
        <xdr:cNvPr id="714" name="積立金該当値テキスト">
          <a:extLst>
            <a:ext uri="{FF2B5EF4-FFF2-40B4-BE49-F238E27FC236}">
              <a16:creationId xmlns:a16="http://schemas.microsoft.com/office/drawing/2014/main" id="{00000000-0008-0000-0600-0000CA020000}"/>
            </a:ext>
          </a:extLst>
        </xdr:cNvPr>
        <xdr:cNvSpPr txBox="1"/>
      </xdr:nvSpPr>
      <xdr:spPr>
        <a:xfrm>
          <a:off x="16370300" y="1665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166754</xdr:rowOff>
    </xdr:from>
    <xdr:to>
      <xdr:col>81</xdr:col>
      <xdr:colOff>101600</xdr:colOff>
      <xdr:row>98</xdr:row>
      <xdr:rowOff>96904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5430500" y="1679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88031</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5246428" y="1689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60815</xdr:rowOff>
    </xdr:from>
    <xdr:to>
      <xdr:col>76</xdr:col>
      <xdr:colOff>165100</xdr:colOff>
      <xdr:row>98</xdr:row>
      <xdr:rowOff>162415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4541500" y="1686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153542</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4357428" y="1695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41548</xdr:rowOff>
    </xdr:from>
    <xdr:to>
      <xdr:col>72</xdr:col>
      <xdr:colOff>38100</xdr:colOff>
      <xdr:row>99</xdr:row>
      <xdr:rowOff>143148</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3652500" y="1701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134275</xdr:rowOff>
    </xdr:from>
    <xdr:ext cx="378565"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3514017" y="17107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42168</xdr:rowOff>
    </xdr:from>
    <xdr:to>
      <xdr:col>67</xdr:col>
      <xdr:colOff>101600</xdr:colOff>
      <xdr:row>99</xdr:row>
      <xdr:rowOff>143768</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2763500" y="1701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134895</xdr:rowOff>
    </xdr:from>
    <xdr:ext cx="378565"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2625017" y="17108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00000000-0008-0000-06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114173</xdr:rowOff>
    </xdr:from>
    <xdr:to>
      <xdr:col>116</xdr:col>
      <xdr:colOff>62864</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2159595" y="5429123"/>
          <a:ext cx="1269" cy="1301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7" name="投資及び出資金最小値テキスト">
          <a:extLst>
            <a:ext uri="{FF2B5EF4-FFF2-40B4-BE49-F238E27FC236}">
              <a16:creationId xmlns:a16="http://schemas.microsoft.com/office/drawing/2014/main" id="{00000000-0008-0000-0600-0000EB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60850</xdr:rowOff>
    </xdr:from>
    <xdr:ext cx="469744" cy="259045"/>
    <xdr:sp macro="" textlink="">
      <xdr:nvSpPr>
        <xdr:cNvPr id="749" name="投資及び出資金最大値テキスト">
          <a:extLst>
            <a:ext uri="{FF2B5EF4-FFF2-40B4-BE49-F238E27FC236}">
              <a16:creationId xmlns:a16="http://schemas.microsoft.com/office/drawing/2014/main" id="{00000000-0008-0000-0600-0000ED020000}"/>
            </a:ext>
          </a:extLst>
        </xdr:cNvPr>
        <xdr:cNvSpPr txBox="1"/>
      </xdr:nvSpPr>
      <xdr:spPr>
        <a:xfrm>
          <a:off x="22212300" y="5204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114173</xdr:rowOff>
    </xdr:from>
    <xdr:to>
      <xdr:col>116</xdr:col>
      <xdr:colOff>152400</xdr:colOff>
      <xdr:row>31</xdr:row>
      <xdr:rowOff>114173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5429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167894</xdr:rowOff>
    </xdr:from>
    <xdr:to>
      <xdr:col>116</xdr:col>
      <xdr:colOff>63500</xdr:colOff>
      <xdr:row>35</xdr:row>
      <xdr:rowOff>60071</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1323300" y="5997194"/>
          <a:ext cx="8382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130763</xdr:rowOff>
    </xdr:from>
    <xdr:ext cx="469744" cy="259045"/>
    <xdr:sp macro="" textlink="">
      <xdr:nvSpPr>
        <xdr:cNvPr id="752" name="投資及び出資金平均値テキスト">
          <a:extLst>
            <a:ext uri="{FF2B5EF4-FFF2-40B4-BE49-F238E27FC236}">
              <a16:creationId xmlns:a16="http://schemas.microsoft.com/office/drawing/2014/main" id="{00000000-0008-0000-0600-0000F0020000}"/>
            </a:ext>
          </a:extLst>
        </xdr:cNvPr>
        <xdr:cNvSpPr txBox="1"/>
      </xdr:nvSpPr>
      <xdr:spPr>
        <a:xfrm>
          <a:off x="22212300" y="63029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152336</xdr:rowOff>
    </xdr:from>
    <xdr:to>
      <xdr:col>116</xdr:col>
      <xdr:colOff>114300</xdr:colOff>
      <xdr:row>37</xdr:row>
      <xdr:rowOff>82486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21107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167894</xdr:rowOff>
    </xdr:from>
    <xdr:to>
      <xdr:col>111</xdr:col>
      <xdr:colOff>177800</xdr:colOff>
      <xdr:row>37</xdr:row>
      <xdr:rowOff>23114</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20434300" y="5997194"/>
          <a:ext cx="889000" cy="36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139383</xdr:rowOff>
    </xdr:from>
    <xdr:to>
      <xdr:col>112</xdr:col>
      <xdr:colOff>38100</xdr:colOff>
      <xdr:row>37</xdr:row>
      <xdr:rowOff>69533</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1272500" y="6311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60660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40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34925</xdr:rowOff>
    </xdr:from>
    <xdr:to>
      <xdr:col>107</xdr:col>
      <xdr:colOff>50800</xdr:colOff>
      <xdr:row>37</xdr:row>
      <xdr:rowOff>23114</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9545300" y="6207125"/>
          <a:ext cx="889000" cy="15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141859</xdr:rowOff>
    </xdr:from>
    <xdr:to>
      <xdr:col>107</xdr:col>
      <xdr:colOff>101600</xdr:colOff>
      <xdr:row>37</xdr:row>
      <xdr:rowOff>72009</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0383500" y="631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88536</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08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34925</xdr:rowOff>
    </xdr:from>
    <xdr:to>
      <xdr:col>102</xdr:col>
      <xdr:colOff>114300</xdr:colOff>
      <xdr:row>36</xdr:row>
      <xdr:rowOff>60452</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flipV="1">
          <a:off x="18656300" y="6207125"/>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142430</xdr:rowOff>
    </xdr:from>
    <xdr:to>
      <xdr:col>102</xdr:col>
      <xdr:colOff>165100</xdr:colOff>
      <xdr:row>37</xdr:row>
      <xdr:rowOff>72580</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9494500" y="631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63707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10428" y="640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117284</xdr:rowOff>
    </xdr:from>
    <xdr:to>
      <xdr:col>98</xdr:col>
      <xdr:colOff>38100</xdr:colOff>
      <xdr:row>37</xdr:row>
      <xdr:rowOff>47434</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8605500" y="628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38561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38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9271</xdr:rowOff>
    </xdr:from>
    <xdr:to>
      <xdr:col>116</xdr:col>
      <xdr:colOff>114300</xdr:colOff>
      <xdr:row>35</xdr:row>
      <xdr:rowOff>110871</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2110700" y="601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32148</xdr:rowOff>
    </xdr:from>
    <xdr:ext cx="469744" cy="259045"/>
    <xdr:sp macro="" textlink="">
      <xdr:nvSpPr>
        <xdr:cNvPr id="771" name="投資及び出資金該当値テキスト">
          <a:extLst>
            <a:ext uri="{FF2B5EF4-FFF2-40B4-BE49-F238E27FC236}">
              <a16:creationId xmlns:a16="http://schemas.microsoft.com/office/drawing/2014/main" id="{00000000-0008-0000-0600-000003030000}"/>
            </a:ext>
          </a:extLst>
        </xdr:cNvPr>
        <xdr:cNvSpPr txBox="1"/>
      </xdr:nvSpPr>
      <xdr:spPr>
        <a:xfrm>
          <a:off x="22212300" y="586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117094</xdr:rowOff>
    </xdr:from>
    <xdr:to>
      <xdr:col>112</xdr:col>
      <xdr:colOff>38100</xdr:colOff>
      <xdr:row>35</xdr:row>
      <xdr:rowOff>47244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1272500" y="594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63771</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088428" y="572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143764</xdr:rowOff>
    </xdr:from>
    <xdr:to>
      <xdr:col>107</xdr:col>
      <xdr:colOff>101600</xdr:colOff>
      <xdr:row>37</xdr:row>
      <xdr:rowOff>73914</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0383500" y="631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65041</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0199428" y="640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155575</xdr:rowOff>
    </xdr:from>
    <xdr:to>
      <xdr:col>102</xdr:col>
      <xdr:colOff>165100</xdr:colOff>
      <xdr:row>36</xdr:row>
      <xdr:rowOff>85725</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9494500" y="615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102252</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9310428" y="593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9652</xdr:rowOff>
    </xdr:from>
    <xdr:to>
      <xdr:col>98</xdr:col>
      <xdr:colOff>38100</xdr:colOff>
      <xdr:row>36</xdr:row>
      <xdr:rowOff>111252</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8605500" y="618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127779</xdr:rowOff>
    </xdr:from>
    <xdr:ext cx="469744"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421428" y="595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37973</xdr:rowOff>
    </xdr:from>
    <xdr:to>
      <xdr:col>116</xdr:col>
      <xdr:colOff>62864</xdr:colOff>
      <xdr:row>59</xdr:row>
      <xdr:rowOff>44259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781923"/>
          <a:ext cx="1269" cy="1377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48086</xdr:rowOff>
    </xdr:from>
    <xdr:ext cx="313932"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1636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44259</xdr:rowOff>
    </xdr:from>
    <xdr:to>
      <xdr:col>116</xdr:col>
      <xdr:colOff>152400</xdr:colOff>
      <xdr:row>59</xdr:row>
      <xdr:rowOff>44259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159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156100</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55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37973</xdr:rowOff>
    </xdr:from>
    <xdr:to>
      <xdr:col>116</xdr:col>
      <xdr:colOff>152400</xdr:colOff>
      <xdr:row>51</xdr:row>
      <xdr:rowOff>37973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781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130594</xdr:rowOff>
    </xdr:from>
    <xdr:to>
      <xdr:col>116</xdr:col>
      <xdr:colOff>63500</xdr:colOff>
      <xdr:row>58</xdr:row>
      <xdr:rowOff>130956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1323300" y="10074694"/>
          <a:ext cx="8382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45197</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817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22320</xdr:rowOff>
    </xdr:from>
    <xdr:to>
      <xdr:col>116</xdr:col>
      <xdr:colOff>114300</xdr:colOff>
      <xdr:row>58</xdr:row>
      <xdr:rowOff>123920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130022</xdr:rowOff>
    </xdr:from>
    <xdr:to>
      <xdr:col>111</xdr:col>
      <xdr:colOff>177800</xdr:colOff>
      <xdr:row>58</xdr:row>
      <xdr:rowOff>130594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0434300" y="10074122"/>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21768</xdr:rowOff>
    </xdr:from>
    <xdr:to>
      <xdr:col>112</xdr:col>
      <xdr:colOff>38100</xdr:colOff>
      <xdr:row>58</xdr:row>
      <xdr:rowOff>123368</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139895</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129928</xdr:rowOff>
    </xdr:from>
    <xdr:to>
      <xdr:col>107</xdr:col>
      <xdr:colOff>50800</xdr:colOff>
      <xdr:row>58</xdr:row>
      <xdr:rowOff>130022</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9545300" y="10074028"/>
          <a:ext cx="889000" cy="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9481</xdr:rowOff>
    </xdr:from>
    <xdr:to>
      <xdr:col>107</xdr:col>
      <xdr:colOff>101600</xdr:colOff>
      <xdr:row>58</xdr:row>
      <xdr:rowOff>111081</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127608</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123317</xdr:rowOff>
    </xdr:from>
    <xdr:to>
      <xdr:col>102</xdr:col>
      <xdr:colOff>114300</xdr:colOff>
      <xdr:row>58</xdr:row>
      <xdr:rowOff>129928</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656300" y="10067417"/>
          <a:ext cx="889000" cy="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160547</xdr:rowOff>
    </xdr:from>
    <xdr:to>
      <xdr:col>102</xdr:col>
      <xdr:colOff>165100</xdr:colOff>
      <xdr:row>58</xdr:row>
      <xdr:rowOff>90697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107224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44285</xdr:rowOff>
    </xdr:from>
    <xdr:to>
      <xdr:col>98</xdr:col>
      <xdr:colOff>38100</xdr:colOff>
      <xdr:row>58</xdr:row>
      <xdr:rowOff>145885</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9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162412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76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80156</xdr:rowOff>
    </xdr:from>
    <xdr:to>
      <xdr:col>116</xdr:col>
      <xdr:colOff>114300</xdr:colOff>
      <xdr:row>59</xdr:row>
      <xdr:rowOff>10306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1002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747</xdr:rowOff>
    </xdr:from>
    <xdr:ext cx="469744"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94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79794</xdr:rowOff>
    </xdr:from>
    <xdr:to>
      <xdr:col>112</xdr:col>
      <xdr:colOff>38100</xdr:colOff>
      <xdr:row>59</xdr:row>
      <xdr:rowOff>9944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1002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1071</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088428" y="10116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79222</xdr:rowOff>
    </xdr:from>
    <xdr:to>
      <xdr:col>107</xdr:col>
      <xdr:colOff>101600</xdr:colOff>
      <xdr:row>59</xdr:row>
      <xdr:rowOff>9372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1002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499</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99428" y="1011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79128</xdr:rowOff>
    </xdr:from>
    <xdr:to>
      <xdr:col>102</xdr:col>
      <xdr:colOff>165100</xdr:colOff>
      <xdr:row>59</xdr:row>
      <xdr:rowOff>9278</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1002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405</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10428" y="1011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72517</xdr:rowOff>
    </xdr:from>
    <xdr:to>
      <xdr:col>98</xdr:col>
      <xdr:colOff>38100</xdr:colOff>
      <xdr:row>59</xdr:row>
      <xdr:rowOff>2667</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1001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165244</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21428" y="1010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0" name="繰出金グラフ枠">
          <a:extLst>
            <a:ext uri="{FF2B5EF4-FFF2-40B4-BE49-F238E27FC236}">
              <a16:creationId xmlns:a16="http://schemas.microsoft.com/office/drawing/2014/main" id="{00000000-0008-0000-0600-00005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43117</xdr:rowOff>
    </xdr:from>
    <xdr:to>
      <xdr:col>116</xdr:col>
      <xdr:colOff>62864</xdr:colOff>
      <xdr:row>78</xdr:row>
      <xdr:rowOff>68035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2159595" y="12216067"/>
          <a:ext cx="1269" cy="1225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71862</xdr:rowOff>
    </xdr:from>
    <xdr:ext cx="534377" cy="259045"/>
    <xdr:sp macro="" textlink="">
      <xdr:nvSpPr>
        <xdr:cNvPr id="862" name="繰出金最小値テキスト">
          <a:extLst>
            <a:ext uri="{FF2B5EF4-FFF2-40B4-BE49-F238E27FC236}">
              <a16:creationId xmlns:a16="http://schemas.microsoft.com/office/drawing/2014/main" id="{00000000-0008-0000-0600-00005E030000}"/>
            </a:ext>
          </a:extLst>
        </xdr:cNvPr>
        <xdr:cNvSpPr txBox="1"/>
      </xdr:nvSpPr>
      <xdr:spPr>
        <a:xfrm>
          <a:off x="22212300" y="1344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68035</xdr:rowOff>
    </xdr:from>
    <xdr:to>
      <xdr:col>116</xdr:col>
      <xdr:colOff>152400</xdr:colOff>
      <xdr:row>78</xdr:row>
      <xdr:rowOff>68035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344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161244</xdr:rowOff>
    </xdr:from>
    <xdr:ext cx="534377" cy="259045"/>
    <xdr:sp macro="" textlink="">
      <xdr:nvSpPr>
        <xdr:cNvPr id="864" name="繰出金最大値テキスト">
          <a:extLst>
            <a:ext uri="{FF2B5EF4-FFF2-40B4-BE49-F238E27FC236}">
              <a16:creationId xmlns:a16="http://schemas.microsoft.com/office/drawing/2014/main" id="{00000000-0008-0000-0600-000060030000}"/>
            </a:ext>
          </a:extLst>
        </xdr:cNvPr>
        <xdr:cNvSpPr txBox="1"/>
      </xdr:nvSpPr>
      <xdr:spPr>
        <a:xfrm>
          <a:off x="22212300" y="1199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43117</xdr:rowOff>
    </xdr:from>
    <xdr:to>
      <xdr:col>116</xdr:col>
      <xdr:colOff>152400</xdr:colOff>
      <xdr:row>71</xdr:row>
      <xdr:rowOff>43117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2072600" y="12216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113640</xdr:rowOff>
    </xdr:from>
    <xdr:to>
      <xdr:col>116</xdr:col>
      <xdr:colOff>63500</xdr:colOff>
      <xdr:row>77</xdr:row>
      <xdr:rowOff>41783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1323300" y="13143840"/>
          <a:ext cx="838200" cy="9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149306</xdr:rowOff>
    </xdr:from>
    <xdr:ext cx="534377" cy="259045"/>
    <xdr:sp macro="" textlink="">
      <xdr:nvSpPr>
        <xdr:cNvPr id="867" name="繰出金平均値テキスト">
          <a:extLst>
            <a:ext uri="{FF2B5EF4-FFF2-40B4-BE49-F238E27FC236}">
              <a16:creationId xmlns:a16="http://schemas.microsoft.com/office/drawing/2014/main" id="{00000000-0008-0000-0600-000063030000}"/>
            </a:ext>
          </a:extLst>
        </xdr:cNvPr>
        <xdr:cNvSpPr txBox="1"/>
      </xdr:nvSpPr>
      <xdr:spPr>
        <a:xfrm>
          <a:off x="22212300" y="12665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126429</xdr:rowOff>
    </xdr:from>
    <xdr:to>
      <xdr:col>116</xdr:col>
      <xdr:colOff>114300</xdr:colOff>
      <xdr:row>75</xdr:row>
      <xdr:rowOff>56579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21107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41783</xdr:rowOff>
    </xdr:from>
    <xdr:to>
      <xdr:col>111</xdr:col>
      <xdr:colOff>177800</xdr:colOff>
      <xdr:row>77</xdr:row>
      <xdr:rowOff>42583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20434300" y="13243433"/>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14605</xdr:rowOff>
    </xdr:from>
    <xdr:to>
      <xdr:col>112</xdr:col>
      <xdr:colOff>38100</xdr:colOff>
      <xdr:row>75</xdr:row>
      <xdr:rowOff>116205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1272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132732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42583</xdr:rowOff>
    </xdr:from>
    <xdr:to>
      <xdr:col>107</xdr:col>
      <xdr:colOff>50800</xdr:colOff>
      <xdr:row>77</xdr:row>
      <xdr:rowOff>101524</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9545300" y="13244233"/>
          <a:ext cx="889000" cy="5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47142</xdr:rowOff>
    </xdr:from>
    <xdr:to>
      <xdr:col>107</xdr:col>
      <xdr:colOff>101600</xdr:colOff>
      <xdr:row>75</xdr:row>
      <xdr:rowOff>148741</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0383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165269</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101524</xdr:rowOff>
    </xdr:from>
    <xdr:to>
      <xdr:col>102</xdr:col>
      <xdr:colOff>114300</xdr:colOff>
      <xdr:row>77</xdr:row>
      <xdr:rowOff>108268</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flipV="1">
          <a:off x="18656300" y="13303174"/>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63830</xdr:rowOff>
    </xdr:from>
    <xdr:to>
      <xdr:col>102</xdr:col>
      <xdr:colOff>165100</xdr:colOff>
      <xdr:row>75</xdr:row>
      <xdr:rowOff>165430</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9494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10507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69050</xdr:rowOff>
    </xdr:from>
    <xdr:to>
      <xdr:col>98</xdr:col>
      <xdr:colOff>38100</xdr:colOff>
      <xdr:row>75</xdr:row>
      <xdr:rowOff>170650</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18605500" y="129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15727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70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62840</xdr:rowOff>
    </xdr:from>
    <xdr:to>
      <xdr:col>116</xdr:col>
      <xdr:colOff>114300</xdr:colOff>
      <xdr:row>76</xdr:row>
      <xdr:rowOff>164440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2110700" y="130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41267</xdr:rowOff>
    </xdr:from>
    <xdr:ext cx="534377" cy="259045"/>
    <xdr:sp macro="" textlink="">
      <xdr:nvSpPr>
        <xdr:cNvPr id="886" name="繰出金該当値テキスト">
          <a:extLst>
            <a:ext uri="{FF2B5EF4-FFF2-40B4-BE49-F238E27FC236}">
              <a16:creationId xmlns:a16="http://schemas.microsoft.com/office/drawing/2014/main" id="{00000000-0008-0000-0600-000076030000}"/>
            </a:ext>
          </a:extLst>
        </xdr:cNvPr>
        <xdr:cNvSpPr txBox="1"/>
      </xdr:nvSpPr>
      <xdr:spPr>
        <a:xfrm>
          <a:off x="22212300" y="1307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162433</xdr:rowOff>
    </xdr:from>
    <xdr:to>
      <xdr:col>112</xdr:col>
      <xdr:colOff>38100</xdr:colOff>
      <xdr:row>77</xdr:row>
      <xdr:rowOff>92583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1272500" y="1319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83710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1056111" y="13285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163233</xdr:rowOff>
    </xdr:from>
    <xdr:to>
      <xdr:col>107</xdr:col>
      <xdr:colOff>101600</xdr:colOff>
      <xdr:row>77</xdr:row>
      <xdr:rowOff>93383</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20383500" y="1319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84510</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0167111" y="13286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50724</xdr:rowOff>
    </xdr:from>
    <xdr:to>
      <xdr:col>102</xdr:col>
      <xdr:colOff>165100</xdr:colOff>
      <xdr:row>77</xdr:row>
      <xdr:rowOff>152324</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9494500" y="1325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143451</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9278111" y="1334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57468</xdr:rowOff>
    </xdr:from>
    <xdr:to>
      <xdr:col>98</xdr:col>
      <xdr:colOff>38100</xdr:colOff>
      <xdr:row>77</xdr:row>
      <xdr:rowOff>159068</xdr:rowOff>
    </xdr:to>
    <xdr:sp macro="" textlink="">
      <xdr:nvSpPr>
        <xdr:cNvPr id="893" name="楕円 892">
          <a:extLst>
            <a:ext uri="{FF2B5EF4-FFF2-40B4-BE49-F238E27FC236}">
              <a16:creationId xmlns:a16="http://schemas.microsoft.com/office/drawing/2014/main" id="{00000000-0008-0000-0600-00007D030000}"/>
            </a:ext>
          </a:extLst>
        </xdr:cNvPr>
        <xdr:cNvSpPr/>
      </xdr:nvSpPr>
      <xdr:spPr>
        <a:xfrm>
          <a:off x="18605500" y="1325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150195</xdr:rowOff>
    </xdr:from>
    <xdr:ext cx="534377"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389111" y="1335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9" name="前年度繰上充用金グラフ枠">
          <a:extLst>
            <a:ext uri="{FF2B5EF4-FFF2-40B4-BE49-F238E27FC236}">
              <a16:creationId xmlns:a16="http://schemas.microsoft.com/office/drawing/2014/main" id="{00000000-0008-0000-0600-00008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1" name="前年度繰上充用金最小値テキスト">
          <a:extLst>
            <a:ext uri="{FF2B5EF4-FFF2-40B4-BE49-F238E27FC236}">
              <a16:creationId xmlns:a16="http://schemas.microsoft.com/office/drawing/2014/main" id="{00000000-0008-0000-0600-00008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3" name="前年度繰上充用金最大値テキスト">
          <a:extLst>
            <a:ext uri="{FF2B5EF4-FFF2-40B4-BE49-F238E27FC236}">
              <a16:creationId xmlns:a16="http://schemas.microsoft.com/office/drawing/2014/main" id="{00000000-0008-0000-0600-00009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6" name="前年度繰上充用金平均値テキスト">
          <a:extLst>
            <a:ext uri="{FF2B5EF4-FFF2-40B4-BE49-F238E27FC236}">
              <a16:creationId xmlns:a16="http://schemas.microsoft.com/office/drawing/2014/main" id="{00000000-0008-0000-0600-00009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4" name="直線コネクタ 923">
          <a:extLst>
            <a:ext uri="{FF2B5EF4-FFF2-40B4-BE49-F238E27FC236}">
              <a16:creationId xmlns:a16="http://schemas.microsoft.com/office/drawing/2014/main" id="{00000000-0008-0000-0600-00009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フローチャート: 判断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5" name="前年度繰上充用金該当値テキスト">
          <a:extLst>
            <a:ext uri="{FF2B5EF4-FFF2-40B4-BE49-F238E27FC236}">
              <a16:creationId xmlns:a16="http://schemas.microsoft.com/office/drawing/2014/main" id="{00000000-0008-0000-0600-0000A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2" name="楕円 941">
          <a:extLst>
            <a:ext uri="{FF2B5EF4-FFF2-40B4-BE49-F238E27FC236}">
              <a16:creationId xmlns:a16="http://schemas.microsoft.com/office/drawing/2014/main" id="{00000000-0008-0000-0600-0000A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4" name="正方形/長方形 943">
          <a:extLst>
            <a:ext uri="{FF2B5EF4-FFF2-40B4-BE49-F238E27FC236}">
              <a16:creationId xmlns:a16="http://schemas.microsoft.com/office/drawing/2014/main" id="{00000000-0008-0000-0600-0000B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多くの項目で住民１人当たりの決算額が類似団体を下回っているのは、類似団体中人口が最多であることが要因であると考えられる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a:t>
          </a:r>
          <a:endPar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千葉県船橋市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648,331
627,063
85.62
237,823,569
233,861,063
1,362,186
127,883,129
170,880,037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23114</xdr:rowOff>
    </xdr:from>
    <xdr:to>
      <xdr:col>24</xdr:col>
      <xdr:colOff>62865</xdr:colOff>
      <xdr:row>37</xdr:row>
      <xdr:rowOff>167132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38064"/>
          <a:ext cx="1270" cy="1172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170959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1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167132</xdr:rowOff>
    </xdr:from>
    <xdr:to>
      <xdr:col>24</xdr:col>
      <xdr:colOff>152400</xdr:colOff>
      <xdr:row>37</xdr:row>
      <xdr:rowOff>167132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0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141241</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23114</xdr:rowOff>
    </xdr:from>
    <xdr:to>
      <xdr:col>24</xdr:col>
      <xdr:colOff>152400</xdr:colOff>
      <xdr:row>31</xdr:row>
      <xdr:rowOff>23114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38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42164</xdr:rowOff>
    </xdr:from>
    <xdr:to>
      <xdr:col>24</xdr:col>
      <xdr:colOff>63500</xdr:colOff>
      <xdr:row>37</xdr:row>
      <xdr:rowOff>42926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85814"/>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50817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80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27940</xdr:rowOff>
    </xdr:from>
    <xdr:to>
      <xdr:col>24</xdr:col>
      <xdr:colOff>114300</xdr:colOff>
      <xdr:row>35</xdr:row>
      <xdr:rowOff>129540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42164</xdr:rowOff>
    </xdr:from>
    <xdr:to>
      <xdr:col>19</xdr:col>
      <xdr:colOff>177800</xdr:colOff>
      <xdr:row>37</xdr:row>
      <xdr:rowOff>42926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8581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42418</xdr:rowOff>
    </xdr:from>
    <xdr:to>
      <xdr:col>20</xdr:col>
      <xdr:colOff>38100</xdr:colOff>
      <xdr:row>35</xdr:row>
      <xdr:rowOff>144018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160545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27686</xdr:rowOff>
    </xdr:from>
    <xdr:to>
      <xdr:col>15</xdr:col>
      <xdr:colOff>50800</xdr:colOff>
      <xdr:row>37</xdr:row>
      <xdr:rowOff>42926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71336"/>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56134</xdr:rowOff>
    </xdr:from>
    <xdr:to>
      <xdr:col>15</xdr:col>
      <xdr:colOff>101600</xdr:colOff>
      <xdr:row>35</xdr:row>
      <xdr:rowOff>157734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2811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21590</xdr:rowOff>
    </xdr:from>
    <xdr:to>
      <xdr:col>10</xdr:col>
      <xdr:colOff>114300</xdr:colOff>
      <xdr:row>37</xdr:row>
      <xdr:rowOff>27686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6524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58420</xdr:rowOff>
    </xdr:from>
    <xdr:to>
      <xdr:col>10</xdr:col>
      <xdr:colOff>165100</xdr:colOff>
      <xdr:row>35</xdr:row>
      <xdr:rowOff>160020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5097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21082</xdr:rowOff>
    </xdr:from>
    <xdr:to>
      <xdr:col>6</xdr:col>
      <xdr:colOff>38100</xdr:colOff>
      <xdr:row>35</xdr:row>
      <xdr:rowOff>122682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2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139209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797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163576</xdr:rowOff>
    </xdr:from>
    <xdr:to>
      <xdr:col>24</xdr:col>
      <xdr:colOff>114300</xdr:colOff>
      <xdr:row>37</xdr:row>
      <xdr:rowOff>93726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78503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5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162814</xdr:rowOff>
    </xdr:from>
    <xdr:to>
      <xdr:col>20</xdr:col>
      <xdr:colOff>38100</xdr:colOff>
      <xdr:row>37</xdr:row>
      <xdr:rowOff>92964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3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84091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163576</xdr:rowOff>
    </xdr:from>
    <xdr:to>
      <xdr:col>15</xdr:col>
      <xdr:colOff>101600</xdr:colOff>
      <xdr:row>37</xdr:row>
      <xdr:rowOff>93726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84853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2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148336</xdr:rowOff>
    </xdr:from>
    <xdr:to>
      <xdr:col>10</xdr:col>
      <xdr:colOff>165100</xdr:colOff>
      <xdr:row>37</xdr:row>
      <xdr:rowOff>78486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2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69613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1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142240</xdr:rowOff>
    </xdr:from>
    <xdr:to>
      <xdr:col>6</xdr:col>
      <xdr:colOff>38100</xdr:colOff>
      <xdr:row>37</xdr:row>
      <xdr:rowOff>72390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63517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115074</xdr:rowOff>
    </xdr:from>
    <xdr:to>
      <xdr:col>24</xdr:col>
      <xdr:colOff>62865</xdr:colOff>
      <xdr:row>59</xdr:row>
      <xdr:rowOff>121094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373374"/>
          <a:ext cx="1270" cy="863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124921</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4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121094</xdr:rowOff>
    </xdr:from>
    <xdr:to>
      <xdr:col>24</xdr:col>
      <xdr:colOff>152400</xdr:colOff>
      <xdr:row>59</xdr:row>
      <xdr:rowOff>121094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3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61751</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148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91,939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115074</xdr:rowOff>
    </xdr:from>
    <xdr:to>
      <xdr:col>24</xdr:col>
      <xdr:colOff>152400</xdr:colOff>
      <xdr:row>54</xdr:row>
      <xdr:rowOff>115074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37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7353</xdr:rowOff>
    </xdr:from>
    <xdr:to>
      <xdr:col>24</xdr:col>
      <xdr:colOff>63500</xdr:colOff>
      <xdr:row>59</xdr:row>
      <xdr:rowOff>29426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122903"/>
          <a:ext cx="838200" cy="2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19969</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26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168542</xdr:rowOff>
    </xdr:from>
    <xdr:to>
      <xdr:col>24</xdr:col>
      <xdr:colOff>114300</xdr:colOff>
      <xdr:row>58</xdr:row>
      <xdr:rowOff>98692</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29426</xdr:rowOff>
    </xdr:from>
    <xdr:to>
      <xdr:col>19</xdr:col>
      <xdr:colOff>177800</xdr:colOff>
      <xdr:row>59</xdr:row>
      <xdr:rowOff>64732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144976"/>
          <a:ext cx="889000" cy="35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145872</xdr:rowOff>
    </xdr:from>
    <xdr:to>
      <xdr:col>20</xdr:col>
      <xdr:colOff>38100</xdr:colOff>
      <xdr:row>58</xdr:row>
      <xdr:rowOff>76022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92549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35433</xdr:rowOff>
    </xdr:from>
    <xdr:to>
      <xdr:col>15</xdr:col>
      <xdr:colOff>50800</xdr:colOff>
      <xdr:row>59</xdr:row>
      <xdr:rowOff>64732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8950833"/>
          <a:ext cx="889000" cy="122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146786</xdr:rowOff>
    </xdr:from>
    <xdr:to>
      <xdr:col>15</xdr:col>
      <xdr:colOff>101600</xdr:colOff>
      <xdr:row>58</xdr:row>
      <xdr:rowOff>76936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93463</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35433</xdr:rowOff>
    </xdr:from>
    <xdr:to>
      <xdr:col>10</xdr:col>
      <xdr:colOff>114300</xdr:colOff>
      <xdr:row>59</xdr:row>
      <xdr:rowOff>124803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8950833"/>
          <a:ext cx="889000" cy="128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50</xdr:row>
      <xdr:rowOff>124523</xdr:rowOff>
    </xdr:from>
    <xdr:to>
      <xdr:col>10</xdr:col>
      <xdr:colOff>165100</xdr:colOff>
      <xdr:row>51</xdr:row>
      <xdr:rowOff>54673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71200</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62750</xdr:rowOff>
    </xdr:from>
    <xdr:to>
      <xdr:col>6</xdr:col>
      <xdr:colOff>38100</xdr:colOff>
      <xdr:row>58</xdr:row>
      <xdr:rowOff>164350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1000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9427</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63111" y="978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128003</xdr:rowOff>
    </xdr:from>
    <xdr:to>
      <xdr:col>24</xdr:col>
      <xdr:colOff>114300</xdr:colOff>
      <xdr:row>59</xdr:row>
      <xdr:rowOff>58153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7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42930</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8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150076</xdr:rowOff>
    </xdr:from>
    <xdr:to>
      <xdr:col>20</xdr:col>
      <xdr:colOff>38100</xdr:colOff>
      <xdr:row>59</xdr:row>
      <xdr:rowOff>80226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9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71353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8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13932</xdr:rowOff>
    </xdr:from>
    <xdr:to>
      <xdr:col>15</xdr:col>
      <xdr:colOff>101600</xdr:colOff>
      <xdr:row>59</xdr:row>
      <xdr:rowOff>115532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12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106659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22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156083</xdr:rowOff>
    </xdr:from>
    <xdr:to>
      <xdr:col>10</xdr:col>
      <xdr:colOff>165100</xdr:colOff>
      <xdr:row>52</xdr:row>
      <xdr:rowOff>86233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890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77360</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899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74003</xdr:rowOff>
    </xdr:from>
    <xdr:to>
      <xdr:col>6</xdr:col>
      <xdr:colOff>38100</xdr:colOff>
      <xdr:row>60</xdr:row>
      <xdr:rowOff>4153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1018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166730</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63111" y="1028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89390</xdr:rowOff>
    </xdr:from>
    <xdr:to>
      <xdr:col>24</xdr:col>
      <xdr:colOff>62865</xdr:colOff>
      <xdr:row>78</xdr:row>
      <xdr:rowOff>156680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090890"/>
          <a:ext cx="1270" cy="1438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160507</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33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156680</xdr:rowOff>
    </xdr:from>
    <xdr:to>
      <xdr:col>24</xdr:col>
      <xdr:colOff>152400</xdr:colOff>
      <xdr:row>78</xdr:row>
      <xdr:rowOff>156680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36067</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66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89390</xdr:rowOff>
    </xdr:from>
    <xdr:to>
      <xdr:col>24</xdr:col>
      <xdr:colOff>152400</xdr:colOff>
      <xdr:row>70</xdr:row>
      <xdr:rowOff>89390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09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90880</xdr:rowOff>
    </xdr:from>
    <xdr:to>
      <xdr:col>24</xdr:col>
      <xdr:colOff>63500</xdr:colOff>
      <xdr:row>78</xdr:row>
      <xdr:rowOff>12443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92530"/>
          <a:ext cx="838200" cy="9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134619</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219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111742</xdr:rowOff>
    </xdr:from>
    <xdr:to>
      <xdr:col>24</xdr:col>
      <xdr:colOff>114300</xdr:colOff>
      <xdr:row>76</xdr:row>
      <xdr:rowOff>41892</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105995</xdr:rowOff>
    </xdr:from>
    <xdr:to>
      <xdr:col>19</xdr:col>
      <xdr:colOff>177800</xdr:colOff>
      <xdr:row>78</xdr:row>
      <xdr:rowOff>12443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307645"/>
          <a:ext cx="889000" cy="77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32334</xdr:rowOff>
    </xdr:from>
    <xdr:to>
      <xdr:col>20</xdr:col>
      <xdr:colOff>38100</xdr:colOff>
      <xdr:row>76</xdr:row>
      <xdr:rowOff>133934</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6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150462</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3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105995</xdr:rowOff>
    </xdr:from>
    <xdr:to>
      <xdr:col>15</xdr:col>
      <xdr:colOff>50800</xdr:colOff>
      <xdr:row>78</xdr:row>
      <xdr:rowOff>159204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07645"/>
          <a:ext cx="889000" cy="22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142018</xdr:rowOff>
    </xdr:from>
    <xdr:to>
      <xdr:col>15</xdr:col>
      <xdr:colOff>101600</xdr:colOff>
      <xdr:row>76</xdr:row>
      <xdr:rowOff>72168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0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77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159204</xdr:rowOff>
    </xdr:from>
    <xdr:to>
      <xdr:col>10</xdr:col>
      <xdr:colOff>114300</xdr:colOff>
      <xdr:row>79</xdr:row>
      <xdr:rowOff>19803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532304"/>
          <a:ext cx="889000" cy="3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33176</xdr:rowOff>
    </xdr:from>
    <xdr:to>
      <xdr:col>10</xdr:col>
      <xdr:colOff>165100</xdr:colOff>
      <xdr:row>77</xdr:row>
      <xdr:rowOff>134776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23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151303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010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90171</xdr:rowOff>
    </xdr:from>
    <xdr:to>
      <xdr:col>6</xdr:col>
      <xdr:colOff>38100</xdr:colOff>
      <xdr:row>78</xdr:row>
      <xdr:rowOff>20321</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29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36848</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067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40080</xdr:rowOff>
    </xdr:from>
    <xdr:to>
      <xdr:col>24</xdr:col>
      <xdr:colOff>114300</xdr:colOff>
      <xdr:row>77</xdr:row>
      <xdr:rowOff>141680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4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18507</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2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133093</xdr:rowOff>
    </xdr:from>
    <xdr:to>
      <xdr:col>20</xdr:col>
      <xdr:colOff>38100</xdr:colOff>
      <xdr:row>78</xdr:row>
      <xdr:rowOff>63243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3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54370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27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55195</xdr:rowOff>
    </xdr:from>
    <xdr:to>
      <xdr:col>15</xdr:col>
      <xdr:colOff>101600</xdr:colOff>
      <xdr:row>77</xdr:row>
      <xdr:rowOff>156795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5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147922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349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108404</xdr:rowOff>
    </xdr:from>
    <xdr:to>
      <xdr:col>10</xdr:col>
      <xdr:colOff>165100</xdr:colOff>
      <xdr:row>79</xdr:row>
      <xdr:rowOff>38554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48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29681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5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140453</xdr:rowOff>
    </xdr:from>
    <xdr:to>
      <xdr:col>6</xdr:col>
      <xdr:colOff>38100</xdr:colOff>
      <xdr:row>79</xdr:row>
      <xdr:rowOff>70603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51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61730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60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85694</xdr:rowOff>
    </xdr:from>
    <xdr:to>
      <xdr:col>24</xdr:col>
      <xdr:colOff>62865</xdr:colOff>
      <xdr:row>98</xdr:row>
      <xdr:rowOff>55918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687644"/>
          <a:ext cx="1270" cy="1170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59745</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86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55918</xdr:rowOff>
    </xdr:from>
    <xdr:to>
      <xdr:col>24</xdr:col>
      <xdr:colOff>152400</xdr:colOff>
      <xdr:row>98</xdr:row>
      <xdr:rowOff>55918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858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32371</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46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85694</xdr:rowOff>
    </xdr:from>
    <xdr:to>
      <xdr:col>24</xdr:col>
      <xdr:colOff>152400</xdr:colOff>
      <xdr:row>91</xdr:row>
      <xdr:rowOff>85694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68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91656</xdr:rowOff>
    </xdr:from>
    <xdr:to>
      <xdr:col>24</xdr:col>
      <xdr:colOff>63500</xdr:colOff>
      <xdr:row>98</xdr:row>
      <xdr:rowOff>23648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379406"/>
          <a:ext cx="838200" cy="446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114825</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025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91948</xdr:rowOff>
    </xdr:from>
    <xdr:to>
      <xdr:col>24</xdr:col>
      <xdr:colOff>114300</xdr:colOff>
      <xdr:row>97</xdr:row>
      <xdr:rowOff>22098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551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91656</xdr:rowOff>
    </xdr:from>
    <xdr:to>
      <xdr:col>19</xdr:col>
      <xdr:colOff>177800</xdr:colOff>
      <xdr:row>95</xdr:row>
      <xdr:rowOff>101867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379406"/>
          <a:ext cx="8890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133192</xdr:rowOff>
    </xdr:from>
    <xdr:to>
      <xdr:col>20</xdr:col>
      <xdr:colOff>38100</xdr:colOff>
      <xdr:row>96</xdr:row>
      <xdr:rowOff>63342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4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54469</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51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101867</xdr:rowOff>
    </xdr:from>
    <xdr:to>
      <xdr:col>15</xdr:col>
      <xdr:colOff>50800</xdr:colOff>
      <xdr:row>97</xdr:row>
      <xdr:rowOff>65920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389617"/>
          <a:ext cx="889000" cy="30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1022</xdr:rowOff>
    </xdr:from>
    <xdr:to>
      <xdr:col>15</xdr:col>
      <xdr:colOff>101600</xdr:colOff>
      <xdr:row>96</xdr:row>
      <xdr:rowOff>102622</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46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93749</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52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72568</xdr:rowOff>
    </xdr:from>
    <xdr:to>
      <xdr:col>10</xdr:col>
      <xdr:colOff>114300</xdr:colOff>
      <xdr:row>97</xdr:row>
      <xdr:rowOff>65920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1130300" y="16531768"/>
          <a:ext cx="889000" cy="16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38379</xdr:rowOff>
    </xdr:from>
    <xdr:to>
      <xdr:col>10</xdr:col>
      <xdr:colOff>165100</xdr:colOff>
      <xdr:row>97</xdr:row>
      <xdr:rowOff>139979</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66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131106</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76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51657</xdr:rowOff>
    </xdr:from>
    <xdr:to>
      <xdr:col>6</xdr:col>
      <xdr:colOff>38100</xdr:colOff>
      <xdr:row>97</xdr:row>
      <xdr:rowOff>153257</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6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144384</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775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144298</xdr:rowOff>
    </xdr:from>
    <xdr:to>
      <xdr:col>24</xdr:col>
      <xdr:colOff>114300</xdr:colOff>
      <xdr:row>98</xdr:row>
      <xdr:rowOff>74448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77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59225</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68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40856</xdr:rowOff>
    </xdr:from>
    <xdr:to>
      <xdr:col>20</xdr:col>
      <xdr:colOff>38100</xdr:colOff>
      <xdr:row>95</xdr:row>
      <xdr:rowOff>142456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32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158983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10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51067</xdr:rowOff>
    </xdr:from>
    <xdr:to>
      <xdr:col>15</xdr:col>
      <xdr:colOff>101600</xdr:colOff>
      <xdr:row>95</xdr:row>
      <xdr:rowOff>152667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3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169194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11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15120</xdr:rowOff>
    </xdr:from>
    <xdr:to>
      <xdr:col>10</xdr:col>
      <xdr:colOff>165100</xdr:colOff>
      <xdr:row>97</xdr:row>
      <xdr:rowOff>116720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64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133247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2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21768</xdr:rowOff>
    </xdr:from>
    <xdr:to>
      <xdr:col>6</xdr:col>
      <xdr:colOff>38100</xdr:colOff>
      <xdr:row>96</xdr:row>
      <xdr:rowOff>123368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48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139895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25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88265</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03215"/>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34942</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7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88265</xdr:rowOff>
    </xdr:from>
    <xdr:to>
      <xdr:col>55</xdr:col>
      <xdr:colOff>88900</xdr:colOff>
      <xdr:row>31</xdr:row>
      <xdr:rowOff>88265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0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57404</xdr:rowOff>
    </xdr:from>
    <xdr:to>
      <xdr:col>55</xdr:col>
      <xdr:colOff>0</xdr:colOff>
      <xdr:row>38</xdr:row>
      <xdr:rowOff>117602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572504"/>
          <a:ext cx="8382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101490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736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78613</xdr:rowOff>
    </xdr:from>
    <xdr:to>
      <xdr:col>55</xdr:col>
      <xdr:colOff>50800</xdr:colOff>
      <xdr:row>38</xdr:row>
      <xdr:rowOff>8763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57404</xdr:rowOff>
    </xdr:from>
    <xdr:to>
      <xdr:col>50</xdr:col>
      <xdr:colOff>114300</xdr:colOff>
      <xdr:row>38</xdr:row>
      <xdr:rowOff>101219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72504"/>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72517</xdr:rowOff>
    </xdr:from>
    <xdr:to>
      <xdr:col>50</xdr:col>
      <xdr:colOff>165100</xdr:colOff>
      <xdr:row>38</xdr:row>
      <xdr:rowOff>2667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1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19194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191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89027</xdr:rowOff>
    </xdr:from>
    <xdr:to>
      <xdr:col>45</xdr:col>
      <xdr:colOff>177800</xdr:colOff>
      <xdr:row>38</xdr:row>
      <xdr:rowOff>101219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04127"/>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89027</xdr:rowOff>
    </xdr:from>
    <xdr:to>
      <xdr:col>41</xdr:col>
      <xdr:colOff>50800</xdr:colOff>
      <xdr:row>38</xdr:row>
      <xdr:rowOff>113411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604127"/>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57277</xdr:rowOff>
    </xdr:from>
    <xdr:to>
      <xdr:col>41</xdr:col>
      <xdr:colOff>101600</xdr:colOff>
      <xdr:row>37</xdr:row>
      <xdr:rowOff>158877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0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3954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176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69088</xdr:rowOff>
    </xdr:from>
    <xdr:to>
      <xdr:col>36</xdr:col>
      <xdr:colOff>165100</xdr:colOff>
      <xdr:row>37</xdr:row>
      <xdr:rowOff>170688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12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15765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187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66802</xdr:rowOff>
    </xdr:from>
    <xdr:to>
      <xdr:col>55</xdr:col>
      <xdr:colOff>50800</xdr:colOff>
      <xdr:row>38</xdr:row>
      <xdr:rowOff>168402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8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153179</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96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6604</xdr:rowOff>
    </xdr:from>
    <xdr:to>
      <xdr:col>50</xdr:col>
      <xdr:colOff>165100</xdr:colOff>
      <xdr:row>38</xdr:row>
      <xdr:rowOff>108204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2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99331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50419</xdr:rowOff>
    </xdr:from>
    <xdr:to>
      <xdr:col>46</xdr:col>
      <xdr:colOff>38100</xdr:colOff>
      <xdr:row>38</xdr:row>
      <xdr:rowOff>152019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6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143146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582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38227</xdr:rowOff>
    </xdr:from>
    <xdr:to>
      <xdr:col>41</xdr:col>
      <xdr:colOff>101600</xdr:colOff>
      <xdr:row>38</xdr:row>
      <xdr:rowOff>139827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130954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6460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62611</xdr:rowOff>
    </xdr:from>
    <xdr:to>
      <xdr:col>36</xdr:col>
      <xdr:colOff>165100</xdr:colOff>
      <xdr:row>38</xdr:row>
      <xdr:rowOff>164211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155338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70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120345</xdr:rowOff>
    </xdr:from>
    <xdr:to>
      <xdr:col>54</xdr:col>
      <xdr:colOff>189865</xdr:colOff>
      <xdr:row>59</xdr:row>
      <xdr:rowOff>35763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92845"/>
          <a:ext cx="1270" cy="145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39590</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5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35763</xdr:rowOff>
    </xdr:from>
    <xdr:to>
      <xdr:col>55</xdr:col>
      <xdr:colOff>88900</xdr:colOff>
      <xdr:row>59</xdr:row>
      <xdr:rowOff>35763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1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67022</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6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19,254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120345</xdr:rowOff>
    </xdr:from>
    <xdr:to>
      <xdr:col>55</xdr:col>
      <xdr:colOff>88900</xdr:colOff>
      <xdr:row>50</xdr:row>
      <xdr:rowOff>120345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9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126136</xdr:rowOff>
    </xdr:from>
    <xdr:to>
      <xdr:col>55</xdr:col>
      <xdr:colOff>0</xdr:colOff>
      <xdr:row>58</xdr:row>
      <xdr:rowOff>143358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70236"/>
          <a:ext cx="838200" cy="1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98518</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8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75641</xdr:rowOff>
    </xdr:from>
    <xdr:to>
      <xdr:col>55</xdr:col>
      <xdr:colOff>50800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126136</xdr:rowOff>
    </xdr:from>
    <xdr:to>
      <xdr:col>50</xdr:col>
      <xdr:colOff>114300</xdr:colOff>
      <xdr:row>58</xdr:row>
      <xdr:rowOff>158217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70236"/>
          <a:ext cx="889000" cy="3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100406</xdr:rowOff>
    </xdr:from>
    <xdr:to>
      <xdr:col>50</xdr:col>
      <xdr:colOff>165100</xdr:colOff>
      <xdr:row>57</xdr:row>
      <xdr:rowOff>30556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47083</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157226</xdr:rowOff>
    </xdr:from>
    <xdr:to>
      <xdr:col>45</xdr:col>
      <xdr:colOff>177800</xdr:colOff>
      <xdr:row>58</xdr:row>
      <xdr:rowOff>158217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10101326"/>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107950</xdr:rowOff>
    </xdr:from>
    <xdr:to>
      <xdr:col>46</xdr:col>
      <xdr:colOff>38100</xdr:colOff>
      <xdr:row>57</xdr:row>
      <xdr:rowOff>38100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54627</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153416</xdr:rowOff>
    </xdr:from>
    <xdr:to>
      <xdr:col>41</xdr:col>
      <xdr:colOff>50800</xdr:colOff>
      <xdr:row>58</xdr:row>
      <xdr:rowOff>157226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09751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76632</xdr:rowOff>
    </xdr:from>
    <xdr:to>
      <xdr:col>41</xdr:col>
      <xdr:colOff>101600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99492</xdr:rowOff>
    </xdr:from>
    <xdr:to>
      <xdr:col>36</xdr:col>
      <xdr:colOff>165100</xdr:colOff>
      <xdr:row>57</xdr:row>
      <xdr:rowOff>29642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0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46169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47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92558</xdr:rowOff>
    </xdr:from>
    <xdr:to>
      <xdr:col>55</xdr:col>
      <xdr:colOff>50800</xdr:colOff>
      <xdr:row>59</xdr:row>
      <xdr:rowOff>22708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3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7485</xdr:rowOff>
    </xdr:from>
    <xdr:ext cx="378565"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515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75336</xdr:rowOff>
    </xdr:from>
    <xdr:to>
      <xdr:col>50</xdr:col>
      <xdr:colOff>165100</xdr:colOff>
      <xdr:row>59</xdr:row>
      <xdr:rowOff>5486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1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168063</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11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107417</xdr:rowOff>
    </xdr:from>
    <xdr:to>
      <xdr:col>46</xdr:col>
      <xdr:colOff>38100</xdr:colOff>
      <xdr:row>59</xdr:row>
      <xdr:rowOff>37567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5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28694</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61017" y="10144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106426</xdr:rowOff>
    </xdr:from>
    <xdr:to>
      <xdr:col>41</xdr:col>
      <xdr:colOff>101600</xdr:colOff>
      <xdr:row>59</xdr:row>
      <xdr:rowOff>36576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5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27703</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72017" y="10143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102616</xdr:rowOff>
    </xdr:from>
    <xdr:to>
      <xdr:col>36</xdr:col>
      <xdr:colOff>165100</xdr:colOff>
      <xdr:row>59</xdr:row>
      <xdr:rowOff>32766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4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23893</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83017" y="1013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45615</xdr:rowOff>
    </xdr:from>
    <xdr:to>
      <xdr:col>54</xdr:col>
      <xdr:colOff>189865</xdr:colOff>
      <xdr:row>79</xdr:row>
      <xdr:rowOff>74712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218565"/>
          <a:ext cx="1270" cy="1400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78539</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2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74712</xdr:rowOff>
    </xdr:from>
    <xdr:to>
      <xdr:col>55</xdr:col>
      <xdr:colOff>88900</xdr:colOff>
      <xdr:row>79</xdr:row>
      <xdr:rowOff>74712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19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163742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99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87,262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45615</xdr:rowOff>
    </xdr:from>
    <xdr:to>
      <xdr:col>55</xdr:col>
      <xdr:colOff>88900</xdr:colOff>
      <xdr:row>71</xdr:row>
      <xdr:rowOff>45615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21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130572</xdr:rowOff>
    </xdr:from>
    <xdr:to>
      <xdr:col>55</xdr:col>
      <xdr:colOff>0</xdr:colOff>
      <xdr:row>78</xdr:row>
      <xdr:rowOff>141920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503672"/>
          <a:ext cx="838200" cy="1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19014</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220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167587</xdr:rowOff>
    </xdr:from>
    <xdr:to>
      <xdr:col>55</xdr:col>
      <xdr:colOff>50800</xdr:colOff>
      <xdr:row>78</xdr:row>
      <xdr:rowOff>97737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369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119976</xdr:rowOff>
    </xdr:from>
    <xdr:to>
      <xdr:col>50</xdr:col>
      <xdr:colOff>114300</xdr:colOff>
      <xdr:row>78</xdr:row>
      <xdr:rowOff>141920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493076"/>
          <a:ext cx="889000" cy="2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122504</xdr:rowOff>
    </xdr:from>
    <xdr:to>
      <xdr:col>50</xdr:col>
      <xdr:colOff>165100</xdr:colOff>
      <xdr:row>78</xdr:row>
      <xdr:rowOff>52654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69181</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09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119976</xdr:rowOff>
    </xdr:from>
    <xdr:to>
      <xdr:col>45</xdr:col>
      <xdr:colOff>177800</xdr:colOff>
      <xdr:row>78</xdr:row>
      <xdr:rowOff>135634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493076"/>
          <a:ext cx="889000" cy="15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95431</xdr:rowOff>
    </xdr:from>
    <xdr:to>
      <xdr:col>46</xdr:col>
      <xdr:colOff>38100</xdr:colOff>
      <xdr:row>78</xdr:row>
      <xdr:rowOff>25581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29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42108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07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135634</xdr:rowOff>
    </xdr:from>
    <xdr:to>
      <xdr:col>41</xdr:col>
      <xdr:colOff>50800</xdr:colOff>
      <xdr:row>78</xdr:row>
      <xdr:rowOff>167850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508734"/>
          <a:ext cx="889000" cy="32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68914</xdr:rowOff>
    </xdr:from>
    <xdr:to>
      <xdr:col>41</xdr:col>
      <xdr:colOff>101600</xdr:colOff>
      <xdr:row>77</xdr:row>
      <xdr:rowOff>170514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27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15591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04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38134</xdr:rowOff>
    </xdr:from>
    <xdr:to>
      <xdr:col>36</xdr:col>
      <xdr:colOff>165100</xdr:colOff>
      <xdr:row>78</xdr:row>
      <xdr:rowOff>139734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1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156261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18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79772</xdr:rowOff>
    </xdr:from>
    <xdr:to>
      <xdr:col>55</xdr:col>
      <xdr:colOff>50800</xdr:colOff>
      <xdr:row>79</xdr:row>
      <xdr:rowOff>9922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45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166149</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36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91120</xdr:rowOff>
    </xdr:from>
    <xdr:to>
      <xdr:col>50</xdr:col>
      <xdr:colOff>165100</xdr:colOff>
      <xdr:row>79</xdr:row>
      <xdr:rowOff>21270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46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12397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55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69176</xdr:rowOff>
    </xdr:from>
    <xdr:to>
      <xdr:col>46</xdr:col>
      <xdr:colOff>38100</xdr:colOff>
      <xdr:row>78</xdr:row>
      <xdr:rowOff>170776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4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161903</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53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84834</xdr:rowOff>
    </xdr:from>
    <xdr:to>
      <xdr:col>41</xdr:col>
      <xdr:colOff>101600</xdr:colOff>
      <xdr:row>79</xdr:row>
      <xdr:rowOff>14984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45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6111</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3550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117050</xdr:rowOff>
    </xdr:from>
    <xdr:to>
      <xdr:col>36</xdr:col>
      <xdr:colOff>165100</xdr:colOff>
      <xdr:row>79</xdr:row>
      <xdr:rowOff>47200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4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38327</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5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67371</xdr:rowOff>
    </xdr:from>
    <xdr:to>
      <xdr:col>54</xdr:col>
      <xdr:colOff>189865</xdr:colOff>
      <xdr:row>98</xdr:row>
      <xdr:rowOff>65291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97871"/>
          <a:ext cx="1270" cy="136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69118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7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65291</xdr:rowOff>
    </xdr:from>
    <xdr:to>
      <xdr:col>55</xdr:col>
      <xdr:colOff>88900</xdr:colOff>
      <xdr:row>98</xdr:row>
      <xdr:rowOff>65291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67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14048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7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67371</xdr:rowOff>
    </xdr:from>
    <xdr:to>
      <xdr:col>55</xdr:col>
      <xdr:colOff>88900</xdr:colOff>
      <xdr:row>90</xdr:row>
      <xdr:rowOff>67371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9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16416</xdr:rowOff>
    </xdr:from>
    <xdr:to>
      <xdr:col>55</xdr:col>
      <xdr:colOff>0</xdr:colOff>
      <xdr:row>97</xdr:row>
      <xdr:rowOff>82710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47066"/>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87431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03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64554</xdr:rowOff>
    </xdr:from>
    <xdr:to>
      <xdr:col>55</xdr:col>
      <xdr:colOff>50800</xdr:colOff>
      <xdr:row>95</xdr:row>
      <xdr:rowOff>166154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5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82710</xdr:rowOff>
    </xdr:from>
    <xdr:to>
      <xdr:col>50</xdr:col>
      <xdr:colOff>114300</xdr:colOff>
      <xdr:row>97</xdr:row>
      <xdr:rowOff>150375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13360"/>
          <a:ext cx="889000" cy="6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46861</xdr:rowOff>
    </xdr:from>
    <xdr:to>
      <xdr:col>50</xdr:col>
      <xdr:colOff>165100</xdr:colOff>
      <xdr:row>95</xdr:row>
      <xdr:rowOff>148461</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33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164988</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10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88654</xdr:rowOff>
    </xdr:from>
    <xdr:to>
      <xdr:col>45</xdr:col>
      <xdr:colOff>177800</xdr:colOff>
      <xdr:row>97</xdr:row>
      <xdr:rowOff>150375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719304"/>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76853</xdr:rowOff>
    </xdr:from>
    <xdr:to>
      <xdr:col>46</xdr:col>
      <xdr:colOff>38100</xdr:colOff>
      <xdr:row>96</xdr:row>
      <xdr:rowOff>7003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36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23530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3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72262</xdr:rowOff>
    </xdr:from>
    <xdr:to>
      <xdr:col>41</xdr:col>
      <xdr:colOff>50800</xdr:colOff>
      <xdr:row>97</xdr:row>
      <xdr:rowOff>88654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702912"/>
          <a:ext cx="889000" cy="1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31705</xdr:rowOff>
    </xdr:from>
    <xdr:to>
      <xdr:col>41</xdr:col>
      <xdr:colOff>101600</xdr:colOff>
      <xdr:row>95</xdr:row>
      <xdr:rowOff>133305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1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149832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094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63023</xdr:rowOff>
    </xdr:from>
    <xdr:to>
      <xdr:col>36</xdr:col>
      <xdr:colOff>165100</xdr:colOff>
      <xdr:row>95</xdr:row>
      <xdr:rowOff>164623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35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9700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2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137066</xdr:rowOff>
    </xdr:from>
    <xdr:to>
      <xdr:col>55</xdr:col>
      <xdr:colOff>50800</xdr:colOff>
      <xdr:row>97</xdr:row>
      <xdr:rowOff>67216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9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115493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74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31910</xdr:rowOff>
    </xdr:from>
    <xdr:to>
      <xdr:col>50</xdr:col>
      <xdr:colOff>165100</xdr:colOff>
      <xdr:row>97</xdr:row>
      <xdr:rowOff>133510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124637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5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99575</xdr:rowOff>
    </xdr:from>
    <xdr:to>
      <xdr:col>46</xdr:col>
      <xdr:colOff>38100</xdr:colOff>
      <xdr:row>98</xdr:row>
      <xdr:rowOff>29725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3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20852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82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37854</xdr:rowOff>
    </xdr:from>
    <xdr:to>
      <xdr:col>41</xdr:col>
      <xdr:colOff>101600</xdr:colOff>
      <xdr:row>97</xdr:row>
      <xdr:rowOff>139454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6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130581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6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21462</xdr:rowOff>
    </xdr:from>
    <xdr:to>
      <xdr:col>36</xdr:col>
      <xdr:colOff>165100</xdr:colOff>
      <xdr:row>97</xdr:row>
      <xdr:rowOff>123062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5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114189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44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130883</xdr:rowOff>
    </xdr:from>
    <xdr:to>
      <xdr:col>85</xdr:col>
      <xdr:colOff>126364</xdr:colOff>
      <xdr:row>39</xdr:row>
      <xdr:rowOff>61758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74383"/>
          <a:ext cx="1269" cy="1473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65585</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5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61758</xdr:rowOff>
    </xdr:from>
    <xdr:to>
      <xdr:col>86</xdr:col>
      <xdr:colOff>25400</xdr:colOff>
      <xdr:row>39</xdr:row>
      <xdr:rowOff>61758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77560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4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22,881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130883</xdr:rowOff>
    </xdr:from>
    <xdr:to>
      <xdr:col>86</xdr:col>
      <xdr:colOff>25400</xdr:colOff>
      <xdr:row>30</xdr:row>
      <xdr:rowOff>130883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74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167241</xdr:rowOff>
    </xdr:from>
    <xdr:to>
      <xdr:col>85</xdr:col>
      <xdr:colOff>127000</xdr:colOff>
      <xdr:row>38</xdr:row>
      <xdr:rowOff>111723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10891"/>
          <a:ext cx="838200" cy="11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146611</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473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123734</xdr:rowOff>
    </xdr:from>
    <xdr:to>
      <xdr:col>85</xdr:col>
      <xdr:colOff>177800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111723</xdr:rowOff>
    </xdr:from>
    <xdr:to>
      <xdr:col>81</xdr:col>
      <xdr:colOff>50800</xdr:colOff>
      <xdr:row>38</xdr:row>
      <xdr:rowOff>149497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26823"/>
          <a:ext cx="889000" cy="3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25328</xdr:rowOff>
    </xdr:from>
    <xdr:to>
      <xdr:col>81</xdr:col>
      <xdr:colOff>101600</xdr:colOff>
      <xdr:row>37</xdr:row>
      <xdr:rowOff>126928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143455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134910</xdr:rowOff>
    </xdr:from>
    <xdr:to>
      <xdr:col>76</xdr:col>
      <xdr:colOff>114300</xdr:colOff>
      <xdr:row>38</xdr:row>
      <xdr:rowOff>149497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50010"/>
          <a:ext cx="889000" cy="1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61577</xdr:rowOff>
    </xdr:from>
    <xdr:to>
      <xdr:col>76</xdr:col>
      <xdr:colOff>165100</xdr:colOff>
      <xdr:row>37</xdr:row>
      <xdr:rowOff>163177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8254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74495</xdr:rowOff>
    </xdr:from>
    <xdr:to>
      <xdr:col>71</xdr:col>
      <xdr:colOff>177800</xdr:colOff>
      <xdr:row>38</xdr:row>
      <xdr:rowOff>134910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89595"/>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16401</xdr:rowOff>
    </xdr:from>
    <xdr:to>
      <xdr:col>72</xdr:col>
      <xdr:colOff>38100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32730</xdr:rowOff>
    </xdr:from>
    <xdr:to>
      <xdr:col>67</xdr:col>
      <xdr:colOff>101600</xdr:colOff>
      <xdr:row>37</xdr:row>
      <xdr:rowOff>134330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7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150857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5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116441</xdr:rowOff>
    </xdr:from>
    <xdr:to>
      <xdr:col>85</xdr:col>
      <xdr:colOff>177800</xdr:colOff>
      <xdr:row>38</xdr:row>
      <xdr:rowOff>46591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6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94868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3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60923</xdr:rowOff>
    </xdr:from>
    <xdr:to>
      <xdr:col>81</xdr:col>
      <xdr:colOff>101600</xdr:colOff>
      <xdr:row>38</xdr:row>
      <xdr:rowOff>162523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7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153650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6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98697</xdr:rowOff>
    </xdr:from>
    <xdr:to>
      <xdr:col>76</xdr:col>
      <xdr:colOff>165100</xdr:colOff>
      <xdr:row>39</xdr:row>
      <xdr:rowOff>28847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1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19974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0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84110</xdr:rowOff>
    </xdr:from>
    <xdr:to>
      <xdr:col>72</xdr:col>
      <xdr:colOff>38100</xdr:colOff>
      <xdr:row>39</xdr:row>
      <xdr:rowOff>14260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9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5387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9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23695</xdr:rowOff>
    </xdr:from>
    <xdr:to>
      <xdr:col>67</xdr:col>
      <xdr:colOff>101600</xdr:colOff>
      <xdr:row>38</xdr:row>
      <xdr:rowOff>125295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3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116422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3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125184</xdr:rowOff>
    </xdr:from>
    <xdr:to>
      <xdr:col>85</xdr:col>
      <xdr:colOff>126364</xdr:colOff>
      <xdr:row>57</xdr:row>
      <xdr:rowOff>121092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697684"/>
          <a:ext cx="1269" cy="1196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124919</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989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121092</xdr:rowOff>
    </xdr:from>
    <xdr:to>
      <xdr:col>86</xdr:col>
      <xdr:colOff>25400</xdr:colOff>
      <xdr:row>57</xdr:row>
      <xdr:rowOff>121092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9893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71861</xdr:rowOff>
    </xdr:from>
    <xdr:ext cx="534377"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47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80,635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125184</xdr:rowOff>
    </xdr:from>
    <xdr:to>
      <xdr:col>86</xdr:col>
      <xdr:colOff>25400</xdr:colOff>
      <xdr:row>50</xdr:row>
      <xdr:rowOff>125184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697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18314</xdr:rowOff>
    </xdr:from>
    <xdr:to>
      <xdr:col>85</xdr:col>
      <xdr:colOff>127000</xdr:colOff>
      <xdr:row>56</xdr:row>
      <xdr:rowOff>29058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619514"/>
          <a:ext cx="8382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124190</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2110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101313</xdr:rowOff>
    </xdr:from>
    <xdr:to>
      <xdr:col>85</xdr:col>
      <xdr:colOff>177800</xdr:colOff>
      <xdr:row>55</xdr:row>
      <xdr:rowOff>31463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35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151541</xdr:rowOff>
    </xdr:from>
    <xdr:to>
      <xdr:col>81</xdr:col>
      <xdr:colOff>50800</xdr:colOff>
      <xdr:row>56</xdr:row>
      <xdr:rowOff>18314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581291"/>
          <a:ext cx="889000" cy="3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134186</xdr:rowOff>
    </xdr:from>
    <xdr:to>
      <xdr:col>81</xdr:col>
      <xdr:colOff>101600</xdr:colOff>
      <xdr:row>55</xdr:row>
      <xdr:rowOff>64336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392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80863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16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95763</xdr:rowOff>
    </xdr:from>
    <xdr:to>
      <xdr:col>76</xdr:col>
      <xdr:colOff>114300</xdr:colOff>
      <xdr:row>55</xdr:row>
      <xdr:rowOff>151541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354063"/>
          <a:ext cx="889000" cy="22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169618</xdr:rowOff>
    </xdr:from>
    <xdr:to>
      <xdr:col>76</xdr:col>
      <xdr:colOff>165100</xdr:colOff>
      <xdr:row>55</xdr:row>
      <xdr:rowOff>99768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42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116295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20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95763</xdr:rowOff>
    </xdr:from>
    <xdr:to>
      <xdr:col>71</xdr:col>
      <xdr:colOff>177800</xdr:colOff>
      <xdr:row>56</xdr:row>
      <xdr:rowOff>69794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354063"/>
          <a:ext cx="889000" cy="31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125590</xdr:rowOff>
    </xdr:from>
    <xdr:to>
      <xdr:col>72</xdr:col>
      <xdr:colOff>38100</xdr:colOff>
      <xdr:row>55</xdr:row>
      <xdr:rowOff>55740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38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46867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47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40277</xdr:rowOff>
    </xdr:from>
    <xdr:to>
      <xdr:col>67</xdr:col>
      <xdr:colOff>101600</xdr:colOff>
      <xdr:row>55</xdr:row>
      <xdr:rowOff>141877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47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158404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24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149708</xdr:rowOff>
    </xdr:from>
    <xdr:to>
      <xdr:col>85</xdr:col>
      <xdr:colOff>177800</xdr:colOff>
      <xdr:row>56</xdr:row>
      <xdr:rowOff>79858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57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128135</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55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138964</xdr:rowOff>
    </xdr:from>
    <xdr:to>
      <xdr:col>81</xdr:col>
      <xdr:colOff>101600</xdr:colOff>
      <xdr:row>56</xdr:row>
      <xdr:rowOff>69114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60241</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66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100741</xdr:rowOff>
    </xdr:from>
    <xdr:to>
      <xdr:col>76</xdr:col>
      <xdr:colOff>165100</xdr:colOff>
      <xdr:row>56</xdr:row>
      <xdr:rowOff>30891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53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22018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62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44963</xdr:rowOff>
    </xdr:from>
    <xdr:to>
      <xdr:col>72</xdr:col>
      <xdr:colOff>38100</xdr:colOff>
      <xdr:row>54</xdr:row>
      <xdr:rowOff>146563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30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163090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07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18994</xdr:rowOff>
    </xdr:from>
    <xdr:to>
      <xdr:col>67</xdr:col>
      <xdr:colOff>101600</xdr:colOff>
      <xdr:row>56</xdr:row>
      <xdr:rowOff>120594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62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111721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71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129337</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02287"/>
          <a:ext cx="1269" cy="1286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76014</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07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16,886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129337</xdr:rowOff>
    </xdr:from>
    <xdr:to>
      <xdr:col>86</xdr:col>
      <xdr:colOff>25400</xdr:colOff>
      <xdr:row>71</xdr:row>
      <xdr:rowOff>129337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02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103700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053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80823</xdr:rowOff>
    </xdr:from>
    <xdr:to>
      <xdr:col>85</xdr:col>
      <xdr:colOff>177800</xdr:colOff>
      <xdr:row>79</xdr:row>
      <xdr:rowOff>10973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45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106274</xdr:rowOff>
    </xdr:from>
    <xdr:to>
      <xdr:col>81</xdr:col>
      <xdr:colOff>101600</xdr:colOff>
      <xdr:row>79</xdr:row>
      <xdr:rowOff>36424</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4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52951</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2017" y="13254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62534</xdr:rowOff>
    </xdr:from>
    <xdr:to>
      <xdr:col>76</xdr:col>
      <xdr:colOff>165100</xdr:colOff>
      <xdr:row>78</xdr:row>
      <xdr:rowOff>164134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435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9211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210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108102</xdr:rowOff>
    </xdr:from>
    <xdr:to>
      <xdr:col>72</xdr:col>
      <xdr:colOff>38100</xdr:colOff>
      <xdr:row>78</xdr:row>
      <xdr:rowOff>38252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0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54779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08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140030</xdr:rowOff>
    </xdr:from>
    <xdr:to>
      <xdr:col>67</xdr:col>
      <xdr:colOff>101600</xdr:colOff>
      <xdr:row>78</xdr:row>
      <xdr:rowOff>70180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34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86707</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11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142129</xdr:rowOff>
    </xdr:from>
    <xdr:to>
      <xdr:col>85</xdr:col>
      <xdr:colOff>126364</xdr:colOff>
      <xdr:row>98</xdr:row>
      <xdr:rowOff>98067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72629"/>
          <a:ext cx="1269" cy="1327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101894</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90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98067</xdr:rowOff>
    </xdr:from>
    <xdr:to>
      <xdr:col>86</xdr:col>
      <xdr:colOff>25400</xdr:colOff>
      <xdr:row>98</xdr:row>
      <xdr:rowOff>98067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900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88806</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4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63,915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142129</xdr:rowOff>
    </xdr:from>
    <xdr:to>
      <xdr:col>86</xdr:col>
      <xdr:colOff>25400</xdr:colOff>
      <xdr:row>90</xdr:row>
      <xdr:rowOff>142129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72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135843</xdr:rowOff>
    </xdr:from>
    <xdr:to>
      <xdr:col>85</xdr:col>
      <xdr:colOff>127000</xdr:colOff>
      <xdr:row>96</xdr:row>
      <xdr:rowOff>149701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595043"/>
          <a:ext cx="838200" cy="1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11622</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127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160195</xdr:rowOff>
    </xdr:from>
    <xdr:to>
      <xdr:col>85</xdr:col>
      <xdr:colOff>177800</xdr:colOff>
      <xdr:row>95</xdr:row>
      <xdr:rowOff>90345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27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62204</xdr:rowOff>
    </xdr:from>
    <xdr:to>
      <xdr:col>81</xdr:col>
      <xdr:colOff>50800</xdr:colOff>
      <xdr:row>96</xdr:row>
      <xdr:rowOff>149701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521404"/>
          <a:ext cx="889000" cy="8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157251</xdr:rowOff>
    </xdr:from>
    <xdr:to>
      <xdr:col>81</xdr:col>
      <xdr:colOff>101600</xdr:colOff>
      <xdr:row>95</xdr:row>
      <xdr:rowOff>87401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27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103928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04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62204</xdr:rowOff>
    </xdr:from>
    <xdr:to>
      <xdr:col>76</xdr:col>
      <xdr:colOff>114300</xdr:colOff>
      <xdr:row>97</xdr:row>
      <xdr:rowOff>57375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521404"/>
          <a:ext cx="889000" cy="16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161623</xdr:rowOff>
    </xdr:from>
    <xdr:to>
      <xdr:col>76</xdr:col>
      <xdr:colOff>165100</xdr:colOff>
      <xdr:row>95</xdr:row>
      <xdr:rowOff>91773</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27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108300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05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57375</xdr:rowOff>
    </xdr:from>
    <xdr:to>
      <xdr:col>71</xdr:col>
      <xdr:colOff>177800</xdr:colOff>
      <xdr:row>97</xdr:row>
      <xdr:rowOff>125612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88025"/>
          <a:ext cx="889000" cy="6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10833</xdr:rowOff>
    </xdr:from>
    <xdr:to>
      <xdr:col>72</xdr:col>
      <xdr:colOff>38100</xdr:colOff>
      <xdr:row>95</xdr:row>
      <xdr:rowOff>112433</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29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128960</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07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162852</xdr:rowOff>
    </xdr:from>
    <xdr:to>
      <xdr:col>67</xdr:col>
      <xdr:colOff>101600</xdr:colOff>
      <xdr:row>95</xdr:row>
      <xdr:rowOff>93002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279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109529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05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85043</xdr:rowOff>
    </xdr:from>
    <xdr:to>
      <xdr:col>85</xdr:col>
      <xdr:colOff>177800</xdr:colOff>
      <xdr:row>97</xdr:row>
      <xdr:rowOff>15193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54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63470</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2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98901</xdr:rowOff>
    </xdr:from>
    <xdr:to>
      <xdr:col>81</xdr:col>
      <xdr:colOff>101600</xdr:colOff>
      <xdr:row>97</xdr:row>
      <xdr:rowOff>29051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5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20178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65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11404</xdr:rowOff>
    </xdr:from>
    <xdr:to>
      <xdr:col>76</xdr:col>
      <xdr:colOff>165100</xdr:colOff>
      <xdr:row>96</xdr:row>
      <xdr:rowOff>113004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47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104131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56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6575</xdr:rowOff>
    </xdr:from>
    <xdr:to>
      <xdr:col>72</xdr:col>
      <xdr:colOff>38100</xdr:colOff>
      <xdr:row>97</xdr:row>
      <xdr:rowOff>108175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3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99302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72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74812</xdr:rowOff>
    </xdr:from>
    <xdr:to>
      <xdr:col>67</xdr:col>
      <xdr:colOff>101600</xdr:colOff>
      <xdr:row>98</xdr:row>
      <xdr:rowOff>4962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0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167539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7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132080</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447030"/>
          <a:ext cx="1269"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78757</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22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132080</xdr:rowOff>
    </xdr:from>
    <xdr:to>
      <xdr:col>116</xdr:col>
      <xdr:colOff>152400</xdr:colOff>
      <xdr:row>31</xdr:row>
      <xdr:rowOff>132080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44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91203</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348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68326</xdr:rowOff>
    </xdr:from>
    <xdr:to>
      <xdr:col>116</xdr:col>
      <xdr:colOff>114300</xdr:colOff>
      <xdr:row>38</xdr:row>
      <xdr:rowOff>169926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8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122047</xdr:rowOff>
    </xdr:from>
    <xdr:to>
      <xdr:col>112</xdr:col>
      <xdr:colOff>38100</xdr:colOff>
      <xdr:row>37</xdr:row>
      <xdr:rowOff>52197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29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68724</xdr:rowOff>
    </xdr:from>
    <xdr:ext cx="469744"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088428" y="6069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54991</xdr:rowOff>
    </xdr:from>
    <xdr:to>
      <xdr:col>107</xdr:col>
      <xdr:colOff>101600</xdr:colOff>
      <xdr:row>38</xdr:row>
      <xdr:rowOff>156591</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1668</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5017" y="6345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57658</xdr:rowOff>
    </xdr:from>
    <xdr:to>
      <xdr:col>102</xdr:col>
      <xdr:colOff>165100</xdr:colOff>
      <xdr:row>38</xdr:row>
      <xdr:rowOff>159258</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5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4335</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347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81661</xdr:rowOff>
    </xdr:from>
    <xdr:to>
      <xdr:col>98</xdr:col>
      <xdr:colOff>38100</xdr:colOff>
      <xdr:row>39</xdr:row>
      <xdr:rowOff>11811</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59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28338</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37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多くの項目で住民１人当たりの決算額が類似団体を下回っているのは、類似団体中人口が最多であることが要因であると考えられる。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千葉県船橋市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effectLst/>
              <a:latin typeface="+mn-lt"/>
              <a:ea typeface="+mn-ea"/>
              <a:cs typeface="+mn-cs"/>
            </a:rPr>
            <a:t>　</a:t>
          </a:r>
          <a:r>
            <a:rPr kumimoji="1" lang="ja-JP" altLang="en-US"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4</a:t>
          </a:r>
          <a:r>
            <a:rPr kumimoji="1" lang="ja-JP" altLang="en-US" sz="1100">
              <a:solidFill>
                <a:schemeClr val="tx1"/>
              </a:solidFill>
              <a:effectLst/>
              <a:latin typeface="+mn-lt"/>
              <a:ea typeface="+mn-ea"/>
              <a:cs typeface="+mn-cs"/>
            </a:rPr>
            <a:t>年度の実質収支額が大きかったことから、今年度の単年度収支が赤字となっている。また、財源調整基金から</a:t>
          </a:r>
          <a:r>
            <a:rPr kumimoji="1" lang="en-US" altLang="ja-JP" sz="1100">
              <a:solidFill>
                <a:schemeClr val="tx1"/>
              </a:solidFill>
              <a:effectLst/>
              <a:latin typeface="+mn-lt"/>
              <a:ea typeface="+mn-ea"/>
              <a:cs typeface="+mn-cs"/>
            </a:rPr>
            <a:t>65</a:t>
          </a:r>
          <a:r>
            <a:rPr kumimoji="1" lang="ja-JP" altLang="en-US" sz="1100">
              <a:solidFill>
                <a:schemeClr val="tx1"/>
              </a:solidFill>
              <a:effectLst/>
              <a:latin typeface="+mn-lt"/>
              <a:ea typeface="+mn-ea"/>
              <a:cs typeface="+mn-cs"/>
            </a:rPr>
            <a:t>億円を取り崩したことから、実質単年度収支が大きなマイナスとなっているが、全基金残高は前年度より増加しており、安定した財政運営ができている。</a:t>
          </a:r>
          <a:r>
            <a:rPr kumimoji="1" lang="ja-JP" altLang="ja-JP" sz="1100">
              <a:solidFill>
                <a:schemeClr val="tx1"/>
              </a:solidFill>
              <a:effectLst/>
              <a:latin typeface="+mn-lt"/>
              <a:ea typeface="+mn-ea"/>
              <a:cs typeface="+mn-cs"/>
            </a:rPr>
            <a:t>公共施設等の大規模修繕等、今後予想される財政需要に備え、堅実な財政運営に努めたい。</a:t>
          </a:r>
          <a:endParaRPr lang="ja-JP" altLang="ja-JP" sz="14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千葉県船橋市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一般会計について、実質収支が減少したことにより、前年度より</a:t>
          </a:r>
          <a:r>
            <a:rPr kumimoji="1" lang="en-US" altLang="ja-JP" sz="1100">
              <a:solidFill>
                <a:schemeClr val="dk1"/>
              </a:solidFill>
              <a:effectLst/>
              <a:latin typeface="+mn-lt"/>
              <a:ea typeface="+mn-ea"/>
              <a:cs typeface="+mn-cs"/>
            </a:rPr>
            <a:t>4.22</a:t>
          </a:r>
          <a:r>
            <a:rPr kumimoji="1" lang="ja-JP" altLang="en-US" sz="1100">
              <a:solidFill>
                <a:schemeClr val="dk1"/>
              </a:solidFill>
              <a:effectLst/>
              <a:latin typeface="+mn-lt"/>
              <a:ea typeface="+mn-ea"/>
              <a:cs typeface="+mn-cs"/>
            </a:rPr>
            <a:t>ポイント減少したが、全基金残高は前年度</a:t>
          </a:r>
          <a:r>
            <a:rPr kumimoji="1" lang="ja-JP" altLang="ja-JP" sz="1100">
              <a:solidFill>
                <a:schemeClr val="dk1"/>
              </a:solidFill>
              <a:effectLst/>
              <a:latin typeface="+mn-lt"/>
              <a:ea typeface="+mn-ea"/>
              <a:cs typeface="+mn-cs"/>
            </a:rPr>
            <a:t>より増加しており、安定した財政運営ができている。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千葉県船橋市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実質公債費比率は</a:t>
          </a:r>
          <a:r>
            <a:rPr kumimoji="1" lang="en-US" altLang="ja-JP" sz="1100">
              <a:solidFill>
                <a:schemeClr val="tx1"/>
              </a:solidFill>
              <a:effectLst/>
              <a:latin typeface="+mn-lt"/>
              <a:ea typeface="+mn-ea"/>
              <a:cs typeface="+mn-cs"/>
            </a:rPr>
            <a:t>3.7</a:t>
          </a:r>
          <a:r>
            <a:rPr kumimoji="1" lang="ja-JP" altLang="ja-JP" sz="1100">
              <a:solidFill>
                <a:schemeClr val="tx1"/>
              </a:solidFill>
              <a:effectLst/>
              <a:latin typeface="+mn-lt"/>
              <a:ea typeface="+mn-ea"/>
              <a:cs typeface="+mn-cs"/>
            </a:rPr>
            <a:t>％となっており、類似団体の</a:t>
          </a:r>
          <a:r>
            <a:rPr kumimoji="1" lang="en-US" altLang="ja-JP" sz="1100">
              <a:solidFill>
                <a:schemeClr val="tx1"/>
              </a:solidFill>
              <a:effectLst/>
              <a:latin typeface="+mn-lt"/>
              <a:ea typeface="+mn-ea"/>
              <a:cs typeface="+mn-cs"/>
            </a:rPr>
            <a:t>5.2</a:t>
          </a:r>
          <a:r>
            <a:rPr kumimoji="1" lang="ja-JP" altLang="ja-JP" sz="1100">
              <a:solidFill>
                <a:schemeClr val="tx1"/>
              </a:solidFill>
              <a:effectLst/>
              <a:latin typeface="+mn-lt"/>
              <a:ea typeface="+mn-ea"/>
              <a:cs typeface="+mn-cs"/>
            </a:rPr>
            <a:t>％を下回っている。</a:t>
          </a:r>
          <a:r>
            <a:rPr kumimoji="1" lang="ja-JP" altLang="en-US"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2</a:t>
          </a:r>
          <a:r>
            <a:rPr kumimoji="1" lang="ja-JP" altLang="en-US" sz="1100">
              <a:solidFill>
                <a:schemeClr val="tx1"/>
              </a:solidFill>
              <a:effectLst/>
              <a:latin typeface="+mn-lt"/>
              <a:ea typeface="+mn-ea"/>
              <a:cs typeface="+mn-cs"/>
            </a:rPr>
            <a:t>年度をピークに市債残高は減少する見込みだが、近年発行した市債の償還が発生しているため、実質公債費比率は横ばいから微増で推移する見込みである。</a:t>
          </a:r>
          <a:endParaRPr lang="ja-JP" altLang="ja-JP" sz="1400">
            <a:solidFill>
              <a:schemeClr val="tx1"/>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満期一括型市場公募債の発行は、平成</a:t>
          </a:r>
          <a:r>
            <a:rPr kumimoji="1" lang="en-US" altLang="ja-JP" sz="1100">
              <a:solidFill>
                <a:schemeClr val="tx1"/>
              </a:solidFill>
              <a:effectLst/>
              <a:latin typeface="+mn-lt"/>
              <a:ea typeface="+mn-ea"/>
              <a:cs typeface="+mn-cs"/>
            </a:rPr>
            <a:t>28</a:t>
          </a:r>
          <a:r>
            <a:rPr kumimoji="1" lang="ja-JP" altLang="ja-JP" sz="1100">
              <a:solidFill>
                <a:schemeClr val="tx1"/>
              </a:solidFill>
              <a:effectLst/>
              <a:latin typeface="+mn-lt"/>
              <a:ea typeface="+mn-ea"/>
              <a:cs typeface="+mn-cs"/>
            </a:rPr>
            <a:t>年度を最後に行っておらず、令和３年度ですべて償還完了となり、残高はなくなっている。</a:t>
          </a:r>
          <a:endParaRPr lang="ja-JP" altLang="ja-JP" sz="1000">
            <a:solidFill>
              <a:schemeClr val="tx1"/>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千葉県船橋市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effectLst/>
              <a:latin typeface="+mn-lt"/>
              <a:ea typeface="+mn-ea"/>
              <a:cs typeface="+mn-cs"/>
            </a:rPr>
            <a:t>　市債の元金償還が進み、</a:t>
          </a:r>
          <a:r>
            <a:rPr kumimoji="1" lang="ja-JP" altLang="ja-JP" sz="1100">
              <a:solidFill>
                <a:schemeClr val="dk1"/>
              </a:solidFill>
              <a:effectLst/>
              <a:latin typeface="+mn-lt"/>
              <a:ea typeface="+mn-ea"/>
              <a:cs typeface="+mn-cs"/>
            </a:rPr>
            <a:t>地方債現在高及び公営企業債等繰入見込額が減少したことにより将来負担額が減少し、</a:t>
          </a:r>
          <a:r>
            <a:rPr lang="ja-JP" altLang="ja-JP" sz="1100">
              <a:solidFill>
                <a:schemeClr val="dk1"/>
              </a:solidFill>
              <a:effectLst/>
              <a:latin typeface="+mn-lt"/>
              <a:ea typeface="+mn-ea"/>
              <a:cs typeface="+mn-cs"/>
            </a:rPr>
            <a:t>新たに設置した医療センター整備基金に積み立てたことにより充当可能</a:t>
          </a:r>
          <a:r>
            <a:rPr lang="ja-JP" altLang="en-US" sz="1100">
              <a:solidFill>
                <a:schemeClr val="dk1"/>
              </a:solidFill>
              <a:effectLst/>
              <a:latin typeface="+mn-lt"/>
              <a:ea typeface="+mn-ea"/>
              <a:cs typeface="+mn-cs"/>
            </a:rPr>
            <a:t>基金は</a:t>
          </a:r>
          <a:r>
            <a:rPr lang="ja-JP" altLang="ja-JP" sz="1100">
              <a:solidFill>
                <a:schemeClr val="dk1"/>
              </a:solidFill>
              <a:effectLst/>
              <a:latin typeface="+mn-lt"/>
              <a:ea typeface="+mn-ea"/>
              <a:cs typeface="+mn-cs"/>
            </a:rPr>
            <a:t>増加した</a:t>
          </a:r>
          <a:r>
            <a:rPr lang="ja-JP" altLang="en-US" sz="1100">
              <a:solidFill>
                <a:schemeClr val="dk1"/>
              </a:solidFill>
              <a:effectLst/>
              <a:latin typeface="+mn-lt"/>
              <a:ea typeface="+mn-ea"/>
              <a:cs typeface="+mn-cs"/>
            </a:rPr>
            <a:t>。</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年度の数値はマイナスとなったが、今後についても、普通建設事業の精査・優先順位付けを行うなど公債費負担の適正化に努め、堅実な財政運営を行う。</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千葉県船橋市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財源調整基金については令和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年度の歳計剰余金積立額を取崩額が上回ったため微減したものの、医療センターの建て替えに必要な経費に掛かる負担金に充てるため新たな特定目的基金として医療センター整備基金を設け、当該基金に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億円を積立てたこと、また定年延長にかかる退職手当の負担平準化のため、退職手当基金に約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億円を積立てたこと等により基金全体では約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今後も必要に応じて積立てや取崩しを行っていく予定。</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・公共施設保全等基金　　　　　　  公共施設の計画的な保全及び更新</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・医療センター整備基金　　　　　  医療センターの建て替えに必要な経費に掛かる負担金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・職員退職手当基金　	</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職員の退職手当</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・公園緑地整備基金　	</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公園の整備、緑の保全、緑化の推進</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・文化振興基金　	</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市内の小学校、中学校、特別支援学校、市立高校にアーティスト等を派遣し、次代の文化の担い手となる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子供たちに音楽や演劇等の鑑賞・体験機会を提供</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・福祉基金　	</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運用収入を用いて地域福祉の増進に資するための活動の推進</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　　　　　　　森林の整備、森林の整備を担うべき人材の育成、木材の利用促進等</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・一般廃棄物処理施設等整備基金</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一般廃棄物の処理施設等の整備</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・医療センター整備基金　　　　　  医療センターの建て替えに必要な経費に掛かる負担金に充てるため、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億円を積立てたため増加。</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・公共施設保全等基金　　　　　　 </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公共施設の計画的な保全及び更新に必要な経費に充てる。 </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・医療センター整備基金　　　　　　医療センターの建て替えに伴う建設改良費及び企業債の元利償還金に係る負担金に充てる。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・職員退職手当基金	</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定年延長に係る年度間の退職手当の増減を調整するためのものとし、定年に係る退職手当のみを</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対象として取崩し・積立を行うこととする。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・公園緑地整備基金　	</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おおむね現在の基金規模を維持していく。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・文化振興基金　	</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寄付者の意向に沿う形で、次代の文化の担い手となる子供たちに音楽や演劇等の鑑賞・体験機会を提供していく。</a:t>
          </a:r>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・福祉基金　	</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積立取崩しの予定はなく、今後も運用収入を用いて地域福祉の増進を目的とした活動を行う。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・森林環境譲与税基金　　　　　　  充当事業に優先順位を設け、森林の整備、森林の整備を担うべき人材の育成、木材の利用促進等のため取り崩す。</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年度決算剰余金により約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億円を積立てた一方、当初予算では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億円としていた繰入金について、補正予算を編成した結果、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将来の財源不足に備え、適切に積立てと取崩しを行っていく。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普通交付税の追加交付分のうち、臨時財政対策債償還基金費算定額を積立てたことにより約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新規起債の抑制などにより、将来の公債費増に備える。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7269042-A0B1-4004-B0FE-2347E0C4FB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6CE01BB-7C68-4FD4-9FE6-08B56EC2F8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268DB713-B50F-4595-80AD-5F33237182C8}"/>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D958E214-AA5F-4133-A2A0-1931FFCE937A}"/>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EABDD440-1271-42EC-A389-DA51343F8F12}"/>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DD920B4D-CAAB-41CD-8F3B-965941D5F293}"/>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A16280EC-B9A0-4C7F-A779-2B6A733F0F1A}"/>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36FDB4E3-8BF9-4941-8398-657099E3D57D}"/>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36D0D378-79DA-455B-8570-D20388DF2C2B}"/>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7CF57D24-98C1-4942-B640-4E8C3C749342}"/>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千葉県船橋市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5E0E6EDC-B57E-4946-AFAB-165B1A09B2DB}"/>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C4EADF5B-CDEB-4F75-8FFF-244F5D7E5E1C}"/>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BE92A617-085F-4E09-A860-4F22C50353C1}"/>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4BB1CE95-C125-4273-8C83-75B0D2DBE409}"/>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9C4EEAD4-FB0C-444A-A45D-83AF99B3248C}"/>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9AB0E87E-81AE-438A-9653-3554BFE23483}"/>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648,331
627,063
85.62
237,823,569
233,861,063
1,362,186
127,883,129
170,880,037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2D269B33-E68A-432D-89D1-5243DE33FFA1}"/>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481CEC93-763F-41E0-8D73-515FCC2B14F3}"/>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D5BC3F23-4E73-4AB6-B5B2-883C153F39EE}"/>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4D752387-D19F-46CD-91BD-4658D0D0446D}"/>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101DD39A-9567-4D2C-A8E1-90ED0E03E80A}"/>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843D1675-E08B-4D85-94CB-0E7A4614D961}"/>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209FE5D9-0167-4DF6-8323-E60BDA132C0E}"/>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5CED0F88-DE7E-4BF3-83E8-ADBB856D459B}"/>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69D5D2C0-6FB4-4E08-BDD7-95FD215DA5BF}"/>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933EAF6D-D245-4B37-A588-3391D0F88BB2}"/>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529A769C-4EE8-45E7-B50B-DBC6524A91A9}"/>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07730050-605C-4981-9768-3366902C1EE0}"/>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EC998805-3E88-4895-A423-790261BA7DD4}"/>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6F0A4905-00A9-4311-9F4D-823C3902E6FE}"/>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653EF672-D1DA-4CA3-995B-E88320CBD96A}"/>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6BC28949-D790-440F-85AF-EDBEF5A8D6FF}"/>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A6C093F6-A7DC-46FF-9B39-424F1DEC7248}"/>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3E8BB46D-E7C8-489B-8DE3-A5B7F7FB665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BD2128BB-9FA4-4B60-976F-41DDC3FE8DCE}"/>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8126E42B-24EC-4C67-BABF-21082954E3D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9A1D112-18BF-4D90-BAEC-7223806F576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A2E3585-4915-453E-9089-7DB61E01055E}"/>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AB53ABB7-5886-495F-ACBB-6082079C21A3}"/>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E7EAA24-2207-439D-BF4F-775392238F5A}"/>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AE73CB26-7CB7-4629-86D2-C795F29D5042}"/>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32260F03-492A-4AC2-8053-D019209619B2}"/>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25D8C0AC-4283-4459-BDE3-DC81A0849216}"/>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B8A80CF1-2032-4779-8EBD-72B3BA9CA1C5}"/>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ED53DC89-348A-4FE3-BD17-4B74E26DC313}"/>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F3924D2C-62CF-447A-8318-8C8AEF1F1FF8}"/>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9F1EC512-7EE3-48D4-B15B-F5D972BD60B2}"/>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71C1932-4E12-41D6-83C7-1BD84315A8D7}"/>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56800F8-4AF2-4543-8B55-E927892E288A}"/>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5E0EB9FE-21DF-4F2D-92CE-B10754E1456A}"/>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D6D75CDF-C27F-4758-BD4D-9C5898167234}"/>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市では、公共施設等総合管理計画に基づき、使用目標年数を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年とし、計画的に修繕・更新することで建築物の長寿命化、ライフサイクルコストの縮減を図っていることから、有形固定資産減価償却率は上昇傾向にあるものの、類似団体と比較して低い水準にある。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48E80711-BBF3-4432-9032-F19C57352A58}"/>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F72F165A-A1D0-473A-90F7-741D4937051D}"/>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23BBB1B3-6E3B-4936-A190-783A4C8F0C8A}"/>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AD0AD49F-A42C-4007-9B9E-A742F931F40A}"/>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1A8BC615-BBF5-4D5A-A6A2-FB1117F0E0B1}"/>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503FA548-E02A-4FD4-9886-7A8D5B8B1661}"/>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A1FC12D9-FC5A-4939-BE47-749A60F90BDF}"/>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393305C9-C2BB-4A09-A0A2-9776000D4D0C}"/>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9C01D296-B462-4731-917E-4551B3F4B8B6}"/>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45EC1784-CC0C-42CD-9F3D-A1AD2ECA9231}"/>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63AD9121-7F01-4E19-86FA-0D372E4A60D6}"/>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60E8106A-16B3-4F25-8115-38F922E0D298}"/>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CF482820-DD9D-49A0-B7E7-CC309393EEDC}"/>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B33AB287-F6A0-4432-811F-61C0288561C0}"/>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92A0D479-7B6F-4BDC-A11E-231F57AE9849}"/>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D92D104F-490F-4352-AD42-4B3FA93D8BB8}"/>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5715</xdr:rowOff>
    </xdr:from>
    <xdr:to>
      <xdr:col>23</xdr:col>
      <xdr:colOff>85090</xdr:colOff>
      <xdr:row>34</xdr:row>
      <xdr:rowOff>111760</xdr:rowOff>
    </xdr:to>
    <xdr:cxnSp macro="">
      <xdr:nvCxnSpPr>
        <xdr:cNvPr id="69" name="直線コネクタ 68">
          <a:extLst>
            <a:ext uri="{FF2B5EF4-FFF2-40B4-BE49-F238E27FC236}">
              <a16:creationId xmlns:a16="http://schemas.microsoft.com/office/drawing/2014/main" id="{5A0A20E7-EB4E-47FF-A41D-EB6B4C366B57}"/>
            </a:ext>
          </a:extLst>
        </xdr:cNvPr>
        <xdr:cNvCxnSpPr/>
      </xdr:nvCxnSpPr>
      <xdr:spPr>
        <a:xfrm flipV="1">
          <a:off x="4295775" y="5389245"/>
          <a:ext cx="1270" cy="1304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115587</xdr:rowOff>
    </xdr:from>
    <xdr:ext cx="405111" cy="259045"/>
    <xdr:sp macro="" textlink="">
      <xdr:nvSpPr>
        <xdr:cNvPr id="70" name="有形固定資産減価償却率最小値テキスト">
          <a:extLst>
            <a:ext uri="{FF2B5EF4-FFF2-40B4-BE49-F238E27FC236}">
              <a16:creationId xmlns:a16="http://schemas.microsoft.com/office/drawing/2014/main" id="{6D350235-4AB6-4136-A66E-F5A06DB1D0F1}"/>
            </a:ext>
          </a:extLst>
        </xdr:cNvPr>
        <xdr:cNvSpPr txBox="1"/>
      </xdr:nvSpPr>
      <xdr:spPr>
        <a:xfrm>
          <a:off x="4342765" y="669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111760</xdr:rowOff>
    </xdr:from>
    <xdr:to>
      <xdr:col>23</xdr:col>
      <xdr:colOff>174625</xdr:colOff>
      <xdr:row>34</xdr:row>
      <xdr:rowOff>111760</xdr:rowOff>
    </xdr:to>
    <xdr:cxnSp macro="">
      <xdr:nvCxnSpPr>
        <xdr:cNvPr id="71" name="直線コネクタ 70">
          <a:extLst>
            <a:ext uri="{FF2B5EF4-FFF2-40B4-BE49-F238E27FC236}">
              <a16:creationId xmlns:a16="http://schemas.microsoft.com/office/drawing/2014/main" id="{D0C1DD83-679D-4FC1-8EE2-39B797419CD8}"/>
            </a:ext>
          </a:extLst>
        </xdr:cNvPr>
        <xdr:cNvCxnSpPr/>
      </xdr:nvCxnSpPr>
      <xdr:spPr>
        <a:xfrm>
          <a:off x="4206875" y="66935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123842</xdr:rowOff>
    </xdr:from>
    <xdr:ext cx="405111" cy="259045"/>
    <xdr:sp macro="" textlink="">
      <xdr:nvSpPr>
        <xdr:cNvPr id="72" name="有形固定資産減価償却率最大値テキスト">
          <a:extLst>
            <a:ext uri="{FF2B5EF4-FFF2-40B4-BE49-F238E27FC236}">
              <a16:creationId xmlns:a16="http://schemas.microsoft.com/office/drawing/2014/main" id="{398AFCE9-0E10-462F-B1F1-369B4033E1F4}"/>
            </a:ext>
          </a:extLst>
        </xdr:cNvPr>
        <xdr:cNvSpPr txBox="1"/>
      </xdr:nvSpPr>
      <xdr:spPr>
        <a:xfrm>
          <a:off x="4342765" y="5164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5715</xdr:rowOff>
    </xdr:from>
    <xdr:to>
      <xdr:col>23</xdr:col>
      <xdr:colOff>174625</xdr:colOff>
      <xdr:row>27</xdr:row>
      <xdr:rowOff>5715</xdr:rowOff>
    </xdr:to>
    <xdr:cxnSp macro="">
      <xdr:nvCxnSpPr>
        <xdr:cNvPr id="73" name="直線コネクタ 72">
          <a:extLst>
            <a:ext uri="{FF2B5EF4-FFF2-40B4-BE49-F238E27FC236}">
              <a16:creationId xmlns:a16="http://schemas.microsoft.com/office/drawing/2014/main" id="{EC677517-66A2-49EF-B24F-7E58A04CC24F}"/>
            </a:ext>
          </a:extLst>
        </xdr:cNvPr>
        <xdr:cNvCxnSpPr/>
      </xdr:nvCxnSpPr>
      <xdr:spPr>
        <a:xfrm>
          <a:off x="4206875" y="538924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82355</xdr:rowOff>
    </xdr:from>
    <xdr:ext cx="405111" cy="259045"/>
    <xdr:sp macro="" textlink="">
      <xdr:nvSpPr>
        <xdr:cNvPr id="74" name="有形固定資産減価償却率平均値テキスト">
          <a:extLst>
            <a:ext uri="{FF2B5EF4-FFF2-40B4-BE49-F238E27FC236}">
              <a16:creationId xmlns:a16="http://schemas.microsoft.com/office/drawing/2014/main" id="{490E8956-A8D8-4AF3-AC07-C36D4AE9332F}"/>
            </a:ext>
          </a:extLst>
        </xdr:cNvPr>
        <xdr:cNvSpPr txBox="1"/>
      </xdr:nvSpPr>
      <xdr:spPr>
        <a:xfrm>
          <a:off x="4342765" y="6151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103928</xdr:rowOff>
    </xdr:from>
    <xdr:to>
      <xdr:col>23</xdr:col>
      <xdr:colOff>136525</xdr:colOff>
      <xdr:row>32</xdr:row>
      <xdr:rowOff>34078</xdr:rowOff>
    </xdr:to>
    <xdr:sp macro="" textlink="">
      <xdr:nvSpPr>
        <xdr:cNvPr id="75" name="フローチャート: 判断 74">
          <a:extLst>
            <a:ext uri="{FF2B5EF4-FFF2-40B4-BE49-F238E27FC236}">
              <a16:creationId xmlns:a16="http://schemas.microsoft.com/office/drawing/2014/main" id="{01688217-9E38-4433-9E6D-F6A9C508D45F}"/>
            </a:ext>
          </a:extLst>
        </xdr:cNvPr>
        <xdr:cNvSpPr/>
      </xdr:nvSpPr>
      <xdr:spPr>
        <a:xfrm>
          <a:off x="4244975" y="616944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71543</xdr:rowOff>
    </xdr:from>
    <xdr:to>
      <xdr:col>19</xdr:col>
      <xdr:colOff>187325</xdr:colOff>
      <xdr:row>32</xdr:row>
      <xdr:rowOff>1693</xdr:rowOff>
    </xdr:to>
    <xdr:sp macro="" textlink="">
      <xdr:nvSpPr>
        <xdr:cNvPr id="76" name="フローチャート: 判断 75">
          <a:extLst>
            <a:ext uri="{FF2B5EF4-FFF2-40B4-BE49-F238E27FC236}">
              <a16:creationId xmlns:a16="http://schemas.microsoft.com/office/drawing/2014/main" id="{32F43FD3-B2C6-4946-94C9-08D321FCCBFF}"/>
            </a:ext>
          </a:extLst>
        </xdr:cNvPr>
        <xdr:cNvSpPr/>
      </xdr:nvSpPr>
      <xdr:spPr>
        <a:xfrm>
          <a:off x="3611880" y="613706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35560</xdr:rowOff>
    </xdr:from>
    <xdr:to>
      <xdr:col>15</xdr:col>
      <xdr:colOff>187325</xdr:colOff>
      <xdr:row>31</xdr:row>
      <xdr:rowOff>137160</xdr:rowOff>
    </xdr:to>
    <xdr:sp macro="" textlink="">
      <xdr:nvSpPr>
        <xdr:cNvPr id="77" name="フローチャート: 判断 76">
          <a:extLst>
            <a:ext uri="{FF2B5EF4-FFF2-40B4-BE49-F238E27FC236}">
              <a16:creationId xmlns:a16="http://schemas.microsoft.com/office/drawing/2014/main" id="{DE3E9393-03C6-42A6-AACE-78DCC71626BB}"/>
            </a:ext>
          </a:extLst>
        </xdr:cNvPr>
        <xdr:cNvSpPr/>
      </xdr:nvSpPr>
      <xdr:spPr>
        <a:xfrm>
          <a:off x="2926080" y="61029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171027</xdr:rowOff>
    </xdr:from>
    <xdr:to>
      <xdr:col>11</xdr:col>
      <xdr:colOff>187325</xdr:colOff>
      <xdr:row>31</xdr:row>
      <xdr:rowOff>101177</xdr:rowOff>
    </xdr:to>
    <xdr:sp macro="" textlink="">
      <xdr:nvSpPr>
        <xdr:cNvPr id="78" name="フローチャート: 判断 77">
          <a:extLst>
            <a:ext uri="{FF2B5EF4-FFF2-40B4-BE49-F238E27FC236}">
              <a16:creationId xmlns:a16="http://schemas.microsoft.com/office/drawing/2014/main" id="{D97CEB0C-3F8E-4F23-9466-D94C8E6F4169}"/>
            </a:ext>
          </a:extLst>
        </xdr:cNvPr>
        <xdr:cNvSpPr/>
      </xdr:nvSpPr>
      <xdr:spPr>
        <a:xfrm>
          <a:off x="22402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131445</xdr:rowOff>
    </xdr:from>
    <xdr:to>
      <xdr:col>7</xdr:col>
      <xdr:colOff>187325</xdr:colOff>
      <xdr:row>31</xdr:row>
      <xdr:rowOff>61595</xdr:rowOff>
    </xdr:to>
    <xdr:sp macro="" textlink="">
      <xdr:nvSpPr>
        <xdr:cNvPr id="79" name="フローチャート: 判断 78">
          <a:extLst>
            <a:ext uri="{FF2B5EF4-FFF2-40B4-BE49-F238E27FC236}">
              <a16:creationId xmlns:a16="http://schemas.microsoft.com/office/drawing/2014/main" id="{0CF6A3EA-9D7C-41CF-B7E8-4246A9F53D16}"/>
            </a:ext>
          </a:extLst>
        </xdr:cNvPr>
        <xdr:cNvSpPr/>
      </xdr:nvSpPr>
      <xdr:spPr>
        <a:xfrm>
          <a:off x="1554480" y="6031230"/>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9321D4D-2BAE-4F7A-9C25-5D2D67E2F08C}"/>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8EDF23F2-3F63-4A0A-A702-48115A59D495}"/>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DD00CED4-04D6-4469-A4CB-AA88DFB013D9}"/>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1DB10F54-3DD3-4AAC-8D18-2397721FCD3D}"/>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07DA6A7-BDF7-4085-B100-E7F87F11BB06}"/>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85" name="楕円 84">
          <a:extLst>
            <a:ext uri="{FF2B5EF4-FFF2-40B4-BE49-F238E27FC236}">
              <a16:creationId xmlns:a16="http://schemas.microsoft.com/office/drawing/2014/main" id="{018F7EFB-62C3-4B67-9CE4-3266F59DE4CB}"/>
            </a:ext>
          </a:extLst>
        </xdr:cNvPr>
        <xdr:cNvSpPr/>
      </xdr:nvSpPr>
      <xdr:spPr>
        <a:xfrm>
          <a:off x="4244975" y="59429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67962</xdr:rowOff>
    </xdr:from>
    <xdr:ext cx="405111" cy="259045"/>
    <xdr:sp macro="" textlink="">
      <xdr:nvSpPr>
        <xdr:cNvPr id="86" name="有形固定資産減価償却率該当値テキスト">
          <a:extLst>
            <a:ext uri="{FF2B5EF4-FFF2-40B4-BE49-F238E27FC236}">
              <a16:creationId xmlns:a16="http://schemas.microsoft.com/office/drawing/2014/main" id="{39ECD2E2-5822-4F21-9D82-FD6347CE2BCB}"/>
            </a:ext>
          </a:extLst>
        </xdr:cNvPr>
        <xdr:cNvSpPr txBox="1"/>
      </xdr:nvSpPr>
      <xdr:spPr>
        <a:xfrm>
          <a:off x="4342765" y="5790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151765</xdr:rowOff>
    </xdr:from>
    <xdr:to>
      <xdr:col>19</xdr:col>
      <xdr:colOff>187325</xdr:colOff>
      <xdr:row>30</xdr:row>
      <xdr:rowOff>81915</xdr:rowOff>
    </xdr:to>
    <xdr:sp macro="" textlink="">
      <xdr:nvSpPr>
        <xdr:cNvPr id="87" name="楕円 86">
          <a:extLst>
            <a:ext uri="{FF2B5EF4-FFF2-40B4-BE49-F238E27FC236}">
              <a16:creationId xmlns:a16="http://schemas.microsoft.com/office/drawing/2014/main" id="{8CA517F0-456A-4D1F-B07D-BE84E2DEBD09}"/>
            </a:ext>
          </a:extLst>
        </xdr:cNvPr>
        <xdr:cNvSpPr/>
      </xdr:nvSpPr>
      <xdr:spPr>
        <a:xfrm>
          <a:off x="3611880" y="587629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31115</xdr:rowOff>
    </xdr:from>
    <xdr:to>
      <xdr:col>23</xdr:col>
      <xdr:colOff>85725</xdr:colOff>
      <xdr:row>30</xdr:row>
      <xdr:rowOff>95885</xdr:rowOff>
    </xdr:to>
    <xdr:cxnSp macro="">
      <xdr:nvCxnSpPr>
        <xdr:cNvPr id="88" name="直線コネクタ 87">
          <a:extLst>
            <a:ext uri="{FF2B5EF4-FFF2-40B4-BE49-F238E27FC236}">
              <a16:creationId xmlns:a16="http://schemas.microsoft.com/office/drawing/2014/main" id="{90F455ED-E581-456B-99F9-ABA8444B1B63}"/>
            </a:ext>
          </a:extLst>
        </xdr:cNvPr>
        <xdr:cNvCxnSpPr/>
      </xdr:nvCxnSpPr>
      <xdr:spPr>
        <a:xfrm>
          <a:off x="3656965" y="5925185"/>
          <a:ext cx="640715"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104987</xdr:rowOff>
    </xdr:from>
    <xdr:to>
      <xdr:col>15</xdr:col>
      <xdr:colOff>187325</xdr:colOff>
      <xdr:row>30</xdr:row>
      <xdr:rowOff>35137</xdr:rowOff>
    </xdr:to>
    <xdr:sp macro="" textlink="">
      <xdr:nvSpPr>
        <xdr:cNvPr id="89" name="楕円 88">
          <a:extLst>
            <a:ext uri="{FF2B5EF4-FFF2-40B4-BE49-F238E27FC236}">
              <a16:creationId xmlns:a16="http://schemas.microsoft.com/office/drawing/2014/main" id="{7D72594F-C921-47E4-A47E-B9A2822A6D43}"/>
            </a:ext>
          </a:extLst>
        </xdr:cNvPr>
        <xdr:cNvSpPr/>
      </xdr:nvSpPr>
      <xdr:spPr>
        <a:xfrm>
          <a:off x="2926080" y="582760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155787</xdr:rowOff>
    </xdr:from>
    <xdr:to>
      <xdr:col>19</xdr:col>
      <xdr:colOff>136525</xdr:colOff>
      <xdr:row>30</xdr:row>
      <xdr:rowOff>31115</xdr:rowOff>
    </xdr:to>
    <xdr:cxnSp macro="">
      <xdr:nvCxnSpPr>
        <xdr:cNvPr id="90" name="直線コネクタ 89">
          <a:extLst>
            <a:ext uri="{FF2B5EF4-FFF2-40B4-BE49-F238E27FC236}">
              <a16:creationId xmlns:a16="http://schemas.microsoft.com/office/drawing/2014/main" id="{5DF0C43E-87C5-441E-A612-FD621A87810F}"/>
            </a:ext>
          </a:extLst>
        </xdr:cNvPr>
        <xdr:cNvCxnSpPr/>
      </xdr:nvCxnSpPr>
      <xdr:spPr>
        <a:xfrm>
          <a:off x="2971165" y="5880312"/>
          <a:ext cx="685800" cy="4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25823</xdr:rowOff>
    </xdr:from>
    <xdr:to>
      <xdr:col>11</xdr:col>
      <xdr:colOff>187325</xdr:colOff>
      <xdr:row>29</xdr:row>
      <xdr:rowOff>127423</xdr:rowOff>
    </xdr:to>
    <xdr:sp macro="" textlink="">
      <xdr:nvSpPr>
        <xdr:cNvPr id="91" name="楕円 90">
          <a:extLst>
            <a:ext uri="{FF2B5EF4-FFF2-40B4-BE49-F238E27FC236}">
              <a16:creationId xmlns:a16="http://schemas.microsoft.com/office/drawing/2014/main" id="{22884D4D-C940-4D58-807B-E571E0D5F5B3}"/>
            </a:ext>
          </a:extLst>
        </xdr:cNvPr>
        <xdr:cNvSpPr/>
      </xdr:nvSpPr>
      <xdr:spPr>
        <a:xfrm>
          <a:off x="2240280" y="5746538"/>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76623</xdr:rowOff>
    </xdr:from>
    <xdr:to>
      <xdr:col>15</xdr:col>
      <xdr:colOff>136525</xdr:colOff>
      <xdr:row>29</xdr:row>
      <xdr:rowOff>155787</xdr:rowOff>
    </xdr:to>
    <xdr:cxnSp macro="">
      <xdr:nvCxnSpPr>
        <xdr:cNvPr id="92" name="直線コネクタ 91">
          <a:extLst>
            <a:ext uri="{FF2B5EF4-FFF2-40B4-BE49-F238E27FC236}">
              <a16:creationId xmlns:a16="http://schemas.microsoft.com/office/drawing/2014/main" id="{C9983E44-C613-43DD-A158-CB02AA0D20CC}"/>
            </a:ext>
          </a:extLst>
        </xdr:cNvPr>
        <xdr:cNvCxnSpPr/>
      </xdr:nvCxnSpPr>
      <xdr:spPr>
        <a:xfrm>
          <a:off x="2285365" y="5801148"/>
          <a:ext cx="685800" cy="7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146897</xdr:rowOff>
    </xdr:from>
    <xdr:to>
      <xdr:col>7</xdr:col>
      <xdr:colOff>187325</xdr:colOff>
      <xdr:row>29</xdr:row>
      <xdr:rowOff>77047</xdr:rowOff>
    </xdr:to>
    <xdr:sp macro="" textlink="">
      <xdr:nvSpPr>
        <xdr:cNvPr id="93" name="楕円 92">
          <a:extLst>
            <a:ext uri="{FF2B5EF4-FFF2-40B4-BE49-F238E27FC236}">
              <a16:creationId xmlns:a16="http://schemas.microsoft.com/office/drawing/2014/main" id="{6A59BCE1-3158-439E-B72F-508F40F01F0C}"/>
            </a:ext>
          </a:extLst>
        </xdr:cNvPr>
        <xdr:cNvSpPr/>
      </xdr:nvSpPr>
      <xdr:spPr>
        <a:xfrm>
          <a:off x="1554480" y="569806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26247</xdr:rowOff>
    </xdr:from>
    <xdr:to>
      <xdr:col>11</xdr:col>
      <xdr:colOff>136525</xdr:colOff>
      <xdr:row>29</xdr:row>
      <xdr:rowOff>76623</xdr:rowOff>
    </xdr:to>
    <xdr:cxnSp macro="">
      <xdr:nvCxnSpPr>
        <xdr:cNvPr id="94" name="直線コネクタ 93">
          <a:extLst>
            <a:ext uri="{FF2B5EF4-FFF2-40B4-BE49-F238E27FC236}">
              <a16:creationId xmlns:a16="http://schemas.microsoft.com/office/drawing/2014/main" id="{20BE46A8-C514-4D49-804B-2227AA710C08}"/>
            </a:ext>
          </a:extLst>
        </xdr:cNvPr>
        <xdr:cNvCxnSpPr/>
      </xdr:nvCxnSpPr>
      <xdr:spPr>
        <a:xfrm>
          <a:off x="1599565" y="5746962"/>
          <a:ext cx="685800" cy="5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164270</xdr:rowOff>
    </xdr:from>
    <xdr:ext cx="405111" cy="259045"/>
    <xdr:sp macro="" textlink="">
      <xdr:nvSpPr>
        <xdr:cNvPr id="95" name="n_1aveValue有形固定資産減価償却率">
          <a:extLst>
            <a:ext uri="{FF2B5EF4-FFF2-40B4-BE49-F238E27FC236}">
              <a16:creationId xmlns:a16="http://schemas.microsoft.com/office/drawing/2014/main" id="{2C54BB36-F281-493A-9F8D-E05378AD806D}"/>
            </a:ext>
          </a:extLst>
        </xdr:cNvPr>
        <xdr:cNvSpPr txBox="1"/>
      </xdr:nvSpPr>
      <xdr:spPr>
        <a:xfrm>
          <a:off x="3464569" y="623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128287</xdr:rowOff>
    </xdr:from>
    <xdr:ext cx="405111" cy="259045"/>
    <xdr:sp macro="" textlink="">
      <xdr:nvSpPr>
        <xdr:cNvPr id="96" name="n_2aveValue有形固定資産減価償却率">
          <a:extLst>
            <a:ext uri="{FF2B5EF4-FFF2-40B4-BE49-F238E27FC236}">
              <a16:creationId xmlns:a16="http://schemas.microsoft.com/office/drawing/2014/main" id="{72D398D0-B860-4DC1-AEF2-B198B449E80C}"/>
            </a:ext>
          </a:extLst>
        </xdr:cNvPr>
        <xdr:cNvSpPr txBox="1"/>
      </xdr:nvSpPr>
      <xdr:spPr>
        <a:xfrm>
          <a:off x="279337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92304</xdr:rowOff>
    </xdr:from>
    <xdr:ext cx="405111" cy="259045"/>
    <xdr:sp macro="" textlink="">
      <xdr:nvSpPr>
        <xdr:cNvPr id="97" name="n_3aveValue有形固定資産減価償却率">
          <a:extLst>
            <a:ext uri="{FF2B5EF4-FFF2-40B4-BE49-F238E27FC236}">
              <a16:creationId xmlns:a16="http://schemas.microsoft.com/office/drawing/2014/main" id="{1649887C-DC7C-4EE6-8529-76316B45E241}"/>
            </a:ext>
          </a:extLst>
        </xdr:cNvPr>
        <xdr:cNvSpPr txBox="1"/>
      </xdr:nvSpPr>
      <xdr:spPr>
        <a:xfrm>
          <a:off x="2107574" y="616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52722</xdr:rowOff>
    </xdr:from>
    <xdr:ext cx="405111" cy="259045"/>
    <xdr:sp macro="" textlink="">
      <xdr:nvSpPr>
        <xdr:cNvPr id="98" name="n_4aveValue有形固定資産減価償却率">
          <a:extLst>
            <a:ext uri="{FF2B5EF4-FFF2-40B4-BE49-F238E27FC236}">
              <a16:creationId xmlns:a16="http://schemas.microsoft.com/office/drawing/2014/main" id="{ED19C106-53F4-4307-BE20-8B1793B7AD6F}"/>
            </a:ext>
          </a:extLst>
        </xdr:cNvPr>
        <xdr:cNvSpPr txBox="1"/>
      </xdr:nvSpPr>
      <xdr:spPr>
        <a:xfrm>
          <a:off x="142177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98442</xdr:rowOff>
    </xdr:from>
    <xdr:ext cx="405111" cy="259045"/>
    <xdr:sp macro="" textlink="">
      <xdr:nvSpPr>
        <xdr:cNvPr id="99" name="n_1mainValue有形固定資産減価償却率">
          <a:extLst>
            <a:ext uri="{FF2B5EF4-FFF2-40B4-BE49-F238E27FC236}">
              <a16:creationId xmlns:a16="http://schemas.microsoft.com/office/drawing/2014/main" id="{8A03C416-A776-4E28-A032-7C5DDC5BF68B}"/>
            </a:ext>
          </a:extLst>
        </xdr:cNvPr>
        <xdr:cNvSpPr txBox="1"/>
      </xdr:nvSpPr>
      <xdr:spPr>
        <a:xfrm>
          <a:off x="3464569" y="564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51664</xdr:rowOff>
    </xdr:from>
    <xdr:ext cx="405111" cy="259045"/>
    <xdr:sp macro="" textlink="">
      <xdr:nvSpPr>
        <xdr:cNvPr id="100" name="n_2mainValue有形固定資産減価償却率">
          <a:extLst>
            <a:ext uri="{FF2B5EF4-FFF2-40B4-BE49-F238E27FC236}">
              <a16:creationId xmlns:a16="http://schemas.microsoft.com/office/drawing/2014/main" id="{F54E08CC-2271-4D7B-B4BA-6708374A9C10}"/>
            </a:ext>
          </a:extLst>
        </xdr:cNvPr>
        <xdr:cNvSpPr txBox="1"/>
      </xdr:nvSpPr>
      <xdr:spPr>
        <a:xfrm>
          <a:off x="2793374" y="560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143950</xdr:rowOff>
    </xdr:from>
    <xdr:ext cx="405111" cy="259045"/>
    <xdr:sp macro="" textlink="">
      <xdr:nvSpPr>
        <xdr:cNvPr id="101" name="n_3mainValue有形固定資産減価償却率">
          <a:extLst>
            <a:ext uri="{FF2B5EF4-FFF2-40B4-BE49-F238E27FC236}">
              <a16:creationId xmlns:a16="http://schemas.microsoft.com/office/drawing/2014/main" id="{523CA30B-7A68-4CE4-A53D-8E7048AFEA71}"/>
            </a:ext>
          </a:extLst>
        </xdr:cNvPr>
        <xdr:cNvSpPr txBox="1"/>
      </xdr:nvSpPr>
      <xdr:spPr>
        <a:xfrm>
          <a:off x="2107574" y="552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93574</xdr:rowOff>
    </xdr:from>
    <xdr:ext cx="405111" cy="259045"/>
    <xdr:sp macro="" textlink="">
      <xdr:nvSpPr>
        <xdr:cNvPr id="102" name="n_4mainValue有形固定資産減価償却率">
          <a:extLst>
            <a:ext uri="{FF2B5EF4-FFF2-40B4-BE49-F238E27FC236}">
              <a16:creationId xmlns:a16="http://schemas.microsoft.com/office/drawing/2014/main" id="{E6F4E206-45FA-41B3-95DA-5DE71BDF2FD1}"/>
            </a:ext>
          </a:extLst>
        </xdr:cNvPr>
        <xdr:cNvSpPr txBox="1"/>
      </xdr:nvSpPr>
      <xdr:spPr>
        <a:xfrm>
          <a:off x="1421774" y="5479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9DAEC427-E5AD-419D-8E39-2CF0151061B4}"/>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DB72CD8F-0127-4CBC-87A7-8FE75C4ECFD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5B071567-984B-4668-914C-7F497D4D3F18}"/>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AC605BD8-9324-4DCB-98F6-4D91CC22BEB3}"/>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9ADE8957-30D2-4F4C-A7D3-2B6EF1DACFC2}"/>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5C7C8E13-883F-435A-AF60-447DD7219C89}"/>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24329688-EF57-4C81-9362-BFB77D3CF4BB}"/>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8B542E30-F93E-4B95-AA67-604F464576EE}"/>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F4B34877-529C-436E-AFF4-503A3DEFC6C5}"/>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C8B620A1-C3A7-49DA-A0A6-BACB6B20CCFC}"/>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C99B0440-8741-4211-BE95-B0C4E849B019}"/>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8698E11-AF0B-4688-BAF1-72465881B375}"/>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3D99D5B5-A519-4C42-8E4F-F9C0688400CB}"/>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の発行額が返済額を下回ったことに伴い将来負担額が減少したこと、医療センター整備基金を設置し積み立てを行ったことなどにより、充当可能財源等が増加し、分子が減少したものの、分母の「経常一般財源等」から差し引く「経常経費充当財源」が扶助費の増加などにより増えた結果、分母も減少したため、</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R04</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とほぼ横ばいのポイントとなった。</a:t>
          </a:r>
          <a:b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14374B27-5EB2-407A-96BD-5E1AF0A72031}"/>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F561F44A-7838-4751-9D6A-0F17025388D6}"/>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3855B96E-7D2E-4C96-A63B-65C2F249664E}"/>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F8598202-87A5-454D-B768-C20E61C532A8}"/>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C459FC17-31EC-4C2B-B6BF-D14D982862A4}"/>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F59A5713-9619-41FA-B0FA-F2D1597064C9}"/>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DD103624-2294-455E-BECD-C408DCA6CD5D}"/>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E1F8C6C6-72AA-405C-9159-D7ECB3130E30}"/>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54D84297-732D-4B28-B71B-24B9FAE56FB5}"/>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5C85E10A-A0B3-4CA5-918A-15BFB7C85E27}"/>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65B8D052-7C04-445D-93FF-AABE5EEF8E8E}"/>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A01FA76B-D351-4D0D-B8DD-07C2E4F4B85B}"/>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55909EDA-8EA5-424D-916A-07A4CD2B700F}"/>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FC8C04ED-68DB-42C2-BB66-A872E82B40D8}"/>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607BD3E9-C7B7-4AF9-83EF-1C6F3F89C65B}"/>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152661</xdr:rowOff>
    </xdr:to>
    <xdr:cxnSp macro="">
      <xdr:nvCxnSpPr>
        <xdr:cNvPr id="131" name="直線コネクタ 130">
          <a:extLst>
            <a:ext uri="{FF2B5EF4-FFF2-40B4-BE49-F238E27FC236}">
              <a16:creationId xmlns:a16="http://schemas.microsoft.com/office/drawing/2014/main" id="{E32BBADD-CDC8-44CD-96D4-2D8794380384}"/>
            </a:ext>
          </a:extLst>
        </xdr:cNvPr>
        <xdr:cNvCxnSpPr/>
      </xdr:nvCxnSpPr>
      <xdr:spPr>
        <a:xfrm flipV="1">
          <a:off x="13313410" y="5295688"/>
          <a:ext cx="1269" cy="1438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156488</xdr:rowOff>
    </xdr:from>
    <xdr:ext cx="560923" cy="259045"/>
    <xdr:sp macro="" textlink="">
      <xdr:nvSpPr>
        <xdr:cNvPr id="132" name="債務償還比率最小値テキスト">
          <a:extLst>
            <a:ext uri="{FF2B5EF4-FFF2-40B4-BE49-F238E27FC236}">
              <a16:creationId xmlns:a16="http://schemas.microsoft.com/office/drawing/2014/main" id="{189A44EF-9CF2-426C-B87D-83EEAF235498}"/>
            </a:ext>
          </a:extLst>
        </xdr:cNvPr>
        <xdr:cNvSpPr txBox="1"/>
      </xdr:nvSpPr>
      <xdr:spPr>
        <a:xfrm>
          <a:off x="13369925" y="674016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152661</xdr:rowOff>
    </xdr:from>
    <xdr:to>
      <xdr:col>76</xdr:col>
      <xdr:colOff>111125</xdr:colOff>
      <xdr:row>34</xdr:row>
      <xdr:rowOff>152661</xdr:rowOff>
    </xdr:to>
    <xdr:cxnSp macro="">
      <xdr:nvCxnSpPr>
        <xdr:cNvPr id="133" name="直線コネクタ 132">
          <a:extLst>
            <a:ext uri="{FF2B5EF4-FFF2-40B4-BE49-F238E27FC236}">
              <a16:creationId xmlns:a16="http://schemas.microsoft.com/office/drawing/2014/main" id="{7E895169-CA22-4E68-8746-A995A8D4E594}"/>
            </a:ext>
          </a:extLst>
        </xdr:cNvPr>
        <xdr:cNvCxnSpPr/>
      </xdr:nvCxnSpPr>
      <xdr:spPr>
        <a:xfrm>
          <a:off x="13251180" y="6734436"/>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AC1BA65C-3A8F-456F-81DA-095936DC8BD3}"/>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EC06A52B-BEC1-46B6-B3A1-1C85626F9D81}"/>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13916</xdr:rowOff>
    </xdr:from>
    <xdr:ext cx="469744" cy="259045"/>
    <xdr:sp macro="" textlink="">
      <xdr:nvSpPr>
        <xdr:cNvPr id="136" name="債務償還比率平均値テキスト">
          <a:extLst>
            <a:ext uri="{FF2B5EF4-FFF2-40B4-BE49-F238E27FC236}">
              <a16:creationId xmlns:a16="http://schemas.microsoft.com/office/drawing/2014/main" id="{8865B728-AE9C-4143-9534-803B143F6F1D}"/>
            </a:ext>
          </a:extLst>
        </xdr:cNvPr>
        <xdr:cNvSpPr txBox="1"/>
      </xdr:nvSpPr>
      <xdr:spPr>
        <a:xfrm>
          <a:off x="13369925" y="5913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35489</xdr:rowOff>
    </xdr:from>
    <xdr:to>
      <xdr:col>76</xdr:col>
      <xdr:colOff>73025</xdr:colOff>
      <xdr:row>30</xdr:row>
      <xdr:rowOff>137089</xdr:rowOff>
    </xdr:to>
    <xdr:sp macro="" textlink="">
      <xdr:nvSpPr>
        <xdr:cNvPr id="137" name="フローチャート: 判断 136">
          <a:extLst>
            <a:ext uri="{FF2B5EF4-FFF2-40B4-BE49-F238E27FC236}">
              <a16:creationId xmlns:a16="http://schemas.microsoft.com/office/drawing/2014/main" id="{19E27A53-7422-4542-9E48-4EDE37606004}"/>
            </a:ext>
          </a:extLst>
        </xdr:cNvPr>
        <xdr:cNvSpPr/>
      </xdr:nvSpPr>
      <xdr:spPr>
        <a:xfrm>
          <a:off x="13289280" y="5931464"/>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28653</xdr:rowOff>
    </xdr:from>
    <xdr:to>
      <xdr:col>72</xdr:col>
      <xdr:colOff>123825</xdr:colOff>
      <xdr:row>30</xdr:row>
      <xdr:rowOff>130253</xdr:rowOff>
    </xdr:to>
    <xdr:sp macro="" textlink="">
      <xdr:nvSpPr>
        <xdr:cNvPr id="138" name="フローチャート: 判断 137">
          <a:extLst>
            <a:ext uri="{FF2B5EF4-FFF2-40B4-BE49-F238E27FC236}">
              <a16:creationId xmlns:a16="http://schemas.microsoft.com/office/drawing/2014/main" id="{CD099DAE-319E-4DB6-A166-52BE21484D07}"/>
            </a:ext>
          </a:extLst>
        </xdr:cNvPr>
        <xdr:cNvSpPr/>
      </xdr:nvSpPr>
      <xdr:spPr>
        <a:xfrm>
          <a:off x="12629515" y="59227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125257</xdr:rowOff>
    </xdr:from>
    <xdr:to>
      <xdr:col>68</xdr:col>
      <xdr:colOff>123825</xdr:colOff>
      <xdr:row>30</xdr:row>
      <xdr:rowOff>55407</xdr:rowOff>
    </xdr:to>
    <xdr:sp macro="" textlink="">
      <xdr:nvSpPr>
        <xdr:cNvPr id="139" name="フローチャート: 判断 138">
          <a:extLst>
            <a:ext uri="{FF2B5EF4-FFF2-40B4-BE49-F238E27FC236}">
              <a16:creationId xmlns:a16="http://schemas.microsoft.com/office/drawing/2014/main" id="{00405D4D-52B0-43AB-AFAA-D7DDB902F502}"/>
            </a:ext>
          </a:extLst>
        </xdr:cNvPr>
        <xdr:cNvSpPr/>
      </xdr:nvSpPr>
      <xdr:spPr>
        <a:xfrm>
          <a:off x="11943715" y="585168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135763</xdr:rowOff>
    </xdr:from>
    <xdr:to>
      <xdr:col>64</xdr:col>
      <xdr:colOff>123825</xdr:colOff>
      <xdr:row>31</xdr:row>
      <xdr:rowOff>65913</xdr:rowOff>
    </xdr:to>
    <xdr:sp macro="" textlink="">
      <xdr:nvSpPr>
        <xdr:cNvPr id="140" name="フローチャート: 判断 139">
          <a:extLst>
            <a:ext uri="{FF2B5EF4-FFF2-40B4-BE49-F238E27FC236}">
              <a16:creationId xmlns:a16="http://schemas.microsoft.com/office/drawing/2014/main" id="{B0D7AB75-6119-403A-9E47-7240AA7A5DA0}"/>
            </a:ext>
          </a:extLst>
        </xdr:cNvPr>
        <xdr:cNvSpPr/>
      </xdr:nvSpPr>
      <xdr:spPr>
        <a:xfrm>
          <a:off x="11257915" y="60279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142840</xdr:rowOff>
    </xdr:from>
    <xdr:to>
      <xdr:col>60</xdr:col>
      <xdr:colOff>123825</xdr:colOff>
      <xdr:row>31</xdr:row>
      <xdr:rowOff>72990</xdr:rowOff>
    </xdr:to>
    <xdr:sp macro="" textlink="">
      <xdr:nvSpPr>
        <xdr:cNvPr id="141" name="フローチャート: 判断 140">
          <a:extLst>
            <a:ext uri="{FF2B5EF4-FFF2-40B4-BE49-F238E27FC236}">
              <a16:creationId xmlns:a16="http://schemas.microsoft.com/office/drawing/2014/main" id="{3FFBB9D5-48DA-4FC8-AC75-32EC071E37CB}"/>
            </a:ext>
          </a:extLst>
        </xdr:cNvPr>
        <xdr:cNvSpPr/>
      </xdr:nvSpPr>
      <xdr:spPr>
        <a:xfrm>
          <a:off x="10572115" y="603691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14F78B0-7299-480B-9B86-152DA97E5E19}"/>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B7771EE-1B42-49F0-8EFB-0DD57259C118}"/>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8CFA5F0-4FED-4B10-B43D-D587B9B66557}"/>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72FACEF-6981-4665-A16D-C8F1E9A8848B}"/>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E645A21-5FBC-4EBE-AE0A-868A372BCE8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135332</xdr:rowOff>
    </xdr:from>
    <xdr:to>
      <xdr:col>76</xdr:col>
      <xdr:colOff>73025</xdr:colOff>
      <xdr:row>30</xdr:row>
      <xdr:rowOff>65482</xdr:rowOff>
    </xdr:to>
    <xdr:sp macro="" textlink="">
      <xdr:nvSpPr>
        <xdr:cNvPr id="147" name="楕円 146">
          <a:extLst>
            <a:ext uri="{FF2B5EF4-FFF2-40B4-BE49-F238E27FC236}">
              <a16:creationId xmlns:a16="http://schemas.microsoft.com/office/drawing/2014/main" id="{969D68F1-D1C5-40A3-B468-BD7EF09222E5}"/>
            </a:ext>
          </a:extLst>
        </xdr:cNvPr>
        <xdr:cNvSpPr/>
      </xdr:nvSpPr>
      <xdr:spPr>
        <a:xfrm>
          <a:off x="13289280" y="585604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158209</xdr:rowOff>
    </xdr:from>
    <xdr:ext cx="469744" cy="259045"/>
    <xdr:sp macro="" textlink="">
      <xdr:nvSpPr>
        <xdr:cNvPr id="148" name="債務償還比率該当値テキスト">
          <a:extLst>
            <a:ext uri="{FF2B5EF4-FFF2-40B4-BE49-F238E27FC236}">
              <a16:creationId xmlns:a16="http://schemas.microsoft.com/office/drawing/2014/main" id="{ABD7A4AB-E343-4131-8170-8A4A3DB8932B}"/>
            </a:ext>
          </a:extLst>
        </xdr:cNvPr>
        <xdr:cNvSpPr txBox="1"/>
      </xdr:nvSpPr>
      <xdr:spPr>
        <a:xfrm>
          <a:off x="13369925" y="571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135692</xdr:rowOff>
    </xdr:from>
    <xdr:to>
      <xdr:col>72</xdr:col>
      <xdr:colOff>123825</xdr:colOff>
      <xdr:row>30</xdr:row>
      <xdr:rowOff>65842</xdr:rowOff>
    </xdr:to>
    <xdr:sp macro="" textlink="">
      <xdr:nvSpPr>
        <xdr:cNvPr id="149" name="楕円 148">
          <a:extLst>
            <a:ext uri="{FF2B5EF4-FFF2-40B4-BE49-F238E27FC236}">
              <a16:creationId xmlns:a16="http://schemas.microsoft.com/office/drawing/2014/main" id="{292BFC7A-A2EE-4B80-8624-918C35CCF89B}"/>
            </a:ext>
          </a:extLst>
        </xdr:cNvPr>
        <xdr:cNvSpPr/>
      </xdr:nvSpPr>
      <xdr:spPr>
        <a:xfrm>
          <a:off x="12629515" y="585640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14682</xdr:rowOff>
    </xdr:from>
    <xdr:to>
      <xdr:col>76</xdr:col>
      <xdr:colOff>22225</xdr:colOff>
      <xdr:row>30</xdr:row>
      <xdr:rowOff>15042</xdr:rowOff>
    </xdr:to>
    <xdr:cxnSp macro="">
      <xdr:nvCxnSpPr>
        <xdr:cNvPr id="150" name="直線コネクタ 149">
          <a:extLst>
            <a:ext uri="{FF2B5EF4-FFF2-40B4-BE49-F238E27FC236}">
              <a16:creationId xmlns:a16="http://schemas.microsoft.com/office/drawing/2014/main" id="{1FBE4185-6FCA-411B-AA8C-293E679E9A16}"/>
            </a:ext>
          </a:extLst>
        </xdr:cNvPr>
        <xdr:cNvCxnSpPr/>
      </xdr:nvCxnSpPr>
      <xdr:spPr>
        <a:xfrm flipV="1">
          <a:off x="12684125" y="5914467"/>
          <a:ext cx="63119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119980</xdr:rowOff>
    </xdr:from>
    <xdr:to>
      <xdr:col>68</xdr:col>
      <xdr:colOff>123825</xdr:colOff>
      <xdr:row>30</xdr:row>
      <xdr:rowOff>50130</xdr:rowOff>
    </xdr:to>
    <xdr:sp macro="" textlink="">
      <xdr:nvSpPr>
        <xdr:cNvPr id="151" name="楕円 150">
          <a:extLst>
            <a:ext uri="{FF2B5EF4-FFF2-40B4-BE49-F238E27FC236}">
              <a16:creationId xmlns:a16="http://schemas.microsoft.com/office/drawing/2014/main" id="{BB431220-9661-441B-B765-4DD67B3F54C7}"/>
            </a:ext>
          </a:extLst>
        </xdr:cNvPr>
        <xdr:cNvSpPr/>
      </xdr:nvSpPr>
      <xdr:spPr>
        <a:xfrm>
          <a:off x="11943715" y="584641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170780</xdr:rowOff>
    </xdr:from>
    <xdr:to>
      <xdr:col>72</xdr:col>
      <xdr:colOff>73025</xdr:colOff>
      <xdr:row>30</xdr:row>
      <xdr:rowOff>15042</xdr:rowOff>
    </xdr:to>
    <xdr:cxnSp macro="">
      <xdr:nvCxnSpPr>
        <xdr:cNvPr id="152" name="直線コネクタ 151">
          <a:extLst>
            <a:ext uri="{FF2B5EF4-FFF2-40B4-BE49-F238E27FC236}">
              <a16:creationId xmlns:a16="http://schemas.microsoft.com/office/drawing/2014/main" id="{0CB9B681-0693-4E61-A133-91357251CA5B}"/>
            </a:ext>
          </a:extLst>
        </xdr:cNvPr>
        <xdr:cNvCxnSpPr/>
      </xdr:nvCxnSpPr>
      <xdr:spPr>
        <a:xfrm>
          <a:off x="11998325" y="5899115"/>
          <a:ext cx="685800" cy="1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41557</xdr:rowOff>
    </xdr:from>
    <xdr:to>
      <xdr:col>64</xdr:col>
      <xdr:colOff>123825</xdr:colOff>
      <xdr:row>31</xdr:row>
      <xdr:rowOff>143157</xdr:rowOff>
    </xdr:to>
    <xdr:sp macro="" textlink="">
      <xdr:nvSpPr>
        <xdr:cNvPr id="153" name="楕円 152">
          <a:extLst>
            <a:ext uri="{FF2B5EF4-FFF2-40B4-BE49-F238E27FC236}">
              <a16:creationId xmlns:a16="http://schemas.microsoft.com/office/drawing/2014/main" id="{2102073F-D2AF-4ECA-AD6D-A69868A00BFF}"/>
            </a:ext>
          </a:extLst>
        </xdr:cNvPr>
        <xdr:cNvSpPr/>
      </xdr:nvSpPr>
      <xdr:spPr>
        <a:xfrm>
          <a:off x="11257915" y="6108982"/>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170780</xdr:rowOff>
    </xdr:from>
    <xdr:to>
      <xdr:col>68</xdr:col>
      <xdr:colOff>73025</xdr:colOff>
      <xdr:row>31</xdr:row>
      <xdr:rowOff>92357</xdr:rowOff>
    </xdr:to>
    <xdr:cxnSp macro="">
      <xdr:nvCxnSpPr>
        <xdr:cNvPr id="154" name="直線コネクタ 153">
          <a:extLst>
            <a:ext uri="{FF2B5EF4-FFF2-40B4-BE49-F238E27FC236}">
              <a16:creationId xmlns:a16="http://schemas.microsoft.com/office/drawing/2014/main" id="{D152FE13-37ED-4791-BBD7-E46C31A06F6F}"/>
            </a:ext>
          </a:extLst>
        </xdr:cNvPr>
        <xdr:cNvCxnSpPr/>
      </xdr:nvCxnSpPr>
      <xdr:spPr>
        <a:xfrm flipV="1">
          <a:off x="11312525" y="5899115"/>
          <a:ext cx="685800" cy="26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131756</xdr:rowOff>
    </xdr:from>
    <xdr:to>
      <xdr:col>60</xdr:col>
      <xdr:colOff>123825</xdr:colOff>
      <xdr:row>32</xdr:row>
      <xdr:rowOff>61906</xdr:rowOff>
    </xdr:to>
    <xdr:sp macro="" textlink="">
      <xdr:nvSpPr>
        <xdr:cNvPr id="155" name="楕円 154">
          <a:extLst>
            <a:ext uri="{FF2B5EF4-FFF2-40B4-BE49-F238E27FC236}">
              <a16:creationId xmlns:a16="http://schemas.microsoft.com/office/drawing/2014/main" id="{36B84B23-4D5F-4FD3-B101-058708E1B99A}"/>
            </a:ext>
          </a:extLst>
        </xdr:cNvPr>
        <xdr:cNvSpPr/>
      </xdr:nvSpPr>
      <xdr:spPr>
        <a:xfrm>
          <a:off x="10572115" y="6202991"/>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92357</xdr:rowOff>
    </xdr:from>
    <xdr:to>
      <xdr:col>64</xdr:col>
      <xdr:colOff>73025</xdr:colOff>
      <xdr:row>32</xdr:row>
      <xdr:rowOff>11106</xdr:rowOff>
    </xdr:to>
    <xdr:cxnSp macro="">
      <xdr:nvCxnSpPr>
        <xdr:cNvPr id="156" name="直線コネクタ 155">
          <a:extLst>
            <a:ext uri="{FF2B5EF4-FFF2-40B4-BE49-F238E27FC236}">
              <a16:creationId xmlns:a16="http://schemas.microsoft.com/office/drawing/2014/main" id="{4404394E-A25A-43C6-BCA7-C946DB52F704}"/>
            </a:ext>
          </a:extLst>
        </xdr:cNvPr>
        <xdr:cNvCxnSpPr/>
      </xdr:nvCxnSpPr>
      <xdr:spPr>
        <a:xfrm flipV="1">
          <a:off x="10626725" y="6163592"/>
          <a:ext cx="685800" cy="8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121380</xdr:rowOff>
    </xdr:from>
    <xdr:ext cx="469744" cy="259045"/>
    <xdr:sp macro="" textlink="">
      <xdr:nvSpPr>
        <xdr:cNvPr id="157" name="n_1aveValue債務償還比率">
          <a:extLst>
            <a:ext uri="{FF2B5EF4-FFF2-40B4-BE49-F238E27FC236}">
              <a16:creationId xmlns:a16="http://schemas.microsoft.com/office/drawing/2014/main" id="{40EB1234-D9FB-4EB8-9BD4-A1DEEF6049EB}"/>
            </a:ext>
          </a:extLst>
        </xdr:cNvPr>
        <xdr:cNvSpPr txBox="1"/>
      </xdr:nvSpPr>
      <xdr:spPr>
        <a:xfrm>
          <a:off x="12459412" y="601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46534</xdr:rowOff>
    </xdr:from>
    <xdr:ext cx="469744" cy="259045"/>
    <xdr:sp macro="" textlink="">
      <xdr:nvSpPr>
        <xdr:cNvPr id="158" name="n_2aveValue債務償還比率">
          <a:extLst>
            <a:ext uri="{FF2B5EF4-FFF2-40B4-BE49-F238E27FC236}">
              <a16:creationId xmlns:a16="http://schemas.microsoft.com/office/drawing/2014/main" id="{26D625B3-66A5-42DC-8B06-C5961607F1BB}"/>
            </a:ext>
          </a:extLst>
        </xdr:cNvPr>
        <xdr:cNvSpPr txBox="1"/>
      </xdr:nvSpPr>
      <xdr:spPr>
        <a:xfrm>
          <a:off x="11780597" y="594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82440</xdr:rowOff>
    </xdr:from>
    <xdr:ext cx="469744" cy="259045"/>
    <xdr:sp macro="" textlink="">
      <xdr:nvSpPr>
        <xdr:cNvPr id="159" name="n_3aveValue債務償還比率">
          <a:extLst>
            <a:ext uri="{FF2B5EF4-FFF2-40B4-BE49-F238E27FC236}">
              <a16:creationId xmlns:a16="http://schemas.microsoft.com/office/drawing/2014/main" id="{FC56B070-FF78-4891-9DD4-3A22E9C50E3B}"/>
            </a:ext>
          </a:extLst>
        </xdr:cNvPr>
        <xdr:cNvSpPr txBox="1"/>
      </xdr:nvSpPr>
      <xdr:spPr>
        <a:xfrm>
          <a:off x="11094797" y="580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89517</xdr:rowOff>
    </xdr:from>
    <xdr:ext cx="469744" cy="259045"/>
    <xdr:sp macro="" textlink="">
      <xdr:nvSpPr>
        <xdr:cNvPr id="160" name="n_4aveValue債務償還比率">
          <a:extLst>
            <a:ext uri="{FF2B5EF4-FFF2-40B4-BE49-F238E27FC236}">
              <a16:creationId xmlns:a16="http://schemas.microsoft.com/office/drawing/2014/main" id="{19D600AA-A100-4DAB-8A31-DED306EF016D}"/>
            </a:ext>
          </a:extLst>
        </xdr:cNvPr>
        <xdr:cNvSpPr txBox="1"/>
      </xdr:nvSpPr>
      <xdr:spPr>
        <a:xfrm>
          <a:off x="10408997" y="5817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82369</xdr:rowOff>
    </xdr:from>
    <xdr:ext cx="469744" cy="259045"/>
    <xdr:sp macro="" textlink="">
      <xdr:nvSpPr>
        <xdr:cNvPr id="161" name="n_1mainValue債務償還比率">
          <a:extLst>
            <a:ext uri="{FF2B5EF4-FFF2-40B4-BE49-F238E27FC236}">
              <a16:creationId xmlns:a16="http://schemas.microsoft.com/office/drawing/2014/main" id="{A8787CCA-F0EE-4A88-9DE0-F1DED8E79B71}"/>
            </a:ext>
          </a:extLst>
        </xdr:cNvPr>
        <xdr:cNvSpPr txBox="1"/>
      </xdr:nvSpPr>
      <xdr:spPr>
        <a:xfrm>
          <a:off x="12459412" y="563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66657</xdr:rowOff>
    </xdr:from>
    <xdr:ext cx="469744" cy="259045"/>
    <xdr:sp macro="" textlink="">
      <xdr:nvSpPr>
        <xdr:cNvPr id="162" name="n_2mainValue債務償還比率">
          <a:extLst>
            <a:ext uri="{FF2B5EF4-FFF2-40B4-BE49-F238E27FC236}">
              <a16:creationId xmlns:a16="http://schemas.microsoft.com/office/drawing/2014/main" id="{B317AC17-30B4-45BB-867D-1C69CAC95F7E}"/>
            </a:ext>
          </a:extLst>
        </xdr:cNvPr>
        <xdr:cNvSpPr txBox="1"/>
      </xdr:nvSpPr>
      <xdr:spPr>
        <a:xfrm>
          <a:off x="11780597" y="56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134284</xdr:rowOff>
    </xdr:from>
    <xdr:ext cx="469744" cy="259045"/>
    <xdr:sp macro="" textlink="">
      <xdr:nvSpPr>
        <xdr:cNvPr id="163" name="n_3mainValue債務償還比率">
          <a:extLst>
            <a:ext uri="{FF2B5EF4-FFF2-40B4-BE49-F238E27FC236}">
              <a16:creationId xmlns:a16="http://schemas.microsoft.com/office/drawing/2014/main" id="{447781FC-A033-484A-ACA7-204D8220F195}"/>
            </a:ext>
          </a:extLst>
        </xdr:cNvPr>
        <xdr:cNvSpPr txBox="1"/>
      </xdr:nvSpPr>
      <xdr:spPr>
        <a:xfrm>
          <a:off x="11094797" y="619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53033</xdr:rowOff>
    </xdr:from>
    <xdr:ext cx="469744" cy="259045"/>
    <xdr:sp macro="" textlink="">
      <xdr:nvSpPr>
        <xdr:cNvPr id="164" name="n_4mainValue債務償還比率">
          <a:extLst>
            <a:ext uri="{FF2B5EF4-FFF2-40B4-BE49-F238E27FC236}">
              <a16:creationId xmlns:a16="http://schemas.microsoft.com/office/drawing/2014/main" id="{DC2E5E21-B9AC-4D80-83B1-6C076402C13A}"/>
            </a:ext>
          </a:extLst>
        </xdr:cNvPr>
        <xdr:cNvSpPr txBox="1"/>
      </xdr:nvSpPr>
      <xdr:spPr>
        <a:xfrm>
          <a:off x="10408997" y="629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DDF8F7D7-E9CD-4D61-8AF3-7206D694E122}"/>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B653AE0E-6843-464C-9F66-B20CE43F005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8C1D9490-3BC7-4439-8F49-CF4E4625C542}"/>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6EBF392D-2ACF-413F-92C1-CF9C68AC8546}"/>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C87246A7-B749-44AE-9EC2-8969C89E8CD8}"/>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B01B38F8-FDB9-4184-AC5B-3C6B0E92412D}"/>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44AD0BD-AC75-48CD-826F-A323CAD4141D}"/>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BF6A34A-4545-453A-9CBA-4DAB2152EC0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73A66A3-E670-43D5-A19C-C0ED433F189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AD30F81-EFAD-4FBA-A367-781CB11732E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千葉県船橋市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71CE08E-0439-49D4-A97C-5C358BED75B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3B05C57-12E1-4523-A13E-EE02297CA0D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B2A3A5-10A2-44F6-8DC6-04DB7261AAC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BB47BCB-D2C1-4A01-84BE-CBFF194A562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26C8F8-7B2A-446E-BCBD-3AB546358CC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19E24E-A7E2-4C8A-A2AE-0C6D9301D9C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648,331
627,063
85.62
237,823,569
233,861,063
1,362,186
127,883,129
170,880,037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041E93-6842-4753-9EC1-4AF4450E4DE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02B8BB-B3F3-4956-BDBD-C5E15E1601FF}"/>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D188143-AC15-4BB6-8810-40CC7413E1D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52B5858-E11D-4C10-BEA0-313E09659CC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2CE700F-9454-4C79-88F8-CAF08ADEFB1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B919FB-B5A7-4972-870A-5FBA8270C9BD}"/>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B26AF1D-6424-4B3D-87BF-07BDC83C63B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4E02471-A989-4525-9C8E-E5E43D28758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25D7027-CE1D-40C1-A6BE-113DD814D2DC}"/>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19C6AC-A3C5-4242-9E0A-2A5A439A210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4B0A522-ADEF-4A63-9EB5-9D292FC3036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D19C63-0F6C-4DDF-9AF4-ADB4517087A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71E22A2-BA2D-4107-B3A8-BA093D0644B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F22828-C75E-4CE3-89C2-4DE1013F90F8}"/>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E9F214-C215-4A5B-935F-7B77C5F444A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9078AE3-57A3-4ABB-B393-92F516F51AB0}"/>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134873D-06B6-4301-B52A-87716F6D4E1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36DD168-DEBD-4D47-A79F-C6596BFA461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5B6F25B-89FE-4C7E-AE5E-CFAF433467E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AF6A5BE-BEB8-4CD1-AABF-ED2EDF8C51E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C71C5E1-3EF0-4C39-9E45-C09AE887C12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59962DC-0629-4D29-9EC0-EEA5F83D938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465EB3D-E03D-4B8F-90C0-4F28C4155CE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250225C-53A8-45B4-9F0A-9321E301B9D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F1CA6C2-BC76-4B96-B4B6-48337C92D06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7D10053-5944-48E8-9F51-9605B4DB0A1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21EEC8C-35D4-45BA-91BC-ACB636ED1739}"/>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612FC92-A8A1-47CD-96E9-6AF6D7BA955D}"/>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DCAE9BB-9564-400B-AE58-919ABD05860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71F458-5719-4ED4-90A9-0876844E3AA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DF39673-54B3-4371-8963-BCD888D85FC1}"/>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4A086D1-5B47-4201-9F5F-B7242662BEA1}"/>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22E2A7D-FBF8-47E1-B537-C0956E98C2E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C15C1DC-3EC1-418A-947E-9DA2287F7A2A}"/>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4604D9B-D53E-44C8-9418-997C8633FD4B}"/>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30D171B-4D57-4223-B319-511035249482}"/>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6EC3F3-6286-4004-A538-4DAE23C7F04C}"/>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0504903-CD6C-4752-9E46-FD9EFE0FE4DE}"/>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D71746A-520E-421E-92E5-FD9615498814}"/>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D13B6ED-AF5F-451D-B1B2-030D7928D189}"/>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2199F7F-1918-44ED-910F-41AA5F288D6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E79761D-368C-4847-A758-899EC1C85B9A}"/>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B81283A-18FB-40B2-9E3A-5F4AF308D6F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137922</xdr:rowOff>
    </xdr:from>
    <xdr:to>
      <xdr:col>24</xdr:col>
      <xdr:colOff>62865</xdr:colOff>
      <xdr:row>41</xdr:row>
      <xdr:rowOff>78486</xdr:rowOff>
    </xdr:to>
    <xdr:cxnSp macro="">
      <xdr:nvCxnSpPr>
        <xdr:cNvPr id="55" name="直線コネクタ 54">
          <a:extLst>
            <a:ext uri="{FF2B5EF4-FFF2-40B4-BE49-F238E27FC236}">
              <a16:creationId xmlns:a16="http://schemas.microsoft.com/office/drawing/2014/main" id="{0819F5F9-B81A-4215-8949-7470ED895898}"/>
            </a:ext>
          </a:extLst>
        </xdr:cNvPr>
        <xdr:cNvCxnSpPr/>
      </xdr:nvCxnSpPr>
      <xdr:spPr>
        <a:xfrm flipV="1">
          <a:off x="4173855" y="579196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82313</xdr:rowOff>
    </xdr:from>
    <xdr:ext cx="405111" cy="259045"/>
    <xdr:sp macro="" textlink="">
      <xdr:nvSpPr>
        <xdr:cNvPr id="56" name="【道路】&#10;有形固定資産減価償却率最小値テキスト">
          <a:extLst>
            <a:ext uri="{FF2B5EF4-FFF2-40B4-BE49-F238E27FC236}">
              <a16:creationId xmlns:a16="http://schemas.microsoft.com/office/drawing/2014/main" id="{19CC1566-61AB-4A4E-9078-89AE2C1FF66C}"/>
            </a:ext>
          </a:extLst>
        </xdr:cNvPr>
        <xdr:cNvSpPr txBox="1"/>
      </xdr:nvSpPr>
      <xdr:spPr>
        <a:xfrm>
          <a:off x="4212590" y="711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78486</xdr:rowOff>
    </xdr:from>
    <xdr:to>
      <xdr:col>24</xdr:col>
      <xdr:colOff>152400</xdr:colOff>
      <xdr:row>41</xdr:row>
      <xdr:rowOff>78486</xdr:rowOff>
    </xdr:to>
    <xdr:cxnSp macro="">
      <xdr:nvCxnSpPr>
        <xdr:cNvPr id="57" name="直線コネクタ 56">
          <a:extLst>
            <a:ext uri="{FF2B5EF4-FFF2-40B4-BE49-F238E27FC236}">
              <a16:creationId xmlns:a16="http://schemas.microsoft.com/office/drawing/2014/main" id="{BDB770F2-9431-48E9-81AE-9E7547B687DB}"/>
            </a:ext>
          </a:extLst>
        </xdr:cNvPr>
        <xdr:cNvCxnSpPr/>
      </xdr:nvCxnSpPr>
      <xdr:spPr>
        <a:xfrm>
          <a:off x="4112260" y="7107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84599</xdr:rowOff>
    </xdr:from>
    <xdr:ext cx="405111" cy="259045"/>
    <xdr:sp macro="" textlink="">
      <xdr:nvSpPr>
        <xdr:cNvPr id="58" name="【道路】&#10;有形固定資産減価償却率最大値テキスト">
          <a:extLst>
            <a:ext uri="{FF2B5EF4-FFF2-40B4-BE49-F238E27FC236}">
              <a16:creationId xmlns:a16="http://schemas.microsoft.com/office/drawing/2014/main" id="{6627CB59-7ED7-48E4-8365-6E32AF477F56}"/>
            </a:ext>
          </a:extLst>
        </xdr:cNvPr>
        <xdr:cNvSpPr txBox="1"/>
      </xdr:nvSpPr>
      <xdr:spPr>
        <a:xfrm>
          <a:off x="4212590" y="557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137922</xdr:rowOff>
    </xdr:from>
    <xdr:to>
      <xdr:col>24</xdr:col>
      <xdr:colOff>152400</xdr:colOff>
      <xdr:row>33</xdr:row>
      <xdr:rowOff>137922</xdr:rowOff>
    </xdr:to>
    <xdr:cxnSp macro="">
      <xdr:nvCxnSpPr>
        <xdr:cNvPr id="59" name="直線コネクタ 58">
          <a:extLst>
            <a:ext uri="{FF2B5EF4-FFF2-40B4-BE49-F238E27FC236}">
              <a16:creationId xmlns:a16="http://schemas.microsoft.com/office/drawing/2014/main" id="{8BE69473-6162-4DE2-B52A-42A563700EC7}"/>
            </a:ext>
          </a:extLst>
        </xdr:cNvPr>
        <xdr:cNvCxnSpPr/>
      </xdr:nvCxnSpPr>
      <xdr:spPr>
        <a:xfrm>
          <a:off x="4112260" y="57919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26687</xdr:rowOff>
    </xdr:from>
    <xdr:ext cx="405111" cy="259045"/>
    <xdr:sp macro="" textlink="">
      <xdr:nvSpPr>
        <xdr:cNvPr id="60" name="【道路】&#10;有形固定資産減価償却率平均値テキスト">
          <a:extLst>
            <a:ext uri="{FF2B5EF4-FFF2-40B4-BE49-F238E27FC236}">
              <a16:creationId xmlns:a16="http://schemas.microsoft.com/office/drawing/2014/main" id="{656CECCD-FE8F-47EA-94B9-BBB169C33DFF}"/>
            </a:ext>
          </a:extLst>
        </xdr:cNvPr>
        <xdr:cNvSpPr txBox="1"/>
      </xdr:nvSpPr>
      <xdr:spPr>
        <a:xfrm>
          <a:off x="4212590" y="6368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48260</xdr:rowOff>
    </xdr:from>
    <xdr:to>
      <xdr:col>24</xdr:col>
      <xdr:colOff>114300</xdr:colOff>
      <xdr:row>37</xdr:row>
      <xdr:rowOff>149860</xdr:rowOff>
    </xdr:to>
    <xdr:sp macro="" textlink="">
      <xdr:nvSpPr>
        <xdr:cNvPr id="61" name="フローチャート: 判断 60">
          <a:extLst>
            <a:ext uri="{FF2B5EF4-FFF2-40B4-BE49-F238E27FC236}">
              <a16:creationId xmlns:a16="http://schemas.microsoft.com/office/drawing/2014/main" id="{EC86874C-0703-4249-91B0-59F5C86E30D1}"/>
            </a:ext>
          </a:extLst>
        </xdr:cNvPr>
        <xdr:cNvSpPr/>
      </xdr:nvSpPr>
      <xdr:spPr>
        <a:xfrm>
          <a:off x="4131310" y="63938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23114</xdr:rowOff>
    </xdr:from>
    <xdr:to>
      <xdr:col>20</xdr:col>
      <xdr:colOff>38100</xdr:colOff>
      <xdr:row>37</xdr:row>
      <xdr:rowOff>124714</xdr:rowOff>
    </xdr:to>
    <xdr:sp macro="" textlink="">
      <xdr:nvSpPr>
        <xdr:cNvPr id="62" name="フローチャート: 判断 61">
          <a:extLst>
            <a:ext uri="{FF2B5EF4-FFF2-40B4-BE49-F238E27FC236}">
              <a16:creationId xmlns:a16="http://schemas.microsoft.com/office/drawing/2014/main" id="{9616586E-4CA7-436E-B56E-5BBDEC8164CD}"/>
            </a:ext>
          </a:extLst>
        </xdr:cNvPr>
        <xdr:cNvSpPr/>
      </xdr:nvSpPr>
      <xdr:spPr>
        <a:xfrm>
          <a:off x="3388360" y="636295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164846</xdr:rowOff>
    </xdr:from>
    <xdr:to>
      <xdr:col>15</xdr:col>
      <xdr:colOff>101600</xdr:colOff>
      <xdr:row>37</xdr:row>
      <xdr:rowOff>94996</xdr:rowOff>
    </xdr:to>
    <xdr:sp macro="" textlink="">
      <xdr:nvSpPr>
        <xdr:cNvPr id="63" name="フローチャート: 判断 62">
          <a:extLst>
            <a:ext uri="{FF2B5EF4-FFF2-40B4-BE49-F238E27FC236}">
              <a16:creationId xmlns:a16="http://schemas.microsoft.com/office/drawing/2014/main" id="{0B632BBB-C628-4FBF-9C10-63FE6A8E11DF}"/>
            </a:ext>
          </a:extLst>
        </xdr:cNvPr>
        <xdr:cNvSpPr/>
      </xdr:nvSpPr>
      <xdr:spPr>
        <a:xfrm>
          <a:off x="2571750" y="63408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2D50C916-966F-4365-A5F8-8AFAD3546E15}"/>
            </a:ext>
          </a:extLst>
        </xdr:cNvPr>
        <xdr:cNvSpPr/>
      </xdr:nvSpPr>
      <xdr:spPr>
        <a:xfrm>
          <a:off x="1774190" y="630885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AF34FE65-3B28-46CE-BF79-22224628318E}"/>
            </a:ext>
          </a:extLst>
        </xdr:cNvPr>
        <xdr:cNvSpPr/>
      </xdr:nvSpPr>
      <xdr:spPr>
        <a:xfrm>
          <a:off x="988060" y="62669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F2C23AC-5EC8-4406-8544-EC62F6EEAD18}"/>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F082741-9018-499F-8C69-80ABF69B998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E707AA4-771E-4C08-8FF3-7E7774F2CFF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8D68A51-A2E9-499A-83EC-5A48B9AD277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2D465EF-A8D9-4D0C-8757-E9A91678CDB4}"/>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146558</xdr:rowOff>
    </xdr:from>
    <xdr:to>
      <xdr:col>24</xdr:col>
      <xdr:colOff>114300</xdr:colOff>
      <xdr:row>35</xdr:row>
      <xdr:rowOff>76708</xdr:rowOff>
    </xdr:to>
    <xdr:sp macro="" textlink="">
      <xdr:nvSpPr>
        <xdr:cNvPr id="71" name="楕円 70">
          <a:extLst>
            <a:ext uri="{FF2B5EF4-FFF2-40B4-BE49-F238E27FC236}">
              <a16:creationId xmlns:a16="http://schemas.microsoft.com/office/drawing/2014/main" id="{C000060A-4B87-410D-A166-0BDD4C863DC2}"/>
            </a:ext>
          </a:extLst>
        </xdr:cNvPr>
        <xdr:cNvSpPr/>
      </xdr:nvSpPr>
      <xdr:spPr>
        <a:xfrm>
          <a:off x="4131310" y="59739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169435</xdr:rowOff>
    </xdr:from>
    <xdr:ext cx="405111" cy="259045"/>
    <xdr:sp macro="" textlink="">
      <xdr:nvSpPr>
        <xdr:cNvPr id="72" name="【道路】&#10;有形固定資産減価償却率該当値テキスト">
          <a:extLst>
            <a:ext uri="{FF2B5EF4-FFF2-40B4-BE49-F238E27FC236}">
              <a16:creationId xmlns:a16="http://schemas.microsoft.com/office/drawing/2014/main" id="{82A55798-9122-43B1-BA45-AE2D535BF061}"/>
            </a:ext>
          </a:extLst>
        </xdr:cNvPr>
        <xdr:cNvSpPr txBox="1"/>
      </xdr:nvSpPr>
      <xdr:spPr>
        <a:xfrm>
          <a:off x="4212590" y="583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132842</xdr:rowOff>
    </xdr:from>
    <xdr:to>
      <xdr:col>20</xdr:col>
      <xdr:colOff>38100</xdr:colOff>
      <xdr:row>35</xdr:row>
      <xdr:rowOff>62992</xdr:rowOff>
    </xdr:to>
    <xdr:sp macro="" textlink="">
      <xdr:nvSpPr>
        <xdr:cNvPr id="73" name="楕円 72">
          <a:extLst>
            <a:ext uri="{FF2B5EF4-FFF2-40B4-BE49-F238E27FC236}">
              <a16:creationId xmlns:a16="http://schemas.microsoft.com/office/drawing/2014/main" id="{90ABD1BA-85C5-4653-9A31-CDA797CC8EB4}"/>
            </a:ext>
          </a:extLst>
        </xdr:cNvPr>
        <xdr:cNvSpPr/>
      </xdr:nvSpPr>
      <xdr:spPr>
        <a:xfrm>
          <a:off x="3388360" y="596595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12192</xdr:rowOff>
    </xdr:from>
    <xdr:to>
      <xdr:col>24</xdr:col>
      <xdr:colOff>63500</xdr:colOff>
      <xdr:row>35</xdr:row>
      <xdr:rowOff>25908</xdr:rowOff>
    </xdr:to>
    <xdr:cxnSp macro="">
      <xdr:nvCxnSpPr>
        <xdr:cNvPr id="74" name="直線コネクタ 73">
          <a:extLst>
            <a:ext uri="{FF2B5EF4-FFF2-40B4-BE49-F238E27FC236}">
              <a16:creationId xmlns:a16="http://schemas.microsoft.com/office/drawing/2014/main" id="{7AAB29FC-0231-46E9-B5D2-0741A2AC796C}"/>
            </a:ext>
          </a:extLst>
        </xdr:cNvPr>
        <xdr:cNvCxnSpPr/>
      </xdr:nvCxnSpPr>
      <xdr:spPr>
        <a:xfrm>
          <a:off x="3431540" y="6016752"/>
          <a:ext cx="74295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121412</xdr:rowOff>
    </xdr:from>
    <xdr:to>
      <xdr:col>15</xdr:col>
      <xdr:colOff>101600</xdr:colOff>
      <xdr:row>35</xdr:row>
      <xdr:rowOff>51562</xdr:rowOff>
    </xdr:to>
    <xdr:sp macro="" textlink="">
      <xdr:nvSpPr>
        <xdr:cNvPr id="75" name="楕円 74">
          <a:extLst>
            <a:ext uri="{FF2B5EF4-FFF2-40B4-BE49-F238E27FC236}">
              <a16:creationId xmlns:a16="http://schemas.microsoft.com/office/drawing/2014/main" id="{8F3B6062-54B9-4AEB-80D8-603E153C8CC5}"/>
            </a:ext>
          </a:extLst>
        </xdr:cNvPr>
        <xdr:cNvSpPr/>
      </xdr:nvSpPr>
      <xdr:spPr>
        <a:xfrm>
          <a:off x="2571750" y="59526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762</xdr:rowOff>
    </xdr:from>
    <xdr:to>
      <xdr:col>19</xdr:col>
      <xdr:colOff>177800</xdr:colOff>
      <xdr:row>35</xdr:row>
      <xdr:rowOff>12192</xdr:rowOff>
    </xdr:to>
    <xdr:cxnSp macro="">
      <xdr:nvCxnSpPr>
        <xdr:cNvPr id="76" name="直線コネクタ 75">
          <a:extLst>
            <a:ext uri="{FF2B5EF4-FFF2-40B4-BE49-F238E27FC236}">
              <a16:creationId xmlns:a16="http://schemas.microsoft.com/office/drawing/2014/main" id="{09FA86E5-FF74-44E7-9435-A9B3673F4F90}"/>
            </a:ext>
          </a:extLst>
        </xdr:cNvPr>
        <xdr:cNvCxnSpPr/>
      </xdr:nvCxnSpPr>
      <xdr:spPr>
        <a:xfrm>
          <a:off x="2626360" y="6001512"/>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89408</xdr:rowOff>
    </xdr:from>
    <xdr:to>
      <xdr:col>10</xdr:col>
      <xdr:colOff>165100</xdr:colOff>
      <xdr:row>35</xdr:row>
      <xdr:rowOff>19558</xdr:rowOff>
    </xdr:to>
    <xdr:sp macro="" textlink="">
      <xdr:nvSpPr>
        <xdr:cNvPr id="77" name="楕円 76">
          <a:extLst>
            <a:ext uri="{FF2B5EF4-FFF2-40B4-BE49-F238E27FC236}">
              <a16:creationId xmlns:a16="http://schemas.microsoft.com/office/drawing/2014/main" id="{BDE88714-42F9-4080-A692-631794A301B1}"/>
            </a:ext>
          </a:extLst>
        </xdr:cNvPr>
        <xdr:cNvSpPr/>
      </xdr:nvSpPr>
      <xdr:spPr>
        <a:xfrm>
          <a:off x="1774190" y="592251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140208</xdr:rowOff>
    </xdr:from>
    <xdr:to>
      <xdr:col>15</xdr:col>
      <xdr:colOff>50800</xdr:colOff>
      <xdr:row>35</xdr:row>
      <xdr:rowOff>762</xdr:rowOff>
    </xdr:to>
    <xdr:cxnSp macro="">
      <xdr:nvCxnSpPr>
        <xdr:cNvPr id="78" name="直線コネクタ 77">
          <a:extLst>
            <a:ext uri="{FF2B5EF4-FFF2-40B4-BE49-F238E27FC236}">
              <a16:creationId xmlns:a16="http://schemas.microsoft.com/office/drawing/2014/main" id="{FB9A03BD-3726-4D67-905B-5192BF58EC6A}"/>
            </a:ext>
          </a:extLst>
        </xdr:cNvPr>
        <xdr:cNvCxnSpPr/>
      </xdr:nvCxnSpPr>
      <xdr:spPr>
        <a:xfrm>
          <a:off x="1828800" y="5965698"/>
          <a:ext cx="79756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64262</xdr:rowOff>
    </xdr:from>
    <xdr:to>
      <xdr:col>6</xdr:col>
      <xdr:colOff>38100</xdr:colOff>
      <xdr:row>34</xdr:row>
      <xdr:rowOff>165862</xdr:rowOff>
    </xdr:to>
    <xdr:sp macro="" textlink="">
      <xdr:nvSpPr>
        <xdr:cNvPr id="79" name="楕円 78">
          <a:extLst>
            <a:ext uri="{FF2B5EF4-FFF2-40B4-BE49-F238E27FC236}">
              <a16:creationId xmlns:a16="http://schemas.microsoft.com/office/drawing/2014/main" id="{CA085FFC-965D-4C82-A40D-A277CF1A6580}"/>
            </a:ext>
          </a:extLst>
        </xdr:cNvPr>
        <xdr:cNvSpPr/>
      </xdr:nvSpPr>
      <xdr:spPr>
        <a:xfrm>
          <a:off x="988060" y="588975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115062</xdr:rowOff>
    </xdr:from>
    <xdr:to>
      <xdr:col>10</xdr:col>
      <xdr:colOff>114300</xdr:colOff>
      <xdr:row>34</xdr:row>
      <xdr:rowOff>140208</xdr:rowOff>
    </xdr:to>
    <xdr:cxnSp macro="">
      <xdr:nvCxnSpPr>
        <xdr:cNvPr id="80" name="直線コネクタ 79">
          <a:extLst>
            <a:ext uri="{FF2B5EF4-FFF2-40B4-BE49-F238E27FC236}">
              <a16:creationId xmlns:a16="http://schemas.microsoft.com/office/drawing/2014/main" id="{7AA9B58D-B467-4441-B2FB-379D1CD1A8BC}"/>
            </a:ext>
          </a:extLst>
        </xdr:cNvPr>
        <xdr:cNvCxnSpPr/>
      </xdr:nvCxnSpPr>
      <xdr:spPr>
        <a:xfrm>
          <a:off x="1031240" y="5944362"/>
          <a:ext cx="79756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115841</xdr:rowOff>
    </xdr:from>
    <xdr:ext cx="405111" cy="259045"/>
    <xdr:sp macro="" textlink="">
      <xdr:nvSpPr>
        <xdr:cNvPr id="81" name="n_1aveValue【道路】&#10;有形固定資産減価償却率">
          <a:extLst>
            <a:ext uri="{FF2B5EF4-FFF2-40B4-BE49-F238E27FC236}">
              <a16:creationId xmlns:a16="http://schemas.microsoft.com/office/drawing/2014/main" id="{1AC93BED-8769-4823-B5DE-FC616CAC5789}"/>
            </a:ext>
          </a:extLst>
        </xdr:cNvPr>
        <xdr:cNvSpPr txBox="1"/>
      </xdr:nvSpPr>
      <xdr:spPr>
        <a:xfrm>
          <a:off x="32391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86123</xdr:rowOff>
    </xdr:from>
    <xdr:ext cx="405111" cy="259045"/>
    <xdr:sp macro="" textlink="">
      <xdr:nvSpPr>
        <xdr:cNvPr id="82" name="n_2aveValue【道路】&#10;有形固定資産減価償却率">
          <a:extLst>
            <a:ext uri="{FF2B5EF4-FFF2-40B4-BE49-F238E27FC236}">
              <a16:creationId xmlns:a16="http://schemas.microsoft.com/office/drawing/2014/main" id="{6F30E301-0638-40F0-A46D-511D446BE1F6}"/>
            </a:ext>
          </a:extLst>
        </xdr:cNvPr>
        <xdr:cNvSpPr txBox="1"/>
      </xdr:nvSpPr>
      <xdr:spPr>
        <a:xfrm>
          <a:off x="243904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27CA048D-9B6C-41C9-BEF1-F85FE5D48205}"/>
            </a:ext>
          </a:extLst>
        </xdr:cNvPr>
        <xdr:cNvSpPr txBox="1"/>
      </xdr:nvSpPr>
      <xdr:spPr>
        <a:xfrm>
          <a:off x="1641484" y="640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3C499286-57DB-4BA6-8022-2FDD868A93B2}"/>
            </a:ext>
          </a:extLst>
        </xdr:cNvPr>
        <xdr:cNvSpPr txBox="1"/>
      </xdr:nvSpPr>
      <xdr:spPr>
        <a:xfrm>
          <a:off x="855354" y="6359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79519</xdr:rowOff>
    </xdr:from>
    <xdr:ext cx="405111" cy="259045"/>
    <xdr:sp macro="" textlink="">
      <xdr:nvSpPr>
        <xdr:cNvPr id="85" name="n_1mainValue【道路】&#10;有形固定資産減価償却率">
          <a:extLst>
            <a:ext uri="{FF2B5EF4-FFF2-40B4-BE49-F238E27FC236}">
              <a16:creationId xmlns:a16="http://schemas.microsoft.com/office/drawing/2014/main" id="{7D9E7130-BE31-4C62-A9A0-37A65A58C836}"/>
            </a:ext>
          </a:extLst>
        </xdr:cNvPr>
        <xdr:cNvSpPr txBox="1"/>
      </xdr:nvSpPr>
      <xdr:spPr>
        <a:xfrm>
          <a:off x="3239144" y="573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68089</xdr:rowOff>
    </xdr:from>
    <xdr:ext cx="405111" cy="259045"/>
    <xdr:sp macro="" textlink="">
      <xdr:nvSpPr>
        <xdr:cNvPr id="86" name="n_2mainValue【道路】&#10;有形固定資産減価償却率">
          <a:extLst>
            <a:ext uri="{FF2B5EF4-FFF2-40B4-BE49-F238E27FC236}">
              <a16:creationId xmlns:a16="http://schemas.microsoft.com/office/drawing/2014/main" id="{5F62674B-41A7-4785-945B-A0630E0B8890}"/>
            </a:ext>
          </a:extLst>
        </xdr:cNvPr>
        <xdr:cNvSpPr txBox="1"/>
      </xdr:nvSpPr>
      <xdr:spPr>
        <a:xfrm>
          <a:off x="2439044" y="572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36085</xdr:rowOff>
    </xdr:from>
    <xdr:ext cx="405111" cy="259045"/>
    <xdr:sp macro="" textlink="">
      <xdr:nvSpPr>
        <xdr:cNvPr id="87" name="n_3mainValue【道路】&#10;有形固定資産減価償却率">
          <a:extLst>
            <a:ext uri="{FF2B5EF4-FFF2-40B4-BE49-F238E27FC236}">
              <a16:creationId xmlns:a16="http://schemas.microsoft.com/office/drawing/2014/main" id="{596F1C57-0E90-47A9-BD87-491DC5CBA59D}"/>
            </a:ext>
          </a:extLst>
        </xdr:cNvPr>
        <xdr:cNvSpPr txBox="1"/>
      </xdr:nvSpPr>
      <xdr:spPr>
        <a:xfrm>
          <a:off x="1641484" y="569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10939</xdr:rowOff>
    </xdr:from>
    <xdr:ext cx="405111" cy="259045"/>
    <xdr:sp macro="" textlink="">
      <xdr:nvSpPr>
        <xdr:cNvPr id="88" name="n_4mainValue【道路】&#10;有形固定資産減価償却率">
          <a:extLst>
            <a:ext uri="{FF2B5EF4-FFF2-40B4-BE49-F238E27FC236}">
              <a16:creationId xmlns:a16="http://schemas.microsoft.com/office/drawing/2014/main" id="{3079E6FD-3E75-4CCE-AAD7-3807A9B07FDD}"/>
            </a:ext>
          </a:extLst>
        </xdr:cNvPr>
        <xdr:cNvSpPr txBox="1"/>
      </xdr:nvSpPr>
      <xdr:spPr>
        <a:xfrm>
          <a:off x="855354" y="5670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BF66FDC-BD86-4B81-BFF3-07DFEAD198FE}"/>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B0E15AF-1EE4-4A1C-92A7-2E0AFC38D57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EE082D0-0088-4BE5-B65F-6137DFD3016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7068844-9076-47B5-B51E-09E4C19913A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0ABACEB-36DB-4FA1-82BE-22E919FADB2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120B9D0-7827-4DF7-B1D7-A921AF576B0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BC01DBD-FB2E-4DF7-B273-A6D61A3A9DA4}"/>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03595EA-9F10-4B6D-9FFC-716C81BB5E8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FA15225-D50F-4613-9BF2-B95737464452}"/>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E9399BC-9B1B-4C1A-A74F-17A0FE495B0C}"/>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8FD7B1EB-E9E3-41F0-8B2C-6726537C5008}"/>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2A9B22AA-E1BF-4A2B-90A8-519A9422E4B4}"/>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A6CDBD3B-AE5E-4BA5-9B1F-94B9E4744AB7}"/>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C304F1C-0EB0-404D-B737-641D157B9D50}"/>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B525E1BB-97F2-447B-B241-5AF5C12FC41D}"/>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272A3050-8215-4DB0-BA20-F33AA9E2B1AA}"/>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27F1AACB-CB45-4DD6-872D-5FD45E24AEAB}"/>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5B783B6E-4EC9-4A87-85D7-34BB1E0A3806}"/>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60166B14-4BC4-4ED3-82B7-26FF3BD7DD17}"/>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22E3B91-E042-49F1-9FA2-AE2B70BC5C88}"/>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F7A5FFF0-867D-428B-BECC-40EDB37DF3E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54894</xdr:rowOff>
    </xdr:from>
    <xdr:to>
      <xdr:col>54</xdr:col>
      <xdr:colOff>189865</xdr:colOff>
      <xdr:row>41</xdr:row>
      <xdr:rowOff>70896</xdr:rowOff>
    </xdr:to>
    <xdr:cxnSp macro="">
      <xdr:nvCxnSpPr>
        <xdr:cNvPr id="110" name="直線コネクタ 109">
          <a:extLst>
            <a:ext uri="{FF2B5EF4-FFF2-40B4-BE49-F238E27FC236}">
              <a16:creationId xmlns:a16="http://schemas.microsoft.com/office/drawing/2014/main" id="{B0FAFF33-EEC8-4080-874A-B0CA0D31F16E}"/>
            </a:ext>
          </a:extLst>
        </xdr:cNvPr>
        <xdr:cNvCxnSpPr/>
      </xdr:nvCxnSpPr>
      <xdr:spPr>
        <a:xfrm flipV="1">
          <a:off x="9429115" y="5716554"/>
          <a:ext cx="0" cy="1381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74723</xdr:rowOff>
    </xdr:from>
    <xdr:ext cx="469744" cy="259045"/>
    <xdr:sp macro="" textlink="">
      <xdr:nvSpPr>
        <xdr:cNvPr id="111" name="【道路】&#10;一人当たり延長最小値テキスト">
          <a:extLst>
            <a:ext uri="{FF2B5EF4-FFF2-40B4-BE49-F238E27FC236}">
              <a16:creationId xmlns:a16="http://schemas.microsoft.com/office/drawing/2014/main" id="{DE33C532-4D02-44E6-97B6-2077BDEC163F}"/>
            </a:ext>
          </a:extLst>
        </xdr:cNvPr>
        <xdr:cNvSpPr txBox="1"/>
      </xdr:nvSpPr>
      <xdr:spPr>
        <a:xfrm>
          <a:off x="9467850" y="710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70896</xdr:rowOff>
    </xdr:from>
    <xdr:to>
      <xdr:col>55</xdr:col>
      <xdr:colOff>88900</xdr:colOff>
      <xdr:row>41</xdr:row>
      <xdr:rowOff>70896</xdr:rowOff>
    </xdr:to>
    <xdr:cxnSp macro="">
      <xdr:nvCxnSpPr>
        <xdr:cNvPr id="112" name="直線コネクタ 111">
          <a:extLst>
            <a:ext uri="{FF2B5EF4-FFF2-40B4-BE49-F238E27FC236}">
              <a16:creationId xmlns:a16="http://schemas.microsoft.com/office/drawing/2014/main" id="{37DD7DF0-CF24-4DF9-8826-F99CC0DF5178}"/>
            </a:ext>
          </a:extLst>
        </xdr:cNvPr>
        <xdr:cNvCxnSpPr/>
      </xdr:nvCxnSpPr>
      <xdr:spPr>
        <a:xfrm>
          <a:off x="9356090" y="70984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1571</xdr:rowOff>
    </xdr:from>
    <xdr:ext cx="534377" cy="259045"/>
    <xdr:sp macro="" textlink="">
      <xdr:nvSpPr>
        <xdr:cNvPr id="113" name="【道路】&#10;一人当たり延長最大値テキスト">
          <a:extLst>
            <a:ext uri="{FF2B5EF4-FFF2-40B4-BE49-F238E27FC236}">
              <a16:creationId xmlns:a16="http://schemas.microsoft.com/office/drawing/2014/main" id="{04EE0145-7E28-407B-8305-FFD4EC930B8B}"/>
            </a:ext>
          </a:extLst>
        </xdr:cNvPr>
        <xdr:cNvSpPr txBox="1"/>
      </xdr:nvSpPr>
      <xdr:spPr>
        <a:xfrm>
          <a:off x="9467850" y="548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54894</xdr:rowOff>
    </xdr:from>
    <xdr:to>
      <xdr:col>55</xdr:col>
      <xdr:colOff>88900</xdr:colOff>
      <xdr:row>33</xdr:row>
      <xdr:rowOff>54894</xdr:rowOff>
    </xdr:to>
    <xdr:cxnSp macro="">
      <xdr:nvCxnSpPr>
        <xdr:cNvPr id="114" name="直線コネクタ 113">
          <a:extLst>
            <a:ext uri="{FF2B5EF4-FFF2-40B4-BE49-F238E27FC236}">
              <a16:creationId xmlns:a16="http://schemas.microsoft.com/office/drawing/2014/main" id="{3C4182FA-9E74-41E4-A1C0-F40B4208C221}"/>
            </a:ext>
          </a:extLst>
        </xdr:cNvPr>
        <xdr:cNvCxnSpPr/>
      </xdr:nvCxnSpPr>
      <xdr:spPr>
        <a:xfrm>
          <a:off x="9356090" y="57165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78727</xdr:rowOff>
    </xdr:from>
    <xdr:ext cx="469744" cy="259045"/>
    <xdr:sp macro="" textlink="">
      <xdr:nvSpPr>
        <xdr:cNvPr id="115" name="【道路】&#10;一人当たり延長平均値テキスト">
          <a:extLst>
            <a:ext uri="{FF2B5EF4-FFF2-40B4-BE49-F238E27FC236}">
              <a16:creationId xmlns:a16="http://schemas.microsoft.com/office/drawing/2014/main" id="{B556DD6A-5816-4CF6-95D4-C16AFEAAA5A6}"/>
            </a:ext>
          </a:extLst>
        </xdr:cNvPr>
        <xdr:cNvSpPr txBox="1"/>
      </xdr:nvSpPr>
      <xdr:spPr>
        <a:xfrm>
          <a:off x="9467850" y="6422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55849</xdr:rowOff>
    </xdr:from>
    <xdr:to>
      <xdr:col>55</xdr:col>
      <xdr:colOff>50800</xdr:colOff>
      <xdr:row>38</xdr:row>
      <xdr:rowOff>157449</xdr:rowOff>
    </xdr:to>
    <xdr:sp macro="" textlink="">
      <xdr:nvSpPr>
        <xdr:cNvPr id="116" name="フローチャート: 判断 115">
          <a:extLst>
            <a:ext uri="{FF2B5EF4-FFF2-40B4-BE49-F238E27FC236}">
              <a16:creationId xmlns:a16="http://schemas.microsoft.com/office/drawing/2014/main" id="{E87EFE47-7965-442E-A541-19E89D02F9EF}"/>
            </a:ext>
          </a:extLst>
        </xdr:cNvPr>
        <xdr:cNvSpPr/>
      </xdr:nvSpPr>
      <xdr:spPr>
        <a:xfrm>
          <a:off x="9394190" y="6574759"/>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65634</xdr:rowOff>
    </xdr:from>
    <xdr:to>
      <xdr:col>50</xdr:col>
      <xdr:colOff>165100</xdr:colOff>
      <xdr:row>38</xdr:row>
      <xdr:rowOff>167234</xdr:rowOff>
    </xdr:to>
    <xdr:sp macro="" textlink="">
      <xdr:nvSpPr>
        <xdr:cNvPr id="117" name="フローチャート: 判断 116">
          <a:extLst>
            <a:ext uri="{FF2B5EF4-FFF2-40B4-BE49-F238E27FC236}">
              <a16:creationId xmlns:a16="http://schemas.microsoft.com/office/drawing/2014/main" id="{0E39A544-7433-424F-A0DA-A782F6CF9CDE}"/>
            </a:ext>
          </a:extLst>
        </xdr:cNvPr>
        <xdr:cNvSpPr/>
      </xdr:nvSpPr>
      <xdr:spPr>
        <a:xfrm>
          <a:off x="8632190" y="65788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68285</xdr:rowOff>
    </xdr:from>
    <xdr:to>
      <xdr:col>46</xdr:col>
      <xdr:colOff>38100</xdr:colOff>
      <xdr:row>38</xdr:row>
      <xdr:rowOff>169885</xdr:rowOff>
    </xdr:to>
    <xdr:sp macro="" textlink="">
      <xdr:nvSpPr>
        <xdr:cNvPr id="118" name="フローチャート: 判断 117">
          <a:extLst>
            <a:ext uri="{FF2B5EF4-FFF2-40B4-BE49-F238E27FC236}">
              <a16:creationId xmlns:a16="http://schemas.microsoft.com/office/drawing/2014/main" id="{39C81BE6-ACEC-4E66-8022-9682BA2B0F88}"/>
            </a:ext>
          </a:extLst>
        </xdr:cNvPr>
        <xdr:cNvSpPr/>
      </xdr:nvSpPr>
      <xdr:spPr>
        <a:xfrm>
          <a:off x="7846060" y="65814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76332</xdr:rowOff>
    </xdr:from>
    <xdr:to>
      <xdr:col>41</xdr:col>
      <xdr:colOff>101600</xdr:colOff>
      <xdr:row>39</xdr:row>
      <xdr:rowOff>6482</xdr:rowOff>
    </xdr:to>
    <xdr:sp macro="" textlink="">
      <xdr:nvSpPr>
        <xdr:cNvPr id="119" name="フローチャート: 判断 118">
          <a:extLst>
            <a:ext uri="{FF2B5EF4-FFF2-40B4-BE49-F238E27FC236}">
              <a16:creationId xmlns:a16="http://schemas.microsoft.com/office/drawing/2014/main" id="{4892FE18-A863-4CA0-BD6F-BE83D9AA3414}"/>
            </a:ext>
          </a:extLst>
        </xdr:cNvPr>
        <xdr:cNvSpPr/>
      </xdr:nvSpPr>
      <xdr:spPr>
        <a:xfrm>
          <a:off x="7029450" y="65914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71486</xdr:rowOff>
    </xdr:from>
    <xdr:to>
      <xdr:col>36</xdr:col>
      <xdr:colOff>165100</xdr:colOff>
      <xdr:row>39</xdr:row>
      <xdr:rowOff>1636</xdr:rowOff>
    </xdr:to>
    <xdr:sp macro="" textlink="">
      <xdr:nvSpPr>
        <xdr:cNvPr id="120" name="フローチャート: 判断 119">
          <a:extLst>
            <a:ext uri="{FF2B5EF4-FFF2-40B4-BE49-F238E27FC236}">
              <a16:creationId xmlns:a16="http://schemas.microsoft.com/office/drawing/2014/main" id="{839B6E05-F652-4954-A586-60E905DCBAF3}"/>
            </a:ext>
          </a:extLst>
        </xdr:cNvPr>
        <xdr:cNvSpPr/>
      </xdr:nvSpPr>
      <xdr:spPr>
        <a:xfrm>
          <a:off x="6231890" y="658468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E23E71A-260A-4605-90CB-B59CD3F9ECD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87639846-4FE5-4AA9-8F10-556EA5D2046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A722781-20F5-46E1-80AE-C820A00EAB8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EC8068B-4CE6-44F4-9115-26040C51362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5A002BC-B518-4AB1-A5C4-5BBAAE4264A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89043</xdr:rowOff>
    </xdr:from>
    <xdr:to>
      <xdr:col>55</xdr:col>
      <xdr:colOff>50800</xdr:colOff>
      <xdr:row>41</xdr:row>
      <xdr:rowOff>19193</xdr:rowOff>
    </xdr:to>
    <xdr:sp macro="" textlink="">
      <xdr:nvSpPr>
        <xdr:cNvPr id="126" name="楕円 125">
          <a:extLst>
            <a:ext uri="{FF2B5EF4-FFF2-40B4-BE49-F238E27FC236}">
              <a16:creationId xmlns:a16="http://schemas.microsoft.com/office/drawing/2014/main" id="{B1420F31-E924-4DFA-A9AA-C179EC25EA92}"/>
            </a:ext>
          </a:extLst>
        </xdr:cNvPr>
        <xdr:cNvSpPr/>
      </xdr:nvSpPr>
      <xdr:spPr>
        <a:xfrm>
          <a:off x="9394190" y="6950853"/>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3970</xdr:rowOff>
    </xdr:from>
    <xdr:ext cx="469744" cy="259045"/>
    <xdr:sp macro="" textlink="">
      <xdr:nvSpPr>
        <xdr:cNvPr id="127" name="【道路】&#10;一人当たり延長該当値テキスト">
          <a:extLst>
            <a:ext uri="{FF2B5EF4-FFF2-40B4-BE49-F238E27FC236}">
              <a16:creationId xmlns:a16="http://schemas.microsoft.com/office/drawing/2014/main" id="{8A72A3FB-6D0B-4562-823D-8170BECD57EF}"/>
            </a:ext>
          </a:extLst>
        </xdr:cNvPr>
        <xdr:cNvSpPr txBox="1"/>
      </xdr:nvSpPr>
      <xdr:spPr>
        <a:xfrm>
          <a:off x="9467850" y="686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88219</xdr:rowOff>
    </xdr:from>
    <xdr:to>
      <xdr:col>50</xdr:col>
      <xdr:colOff>165100</xdr:colOff>
      <xdr:row>41</xdr:row>
      <xdr:rowOff>18369</xdr:rowOff>
    </xdr:to>
    <xdr:sp macro="" textlink="">
      <xdr:nvSpPr>
        <xdr:cNvPr id="128" name="楕円 127">
          <a:extLst>
            <a:ext uri="{FF2B5EF4-FFF2-40B4-BE49-F238E27FC236}">
              <a16:creationId xmlns:a16="http://schemas.microsoft.com/office/drawing/2014/main" id="{4AD6E96F-8961-4D86-BF42-028539A898DC}"/>
            </a:ext>
          </a:extLst>
        </xdr:cNvPr>
        <xdr:cNvSpPr/>
      </xdr:nvSpPr>
      <xdr:spPr>
        <a:xfrm>
          <a:off x="8632190" y="695002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139019</xdr:rowOff>
    </xdr:from>
    <xdr:to>
      <xdr:col>55</xdr:col>
      <xdr:colOff>0</xdr:colOff>
      <xdr:row>40</xdr:row>
      <xdr:rowOff>139843</xdr:rowOff>
    </xdr:to>
    <xdr:cxnSp macro="">
      <xdr:nvCxnSpPr>
        <xdr:cNvPr id="129" name="直線コネクタ 128">
          <a:extLst>
            <a:ext uri="{FF2B5EF4-FFF2-40B4-BE49-F238E27FC236}">
              <a16:creationId xmlns:a16="http://schemas.microsoft.com/office/drawing/2014/main" id="{66E92194-A816-4059-91FF-C149BBFAFB30}"/>
            </a:ext>
          </a:extLst>
        </xdr:cNvPr>
        <xdr:cNvCxnSpPr/>
      </xdr:nvCxnSpPr>
      <xdr:spPr>
        <a:xfrm>
          <a:off x="8686800" y="6993209"/>
          <a:ext cx="742950" cy="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88036</xdr:rowOff>
    </xdr:from>
    <xdr:to>
      <xdr:col>46</xdr:col>
      <xdr:colOff>38100</xdr:colOff>
      <xdr:row>41</xdr:row>
      <xdr:rowOff>18186</xdr:rowOff>
    </xdr:to>
    <xdr:sp macro="" textlink="">
      <xdr:nvSpPr>
        <xdr:cNvPr id="130" name="楕円 129">
          <a:extLst>
            <a:ext uri="{FF2B5EF4-FFF2-40B4-BE49-F238E27FC236}">
              <a16:creationId xmlns:a16="http://schemas.microsoft.com/office/drawing/2014/main" id="{3AC16867-DF4F-401E-9075-218AA2CF1908}"/>
            </a:ext>
          </a:extLst>
        </xdr:cNvPr>
        <xdr:cNvSpPr/>
      </xdr:nvSpPr>
      <xdr:spPr>
        <a:xfrm>
          <a:off x="7846060" y="69498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138836</xdr:rowOff>
    </xdr:from>
    <xdr:to>
      <xdr:col>50</xdr:col>
      <xdr:colOff>114300</xdr:colOff>
      <xdr:row>40</xdr:row>
      <xdr:rowOff>139019</xdr:rowOff>
    </xdr:to>
    <xdr:cxnSp macro="">
      <xdr:nvCxnSpPr>
        <xdr:cNvPr id="131" name="直線コネクタ 130">
          <a:extLst>
            <a:ext uri="{FF2B5EF4-FFF2-40B4-BE49-F238E27FC236}">
              <a16:creationId xmlns:a16="http://schemas.microsoft.com/office/drawing/2014/main" id="{CB08BD3E-D0C2-4CE8-92E2-911189B44A9F}"/>
            </a:ext>
          </a:extLst>
        </xdr:cNvPr>
        <xdr:cNvCxnSpPr/>
      </xdr:nvCxnSpPr>
      <xdr:spPr>
        <a:xfrm>
          <a:off x="7889240" y="6993026"/>
          <a:ext cx="79756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88402</xdr:rowOff>
    </xdr:from>
    <xdr:to>
      <xdr:col>41</xdr:col>
      <xdr:colOff>101600</xdr:colOff>
      <xdr:row>41</xdr:row>
      <xdr:rowOff>18552</xdr:rowOff>
    </xdr:to>
    <xdr:sp macro="" textlink="">
      <xdr:nvSpPr>
        <xdr:cNvPr id="132" name="楕円 131">
          <a:extLst>
            <a:ext uri="{FF2B5EF4-FFF2-40B4-BE49-F238E27FC236}">
              <a16:creationId xmlns:a16="http://schemas.microsoft.com/office/drawing/2014/main" id="{6E545145-64A7-482F-873E-5A01345303BC}"/>
            </a:ext>
          </a:extLst>
        </xdr:cNvPr>
        <xdr:cNvSpPr/>
      </xdr:nvSpPr>
      <xdr:spPr>
        <a:xfrm>
          <a:off x="7029450" y="695021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138836</xdr:rowOff>
    </xdr:from>
    <xdr:to>
      <xdr:col>45</xdr:col>
      <xdr:colOff>177800</xdr:colOff>
      <xdr:row>40</xdr:row>
      <xdr:rowOff>139202</xdr:rowOff>
    </xdr:to>
    <xdr:cxnSp macro="">
      <xdr:nvCxnSpPr>
        <xdr:cNvPr id="133" name="直線コネクタ 132">
          <a:extLst>
            <a:ext uri="{FF2B5EF4-FFF2-40B4-BE49-F238E27FC236}">
              <a16:creationId xmlns:a16="http://schemas.microsoft.com/office/drawing/2014/main" id="{07886F71-645B-4B29-9BAB-72B7C07DF31F}"/>
            </a:ext>
          </a:extLst>
        </xdr:cNvPr>
        <xdr:cNvCxnSpPr/>
      </xdr:nvCxnSpPr>
      <xdr:spPr>
        <a:xfrm flipV="1">
          <a:off x="7084060" y="6993026"/>
          <a:ext cx="80518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88219</xdr:rowOff>
    </xdr:from>
    <xdr:to>
      <xdr:col>36</xdr:col>
      <xdr:colOff>165100</xdr:colOff>
      <xdr:row>41</xdr:row>
      <xdr:rowOff>18369</xdr:rowOff>
    </xdr:to>
    <xdr:sp macro="" textlink="">
      <xdr:nvSpPr>
        <xdr:cNvPr id="134" name="楕円 133">
          <a:extLst>
            <a:ext uri="{FF2B5EF4-FFF2-40B4-BE49-F238E27FC236}">
              <a16:creationId xmlns:a16="http://schemas.microsoft.com/office/drawing/2014/main" id="{59051825-4D91-42BD-97C9-748D8FBECD9C}"/>
            </a:ext>
          </a:extLst>
        </xdr:cNvPr>
        <xdr:cNvSpPr/>
      </xdr:nvSpPr>
      <xdr:spPr>
        <a:xfrm>
          <a:off x="6231890" y="695002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139019</xdr:rowOff>
    </xdr:from>
    <xdr:to>
      <xdr:col>41</xdr:col>
      <xdr:colOff>50800</xdr:colOff>
      <xdr:row>40</xdr:row>
      <xdr:rowOff>139202</xdr:rowOff>
    </xdr:to>
    <xdr:cxnSp macro="">
      <xdr:nvCxnSpPr>
        <xdr:cNvPr id="135" name="直線コネクタ 134">
          <a:extLst>
            <a:ext uri="{FF2B5EF4-FFF2-40B4-BE49-F238E27FC236}">
              <a16:creationId xmlns:a16="http://schemas.microsoft.com/office/drawing/2014/main" id="{2E220434-C233-493D-8139-F14D860F42A8}"/>
            </a:ext>
          </a:extLst>
        </xdr:cNvPr>
        <xdr:cNvCxnSpPr/>
      </xdr:nvCxnSpPr>
      <xdr:spPr>
        <a:xfrm>
          <a:off x="6286500" y="6993209"/>
          <a:ext cx="79756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12311</xdr:rowOff>
    </xdr:from>
    <xdr:ext cx="469744" cy="259045"/>
    <xdr:sp macro="" textlink="">
      <xdr:nvSpPr>
        <xdr:cNvPr id="136" name="n_1aveValue【道路】&#10;一人当たり延長">
          <a:extLst>
            <a:ext uri="{FF2B5EF4-FFF2-40B4-BE49-F238E27FC236}">
              <a16:creationId xmlns:a16="http://schemas.microsoft.com/office/drawing/2014/main" id="{B51B8AA6-1654-485D-B9EB-B4C3FCDAF724}"/>
            </a:ext>
          </a:extLst>
        </xdr:cNvPr>
        <xdr:cNvSpPr txBox="1"/>
      </xdr:nvSpPr>
      <xdr:spPr>
        <a:xfrm>
          <a:off x="8454467" y="635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14962</xdr:rowOff>
    </xdr:from>
    <xdr:ext cx="469744" cy="259045"/>
    <xdr:sp macro="" textlink="">
      <xdr:nvSpPr>
        <xdr:cNvPr id="137" name="n_2aveValue【道路】&#10;一人当たり延長">
          <a:extLst>
            <a:ext uri="{FF2B5EF4-FFF2-40B4-BE49-F238E27FC236}">
              <a16:creationId xmlns:a16="http://schemas.microsoft.com/office/drawing/2014/main" id="{BF633AB8-3231-4341-9D04-BFFC250C307B}"/>
            </a:ext>
          </a:extLst>
        </xdr:cNvPr>
        <xdr:cNvSpPr txBox="1"/>
      </xdr:nvSpPr>
      <xdr:spPr>
        <a:xfrm>
          <a:off x="7673417" y="63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23009</xdr:rowOff>
    </xdr:from>
    <xdr:ext cx="469744" cy="259045"/>
    <xdr:sp macro="" textlink="">
      <xdr:nvSpPr>
        <xdr:cNvPr id="138" name="n_3aveValue【道路】&#10;一人当たり延長">
          <a:extLst>
            <a:ext uri="{FF2B5EF4-FFF2-40B4-BE49-F238E27FC236}">
              <a16:creationId xmlns:a16="http://schemas.microsoft.com/office/drawing/2014/main" id="{9BF51A0D-5ED8-44B6-8B67-602E771001AA}"/>
            </a:ext>
          </a:extLst>
        </xdr:cNvPr>
        <xdr:cNvSpPr txBox="1"/>
      </xdr:nvSpPr>
      <xdr:spPr>
        <a:xfrm>
          <a:off x="6866332" y="636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18163</xdr:rowOff>
    </xdr:from>
    <xdr:ext cx="469744" cy="259045"/>
    <xdr:sp macro="" textlink="">
      <xdr:nvSpPr>
        <xdr:cNvPr id="139" name="n_4aveValue【道路】&#10;一人当たり延長">
          <a:extLst>
            <a:ext uri="{FF2B5EF4-FFF2-40B4-BE49-F238E27FC236}">
              <a16:creationId xmlns:a16="http://schemas.microsoft.com/office/drawing/2014/main" id="{65DE00DC-064B-4A60-8A44-B5E9E167F6FB}"/>
            </a:ext>
          </a:extLst>
        </xdr:cNvPr>
        <xdr:cNvSpPr txBox="1"/>
      </xdr:nvSpPr>
      <xdr:spPr>
        <a:xfrm>
          <a:off x="6068772" y="636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9496</xdr:rowOff>
    </xdr:from>
    <xdr:ext cx="469744" cy="259045"/>
    <xdr:sp macro="" textlink="">
      <xdr:nvSpPr>
        <xdr:cNvPr id="140" name="n_1mainValue【道路】&#10;一人当たり延長">
          <a:extLst>
            <a:ext uri="{FF2B5EF4-FFF2-40B4-BE49-F238E27FC236}">
              <a16:creationId xmlns:a16="http://schemas.microsoft.com/office/drawing/2014/main" id="{F7C72B46-CE92-4D8F-8A95-BD3DE51ABF53}"/>
            </a:ext>
          </a:extLst>
        </xdr:cNvPr>
        <xdr:cNvSpPr txBox="1"/>
      </xdr:nvSpPr>
      <xdr:spPr>
        <a:xfrm>
          <a:off x="8454467" y="7040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9313</xdr:rowOff>
    </xdr:from>
    <xdr:ext cx="469744" cy="259045"/>
    <xdr:sp macro="" textlink="">
      <xdr:nvSpPr>
        <xdr:cNvPr id="141" name="n_2mainValue【道路】&#10;一人当たり延長">
          <a:extLst>
            <a:ext uri="{FF2B5EF4-FFF2-40B4-BE49-F238E27FC236}">
              <a16:creationId xmlns:a16="http://schemas.microsoft.com/office/drawing/2014/main" id="{860A6D62-CEE7-4C0B-A0E8-A7D1C6AF1299}"/>
            </a:ext>
          </a:extLst>
        </xdr:cNvPr>
        <xdr:cNvSpPr txBox="1"/>
      </xdr:nvSpPr>
      <xdr:spPr>
        <a:xfrm>
          <a:off x="7673417" y="704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9679</xdr:rowOff>
    </xdr:from>
    <xdr:ext cx="469744" cy="259045"/>
    <xdr:sp macro="" textlink="">
      <xdr:nvSpPr>
        <xdr:cNvPr id="142" name="n_3mainValue【道路】&#10;一人当たり延長">
          <a:extLst>
            <a:ext uri="{FF2B5EF4-FFF2-40B4-BE49-F238E27FC236}">
              <a16:creationId xmlns:a16="http://schemas.microsoft.com/office/drawing/2014/main" id="{DD3BEBCE-6682-42DB-8F56-91A04E5283E7}"/>
            </a:ext>
          </a:extLst>
        </xdr:cNvPr>
        <xdr:cNvSpPr txBox="1"/>
      </xdr:nvSpPr>
      <xdr:spPr>
        <a:xfrm>
          <a:off x="6866332" y="7041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9496</xdr:rowOff>
    </xdr:from>
    <xdr:ext cx="469744" cy="259045"/>
    <xdr:sp macro="" textlink="">
      <xdr:nvSpPr>
        <xdr:cNvPr id="143" name="n_4mainValue【道路】&#10;一人当たり延長">
          <a:extLst>
            <a:ext uri="{FF2B5EF4-FFF2-40B4-BE49-F238E27FC236}">
              <a16:creationId xmlns:a16="http://schemas.microsoft.com/office/drawing/2014/main" id="{4C403FDF-735A-4B9B-AA65-CF4BAA473519}"/>
            </a:ext>
          </a:extLst>
        </xdr:cNvPr>
        <xdr:cNvSpPr txBox="1"/>
      </xdr:nvSpPr>
      <xdr:spPr>
        <a:xfrm>
          <a:off x="6068772" y="7040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2DCC5F27-07C1-4A65-8C29-EAA30115DB1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DA5BA60C-7C23-473E-840B-8288C01B535C}"/>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E10D9E58-EFAB-4047-87D0-900E34144C3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E4EDEFF2-1E12-45C7-93D6-EB21F7EBEFDE}"/>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B55E440F-2C5F-46CD-B0CA-F80D2648F775}"/>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534E7058-A3FC-4EB3-B9EC-DA9FA64CA00F}"/>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EBC60E14-8A30-4A45-8336-5532FF8B779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E15851B0-809F-4914-905E-3B4E0D3E11D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69F66134-B60D-4412-ACEF-78D06A73846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9B8E3E73-557D-4126-A750-10D00D1E21B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C005513-2C7F-4F17-BBD0-606158732B1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C0040469-E1E2-482D-8F1A-BBE12E3263A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06957E6C-AF2F-4348-8814-4F3844736E5F}"/>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56892666-40D3-4E7D-9C44-0996C65801E5}"/>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89EEC381-C504-4A02-B2F5-C879E8894257}"/>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77F7F263-957E-4BF9-A1CD-C89C884F2762}"/>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5968FDDD-12B1-4A5B-89C1-1E4D940A2BDD}"/>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981AB4A5-B53A-43C6-846C-B13D70187911}"/>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40E63A45-59C5-409E-A662-80E252AABB84}"/>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BDCEAA87-E185-47D2-ACCA-B524634BE9EA}"/>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0FB708F0-1225-48F2-B1BD-4D5EB7CD70C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9A3716F4-EA2F-45EE-AEB0-D789D10A863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C754D063-0672-47CB-833B-16104EE31D00}"/>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3F10CE61-0A30-48A2-9264-0D6BF9F2F749}"/>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51435</xdr:rowOff>
    </xdr:from>
    <xdr:to>
      <xdr:col>24</xdr:col>
      <xdr:colOff>62865</xdr:colOff>
      <xdr:row>63</xdr:row>
      <xdr:rowOff>28575</xdr:rowOff>
    </xdr:to>
    <xdr:cxnSp macro="">
      <xdr:nvCxnSpPr>
        <xdr:cNvPr id="168" name="直線コネクタ 167">
          <a:extLst>
            <a:ext uri="{FF2B5EF4-FFF2-40B4-BE49-F238E27FC236}">
              <a16:creationId xmlns:a16="http://schemas.microsoft.com/office/drawing/2014/main" id="{D1BA2400-FA13-47A1-A5E7-86E71C7B800E}"/>
            </a:ext>
          </a:extLst>
        </xdr:cNvPr>
        <xdr:cNvCxnSpPr/>
      </xdr:nvCxnSpPr>
      <xdr:spPr>
        <a:xfrm flipV="1">
          <a:off x="4173855" y="9484995"/>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32402</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54A59D37-D4CD-45F7-A9F8-23E64A738788}"/>
            </a:ext>
          </a:extLst>
        </xdr:cNvPr>
        <xdr:cNvSpPr txBox="1"/>
      </xdr:nvSpPr>
      <xdr:spPr>
        <a:xfrm>
          <a:off x="4212590"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28575</xdr:rowOff>
    </xdr:from>
    <xdr:to>
      <xdr:col>24</xdr:col>
      <xdr:colOff>152400</xdr:colOff>
      <xdr:row>63</xdr:row>
      <xdr:rowOff>28575</xdr:rowOff>
    </xdr:to>
    <xdr:cxnSp macro="">
      <xdr:nvCxnSpPr>
        <xdr:cNvPr id="170" name="直線コネクタ 169">
          <a:extLst>
            <a:ext uri="{FF2B5EF4-FFF2-40B4-BE49-F238E27FC236}">
              <a16:creationId xmlns:a16="http://schemas.microsoft.com/office/drawing/2014/main" id="{C2768C9E-AD2E-483E-95B8-DD328561EB65}"/>
            </a:ext>
          </a:extLst>
        </xdr:cNvPr>
        <xdr:cNvCxnSpPr/>
      </xdr:nvCxnSpPr>
      <xdr:spPr>
        <a:xfrm>
          <a:off x="4112260" y="10828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169562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1312401C-9C10-4C1D-9B16-1B92DDDFB45E}"/>
            </a:ext>
          </a:extLst>
        </xdr:cNvPr>
        <xdr:cNvSpPr txBox="1"/>
      </xdr:nvSpPr>
      <xdr:spPr>
        <a:xfrm>
          <a:off x="4212590" y="926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51435</xdr:rowOff>
    </xdr:from>
    <xdr:to>
      <xdr:col>24</xdr:col>
      <xdr:colOff>152400</xdr:colOff>
      <xdr:row>55</xdr:row>
      <xdr:rowOff>51435</xdr:rowOff>
    </xdr:to>
    <xdr:cxnSp macro="">
      <xdr:nvCxnSpPr>
        <xdr:cNvPr id="172" name="直線コネクタ 171">
          <a:extLst>
            <a:ext uri="{FF2B5EF4-FFF2-40B4-BE49-F238E27FC236}">
              <a16:creationId xmlns:a16="http://schemas.microsoft.com/office/drawing/2014/main" id="{6428F4DC-0437-41E3-9EB3-8809EFE7303F}"/>
            </a:ext>
          </a:extLst>
        </xdr:cNvPr>
        <xdr:cNvCxnSpPr/>
      </xdr:nvCxnSpPr>
      <xdr:spPr>
        <a:xfrm>
          <a:off x="4112260" y="9484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160037</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6B939673-252F-448F-9EDE-1B7ACB9B28B2}"/>
            </a:ext>
          </a:extLst>
        </xdr:cNvPr>
        <xdr:cNvSpPr txBox="1"/>
      </xdr:nvSpPr>
      <xdr:spPr>
        <a:xfrm>
          <a:off x="4212590" y="10277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10160</xdr:rowOff>
    </xdr:from>
    <xdr:to>
      <xdr:col>24</xdr:col>
      <xdr:colOff>114300</xdr:colOff>
      <xdr:row>60</xdr:row>
      <xdr:rowOff>111760</xdr:rowOff>
    </xdr:to>
    <xdr:sp macro="" textlink="">
      <xdr:nvSpPr>
        <xdr:cNvPr id="174" name="フローチャート: 判断 173">
          <a:extLst>
            <a:ext uri="{FF2B5EF4-FFF2-40B4-BE49-F238E27FC236}">
              <a16:creationId xmlns:a16="http://schemas.microsoft.com/office/drawing/2014/main" id="{4B5490F0-667F-42AD-9FF2-FEBB0A8B5638}"/>
            </a:ext>
          </a:extLst>
        </xdr:cNvPr>
        <xdr:cNvSpPr/>
      </xdr:nvSpPr>
      <xdr:spPr>
        <a:xfrm>
          <a:off x="4131310" y="102990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162560</xdr:rowOff>
    </xdr:from>
    <xdr:to>
      <xdr:col>20</xdr:col>
      <xdr:colOff>38100</xdr:colOff>
      <xdr:row>60</xdr:row>
      <xdr:rowOff>92710</xdr:rowOff>
    </xdr:to>
    <xdr:sp macro="" textlink="">
      <xdr:nvSpPr>
        <xdr:cNvPr id="175" name="フローチャート: 判断 174">
          <a:extLst>
            <a:ext uri="{FF2B5EF4-FFF2-40B4-BE49-F238E27FC236}">
              <a16:creationId xmlns:a16="http://schemas.microsoft.com/office/drawing/2014/main" id="{7B6826AA-2679-4777-93F0-6A2D24D60881}"/>
            </a:ext>
          </a:extLst>
        </xdr:cNvPr>
        <xdr:cNvSpPr/>
      </xdr:nvSpPr>
      <xdr:spPr>
        <a:xfrm>
          <a:off x="3388360" y="102800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137795</xdr:rowOff>
    </xdr:from>
    <xdr:to>
      <xdr:col>15</xdr:col>
      <xdr:colOff>101600</xdr:colOff>
      <xdr:row>60</xdr:row>
      <xdr:rowOff>67945</xdr:rowOff>
    </xdr:to>
    <xdr:sp macro="" textlink="">
      <xdr:nvSpPr>
        <xdr:cNvPr id="176" name="フローチャート: 判断 175">
          <a:extLst>
            <a:ext uri="{FF2B5EF4-FFF2-40B4-BE49-F238E27FC236}">
              <a16:creationId xmlns:a16="http://schemas.microsoft.com/office/drawing/2014/main" id="{C181441B-01ED-46F4-A1E8-E1DD6500BEE5}"/>
            </a:ext>
          </a:extLst>
        </xdr:cNvPr>
        <xdr:cNvSpPr/>
      </xdr:nvSpPr>
      <xdr:spPr>
        <a:xfrm>
          <a:off x="2571750" y="102495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126365</xdr:rowOff>
    </xdr:from>
    <xdr:to>
      <xdr:col>10</xdr:col>
      <xdr:colOff>165100</xdr:colOff>
      <xdr:row>60</xdr:row>
      <xdr:rowOff>56515</xdr:rowOff>
    </xdr:to>
    <xdr:sp macro="" textlink="">
      <xdr:nvSpPr>
        <xdr:cNvPr id="177" name="フローチャート: 判断 176">
          <a:extLst>
            <a:ext uri="{FF2B5EF4-FFF2-40B4-BE49-F238E27FC236}">
              <a16:creationId xmlns:a16="http://schemas.microsoft.com/office/drawing/2014/main" id="{FDD48A0B-EAFA-4F76-B434-8C9435725256}"/>
            </a:ext>
          </a:extLst>
        </xdr:cNvPr>
        <xdr:cNvSpPr/>
      </xdr:nvSpPr>
      <xdr:spPr>
        <a:xfrm>
          <a:off x="1774190" y="102457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99695</xdr:rowOff>
    </xdr:from>
    <xdr:to>
      <xdr:col>6</xdr:col>
      <xdr:colOff>38100</xdr:colOff>
      <xdr:row>60</xdr:row>
      <xdr:rowOff>29845</xdr:rowOff>
    </xdr:to>
    <xdr:sp macro="" textlink="">
      <xdr:nvSpPr>
        <xdr:cNvPr id="178" name="フローチャート: 判断 177">
          <a:extLst>
            <a:ext uri="{FF2B5EF4-FFF2-40B4-BE49-F238E27FC236}">
              <a16:creationId xmlns:a16="http://schemas.microsoft.com/office/drawing/2014/main" id="{8601C550-D50D-4854-90F8-D6AB936A7F33}"/>
            </a:ext>
          </a:extLst>
        </xdr:cNvPr>
        <xdr:cNvSpPr/>
      </xdr:nvSpPr>
      <xdr:spPr>
        <a:xfrm>
          <a:off x="988060" y="102114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18E2163E-CA59-4D0C-9DE2-F3480D295280}"/>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B587BED-A202-4F3C-ABF6-5658C86A4074}"/>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12EEBB7-89B9-428A-9736-E27ABCF751F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18E3E8F-C35F-4884-A6F4-D0681DC3798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ECD2E15-4032-4BF2-8C6D-AE3B0267A981}"/>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153035</xdr:rowOff>
    </xdr:from>
    <xdr:to>
      <xdr:col>24</xdr:col>
      <xdr:colOff>114300</xdr:colOff>
      <xdr:row>60</xdr:row>
      <xdr:rowOff>83185</xdr:rowOff>
    </xdr:to>
    <xdr:sp macro="" textlink="">
      <xdr:nvSpPr>
        <xdr:cNvPr id="184" name="楕円 183">
          <a:extLst>
            <a:ext uri="{FF2B5EF4-FFF2-40B4-BE49-F238E27FC236}">
              <a16:creationId xmlns:a16="http://schemas.microsoft.com/office/drawing/2014/main" id="{8A263AA9-A69B-48E9-A2A3-BC37258039D8}"/>
            </a:ext>
          </a:extLst>
        </xdr:cNvPr>
        <xdr:cNvSpPr/>
      </xdr:nvSpPr>
      <xdr:spPr>
        <a:xfrm>
          <a:off x="4131310" y="102685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4462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AF7EBA7F-63F7-4857-8F9A-305E02F480DE}"/>
            </a:ext>
          </a:extLst>
        </xdr:cNvPr>
        <xdr:cNvSpPr txBox="1"/>
      </xdr:nvSpPr>
      <xdr:spPr>
        <a:xfrm>
          <a:off x="4212590"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120650</xdr:rowOff>
    </xdr:from>
    <xdr:to>
      <xdr:col>20</xdr:col>
      <xdr:colOff>38100</xdr:colOff>
      <xdr:row>60</xdr:row>
      <xdr:rowOff>50800</xdr:rowOff>
    </xdr:to>
    <xdr:sp macro="" textlink="">
      <xdr:nvSpPr>
        <xdr:cNvPr id="186" name="楕円 185">
          <a:extLst>
            <a:ext uri="{FF2B5EF4-FFF2-40B4-BE49-F238E27FC236}">
              <a16:creationId xmlns:a16="http://schemas.microsoft.com/office/drawing/2014/main" id="{0A5B87F0-C8F6-4F2C-ACD0-D2AEC8DE47FE}"/>
            </a:ext>
          </a:extLst>
        </xdr:cNvPr>
        <xdr:cNvSpPr/>
      </xdr:nvSpPr>
      <xdr:spPr>
        <a:xfrm>
          <a:off x="3388360" y="10238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0</xdr:rowOff>
    </xdr:from>
    <xdr:to>
      <xdr:col>24</xdr:col>
      <xdr:colOff>63500</xdr:colOff>
      <xdr:row>60</xdr:row>
      <xdr:rowOff>32385</xdr:rowOff>
    </xdr:to>
    <xdr:cxnSp macro="">
      <xdr:nvCxnSpPr>
        <xdr:cNvPr id="187" name="直線コネクタ 186">
          <a:extLst>
            <a:ext uri="{FF2B5EF4-FFF2-40B4-BE49-F238E27FC236}">
              <a16:creationId xmlns:a16="http://schemas.microsoft.com/office/drawing/2014/main" id="{76798412-2DB1-4625-9240-AABEFDEECC36}"/>
            </a:ext>
          </a:extLst>
        </xdr:cNvPr>
        <xdr:cNvCxnSpPr/>
      </xdr:nvCxnSpPr>
      <xdr:spPr>
        <a:xfrm>
          <a:off x="3431540" y="10287000"/>
          <a:ext cx="7429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88265</xdr:rowOff>
    </xdr:from>
    <xdr:to>
      <xdr:col>15</xdr:col>
      <xdr:colOff>101600</xdr:colOff>
      <xdr:row>60</xdr:row>
      <xdr:rowOff>18415</xdr:rowOff>
    </xdr:to>
    <xdr:sp macro="" textlink="">
      <xdr:nvSpPr>
        <xdr:cNvPr id="188" name="楕円 187">
          <a:extLst>
            <a:ext uri="{FF2B5EF4-FFF2-40B4-BE49-F238E27FC236}">
              <a16:creationId xmlns:a16="http://schemas.microsoft.com/office/drawing/2014/main" id="{4D24D160-224B-4583-AD47-3A7CBBFDA8B7}"/>
            </a:ext>
          </a:extLst>
        </xdr:cNvPr>
        <xdr:cNvSpPr/>
      </xdr:nvSpPr>
      <xdr:spPr>
        <a:xfrm>
          <a:off x="2571750" y="102076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139065</xdr:rowOff>
    </xdr:from>
    <xdr:to>
      <xdr:col>19</xdr:col>
      <xdr:colOff>177800</xdr:colOff>
      <xdr:row>60</xdr:row>
      <xdr:rowOff>0</xdr:rowOff>
    </xdr:to>
    <xdr:cxnSp macro="">
      <xdr:nvCxnSpPr>
        <xdr:cNvPr id="189" name="直線コネクタ 188">
          <a:extLst>
            <a:ext uri="{FF2B5EF4-FFF2-40B4-BE49-F238E27FC236}">
              <a16:creationId xmlns:a16="http://schemas.microsoft.com/office/drawing/2014/main" id="{A19D69DD-B940-4A49-91C7-DB05277F2D94}"/>
            </a:ext>
          </a:extLst>
        </xdr:cNvPr>
        <xdr:cNvCxnSpPr/>
      </xdr:nvCxnSpPr>
      <xdr:spPr>
        <a:xfrm>
          <a:off x="2626360" y="10250805"/>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57785</xdr:rowOff>
    </xdr:from>
    <xdr:to>
      <xdr:col>10</xdr:col>
      <xdr:colOff>165100</xdr:colOff>
      <xdr:row>59</xdr:row>
      <xdr:rowOff>159385</xdr:rowOff>
    </xdr:to>
    <xdr:sp macro="" textlink="">
      <xdr:nvSpPr>
        <xdr:cNvPr id="190" name="楕円 189">
          <a:extLst>
            <a:ext uri="{FF2B5EF4-FFF2-40B4-BE49-F238E27FC236}">
              <a16:creationId xmlns:a16="http://schemas.microsoft.com/office/drawing/2014/main" id="{784EBEC8-8396-47A6-8F46-ACE547F9C005}"/>
            </a:ext>
          </a:extLst>
        </xdr:cNvPr>
        <xdr:cNvSpPr/>
      </xdr:nvSpPr>
      <xdr:spPr>
        <a:xfrm>
          <a:off x="1774190" y="1016952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108585</xdr:rowOff>
    </xdr:from>
    <xdr:to>
      <xdr:col>15</xdr:col>
      <xdr:colOff>50800</xdr:colOff>
      <xdr:row>59</xdr:row>
      <xdr:rowOff>139065</xdr:rowOff>
    </xdr:to>
    <xdr:cxnSp macro="">
      <xdr:nvCxnSpPr>
        <xdr:cNvPr id="191" name="直線コネクタ 190">
          <a:extLst>
            <a:ext uri="{FF2B5EF4-FFF2-40B4-BE49-F238E27FC236}">
              <a16:creationId xmlns:a16="http://schemas.microsoft.com/office/drawing/2014/main" id="{053F1396-8094-4237-A900-A8460F3DD028}"/>
            </a:ext>
          </a:extLst>
        </xdr:cNvPr>
        <xdr:cNvCxnSpPr/>
      </xdr:nvCxnSpPr>
      <xdr:spPr>
        <a:xfrm>
          <a:off x="1828800" y="1022223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25400</xdr:rowOff>
    </xdr:from>
    <xdr:to>
      <xdr:col>6</xdr:col>
      <xdr:colOff>38100</xdr:colOff>
      <xdr:row>59</xdr:row>
      <xdr:rowOff>127000</xdr:rowOff>
    </xdr:to>
    <xdr:sp macro="" textlink="">
      <xdr:nvSpPr>
        <xdr:cNvPr id="192" name="楕円 191">
          <a:extLst>
            <a:ext uri="{FF2B5EF4-FFF2-40B4-BE49-F238E27FC236}">
              <a16:creationId xmlns:a16="http://schemas.microsoft.com/office/drawing/2014/main" id="{60068540-2B77-49BD-9001-86CF638B306A}"/>
            </a:ext>
          </a:extLst>
        </xdr:cNvPr>
        <xdr:cNvSpPr/>
      </xdr:nvSpPr>
      <xdr:spPr>
        <a:xfrm>
          <a:off x="988060" y="10137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76200</xdr:rowOff>
    </xdr:from>
    <xdr:to>
      <xdr:col>10</xdr:col>
      <xdr:colOff>114300</xdr:colOff>
      <xdr:row>59</xdr:row>
      <xdr:rowOff>108585</xdr:rowOff>
    </xdr:to>
    <xdr:cxnSp macro="">
      <xdr:nvCxnSpPr>
        <xdr:cNvPr id="193" name="直線コネクタ 192">
          <a:extLst>
            <a:ext uri="{FF2B5EF4-FFF2-40B4-BE49-F238E27FC236}">
              <a16:creationId xmlns:a16="http://schemas.microsoft.com/office/drawing/2014/main" id="{04A9D1BD-117D-42B8-BFBA-17C068A975BA}"/>
            </a:ext>
          </a:extLst>
        </xdr:cNvPr>
        <xdr:cNvCxnSpPr/>
      </xdr:nvCxnSpPr>
      <xdr:spPr>
        <a:xfrm>
          <a:off x="1031240" y="10191750"/>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83837</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1452229F-FAD2-4AFD-A619-514A46441E45}"/>
            </a:ext>
          </a:extLst>
        </xdr:cNvPr>
        <xdr:cNvSpPr txBox="1"/>
      </xdr:nvSpPr>
      <xdr:spPr>
        <a:xfrm>
          <a:off x="32391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59072</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B67980A2-A91E-4AEE-BC84-A8AECA5E1DB2}"/>
            </a:ext>
          </a:extLst>
        </xdr:cNvPr>
        <xdr:cNvSpPr txBox="1"/>
      </xdr:nvSpPr>
      <xdr:spPr>
        <a:xfrm>
          <a:off x="24390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47642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7AC8BC81-6593-47D0-834A-0FF84C3603C1}"/>
            </a:ext>
          </a:extLst>
        </xdr:cNvPr>
        <xdr:cNvSpPr txBox="1"/>
      </xdr:nvSpPr>
      <xdr:spPr>
        <a:xfrm>
          <a:off x="164148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20972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4212B884-F754-4BF7-B119-7C557EB648DA}"/>
            </a:ext>
          </a:extLst>
        </xdr:cNvPr>
        <xdr:cNvSpPr txBox="1"/>
      </xdr:nvSpPr>
      <xdr:spPr>
        <a:xfrm>
          <a:off x="85535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67327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CC7BA98E-CD8C-40F5-924D-41CC48A653EB}"/>
            </a:ext>
          </a:extLst>
        </xdr:cNvPr>
        <xdr:cNvSpPr txBox="1"/>
      </xdr:nvSpPr>
      <xdr:spPr>
        <a:xfrm>
          <a:off x="32391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34942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163B1FE0-C131-4138-A083-78A0A1E4C075}"/>
            </a:ext>
          </a:extLst>
        </xdr:cNvPr>
        <xdr:cNvSpPr txBox="1"/>
      </xdr:nvSpPr>
      <xdr:spPr>
        <a:xfrm>
          <a:off x="24390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4462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D70E82F1-56E5-4452-AE8E-B0B8505C6DE8}"/>
            </a:ext>
          </a:extLst>
        </xdr:cNvPr>
        <xdr:cNvSpPr txBox="1"/>
      </xdr:nvSpPr>
      <xdr:spPr>
        <a:xfrm>
          <a:off x="164148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143527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36DC415C-A83E-40B3-A19D-547625559A55}"/>
            </a:ext>
          </a:extLst>
        </xdr:cNvPr>
        <xdr:cNvSpPr txBox="1"/>
      </xdr:nvSpPr>
      <xdr:spPr>
        <a:xfrm>
          <a:off x="85535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3DAACF9D-50B8-43CD-8434-E906B1DD2D0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D916A810-6A00-40A6-887F-CF7716CFB14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417E8516-E08C-4BC9-941E-F34867426C14}"/>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7E5EB40F-25F0-4706-93A3-120512A33A8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92AD1B66-0F6B-4E52-AB93-8C27EB97E50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F0E0FAB8-3C54-493C-B5CC-55FF9D6382F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8F9CD158-6494-40A1-88E7-76AC8636324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1F923258-7D31-4519-BDD2-394986D6301F}"/>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7074C22C-D564-4712-9A02-D730DA248D9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666F2B31-2BB1-4919-A68E-7229DED93C3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C5914495-CD79-4D76-BA2E-053B09ED4BA8}"/>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E035F910-7E44-4BB6-87B3-8C7AADA7EBA7}"/>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97FC6A55-93C1-46D1-A0A7-7F6AD2F67592}"/>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93B8B019-E0DF-4533-A625-DE89E85BAD9D}"/>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3637EB80-1160-4CD8-A150-AD0258415E64}"/>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37E7D279-B94D-4FCD-924E-7EDE3A1E2D61}"/>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21DE1D8B-44CD-4728-A68F-C670930B384B}"/>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81C6B614-BE86-4988-B322-6261951528FD}"/>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78CBD795-4C0A-4CB4-982A-836472CB3BAC}"/>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1DBE35E4-9A6A-4452-BF15-1FC79FA8073B}"/>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4B9C2669-5810-4F98-BA4F-BF6BB09EF39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E4D27CD2-F85D-4AC4-8331-323868A13FBE}"/>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1A131CD2-E4FA-453D-A839-A96A8CA935C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21020</xdr:rowOff>
    </xdr:from>
    <xdr:to>
      <xdr:col>54</xdr:col>
      <xdr:colOff>189865</xdr:colOff>
      <xdr:row>64</xdr:row>
      <xdr:rowOff>71324</xdr:rowOff>
    </xdr:to>
    <xdr:cxnSp macro="">
      <xdr:nvCxnSpPr>
        <xdr:cNvPr id="225" name="直線コネクタ 224">
          <a:extLst>
            <a:ext uri="{FF2B5EF4-FFF2-40B4-BE49-F238E27FC236}">
              <a16:creationId xmlns:a16="http://schemas.microsoft.com/office/drawing/2014/main" id="{B675A9D0-927A-4993-980A-81DCD4455742}"/>
            </a:ext>
          </a:extLst>
        </xdr:cNvPr>
        <xdr:cNvCxnSpPr/>
      </xdr:nvCxnSpPr>
      <xdr:spPr>
        <a:xfrm flipV="1">
          <a:off x="9429115" y="9618410"/>
          <a:ext cx="0" cy="1423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75151</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38C01F79-5445-4F08-9BE6-4D302CAC171A}"/>
            </a:ext>
          </a:extLst>
        </xdr:cNvPr>
        <xdr:cNvSpPr txBox="1"/>
      </xdr:nvSpPr>
      <xdr:spPr>
        <a:xfrm>
          <a:off x="9467850" y="1104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71324</xdr:rowOff>
    </xdr:from>
    <xdr:to>
      <xdr:col>55</xdr:col>
      <xdr:colOff>88900</xdr:colOff>
      <xdr:row>64</xdr:row>
      <xdr:rowOff>71324</xdr:rowOff>
    </xdr:to>
    <xdr:cxnSp macro="">
      <xdr:nvCxnSpPr>
        <xdr:cNvPr id="227" name="直線コネクタ 226">
          <a:extLst>
            <a:ext uri="{FF2B5EF4-FFF2-40B4-BE49-F238E27FC236}">
              <a16:creationId xmlns:a16="http://schemas.microsoft.com/office/drawing/2014/main" id="{5F78B6A6-B7B3-4688-B8D9-DD2063985438}"/>
            </a:ext>
          </a:extLst>
        </xdr:cNvPr>
        <xdr:cNvCxnSpPr/>
      </xdr:nvCxnSpPr>
      <xdr:spPr>
        <a:xfrm>
          <a:off x="9356090" y="110422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139147</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4D79C949-0DBF-4501-BD69-288B3E2AA852}"/>
            </a:ext>
          </a:extLst>
        </xdr:cNvPr>
        <xdr:cNvSpPr txBox="1"/>
      </xdr:nvSpPr>
      <xdr:spPr>
        <a:xfrm>
          <a:off x="9467850" y="9393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21020</xdr:rowOff>
    </xdr:from>
    <xdr:to>
      <xdr:col>55</xdr:col>
      <xdr:colOff>88900</xdr:colOff>
      <xdr:row>56</xdr:row>
      <xdr:rowOff>21020</xdr:rowOff>
    </xdr:to>
    <xdr:cxnSp macro="">
      <xdr:nvCxnSpPr>
        <xdr:cNvPr id="229" name="直線コネクタ 228">
          <a:extLst>
            <a:ext uri="{FF2B5EF4-FFF2-40B4-BE49-F238E27FC236}">
              <a16:creationId xmlns:a16="http://schemas.microsoft.com/office/drawing/2014/main" id="{9FAA4BF2-162C-4DA4-8405-0E735F2157A2}"/>
            </a:ext>
          </a:extLst>
        </xdr:cNvPr>
        <xdr:cNvCxnSpPr/>
      </xdr:nvCxnSpPr>
      <xdr:spPr>
        <a:xfrm>
          <a:off x="9356090" y="96184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12703</xdr:rowOff>
    </xdr:from>
    <xdr:ext cx="534377" cy="259045"/>
    <xdr:sp macro="" textlink="">
      <xdr:nvSpPr>
        <xdr:cNvPr id="230" name="【橋りょう・トンネル】&#10;一人当たり有形固定資産（償却資産）額平均値テキスト">
          <a:extLst>
            <a:ext uri="{FF2B5EF4-FFF2-40B4-BE49-F238E27FC236}">
              <a16:creationId xmlns:a16="http://schemas.microsoft.com/office/drawing/2014/main" id="{54FF9F72-84D4-48C6-A379-4A51BB45AF9D}"/>
            </a:ext>
          </a:extLst>
        </xdr:cNvPr>
        <xdr:cNvSpPr txBox="1"/>
      </xdr:nvSpPr>
      <xdr:spPr>
        <a:xfrm>
          <a:off x="9467850" y="10474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161276</xdr:rowOff>
    </xdr:from>
    <xdr:to>
      <xdr:col>55</xdr:col>
      <xdr:colOff>50800</xdr:colOff>
      <xdr:row>62</xdr:row>
      <xdr:rowOff>91426</xdr:rowOff>
    </xdr:to>
    <xdr:sp macro="" textlink="">
      <xdr:nvSpPr>
        <xdr:cNvPr id="231" name="フローチャート: 判断 230">
          <a:extLst>
            <a:ext uri="{FF2B5EF4-FFF2-40B4-BE49-F238E27FC236}">
              <a16:creationId xmlns:a16="http://schemas.microsoft.com/office/drawing/2014/main" id="{BE3EF66F-B4D9-4250-8885-5E925053B4E7}"/>
            </a:ext>
          </a:extLst>
        </xdr:cNvPr>
        <xdr:cNvSpPr/>
      </xdr:nvSpPr>
      <xdr:spPr>
        <a:xfrm>
          <a:off x="9394190" y="1062163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165653</xdr:rowOff>
    </xdr:from>
    <xdr:to>
      <xdr:col>50</xdr:col>
      <xdr:colOff>165100</xdr:colOff>
      <xdr:row>62</xdr:row>
      <xdr:rowOff>95803</xdr:rowOff>
    </xdr:to>
    <xdr:sp macro="" textlink="">
      <xdr:nvSpPr>
        <xdr:cNvPr id="232" name="フローチャート: 判断 231">
          <a:extLst>
            <a:ext uri="{FF2B5EF4-FFF2-40B4-BE49-F238E27FC236}">
              <a16:creationId xmlns:a16="http://schemas.microsoft.com/office/drawing/2014/main" id="{16042B3C-C4C8-4F9C-86F5-4D864900FB49}"/>
            </a:ext>
          </a:extLst>
        </xdr:cNvPr>
        <xdr:cNvSpPr/>
      </xdr:nvSpPr>
      <xdr:spPr>
        <a:xfrm>
          <a:off x="8632190" y="1062791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169429</xdr:rowOff>
    </xdr:from>
    <xdr:to>
      <xdr:col>46</xdr:col>
      <xdr:colOff>38100</xdr:colOff>
      <xdr:row>62</xdr:row>
      <xdr:rowOff>99579</xdr:rowOff>
    </xdr:to>
    <xdr:sp macro="" textlink="">
      <xdr:nvSpPr>
        <xdr:cNvPr id="233" name="フローチャート: 判断 232">
          <a:extLst>
            <a:ext uri="{FF2B5EF4-FFF2-40B4-BE49-F238E27FC236}">
              <a16:creationId xmlns:a16="http://schemas.microsoft.com/office/drawing/2014/main" id="{A6A7FEF0-1E6E-46D7-8350-07E2D0B34D39}"/>
            </a:ext>
          </a:extLst>
        </xdr:cNvPr>
        <xdr:cNvSpPr/>
      </xdr:nvSpPr>
      <xdr:spPr>
        <a:xfrm>
          <a:off x="7846060" y="1063168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4830</xdr:rowOff>
    </xdr:from>
    <xdr:to>
      <xdr:col>41</xdr:col>
      <xdr:colOff>101600</xdr:colOff>
      <xdr:row>62</xdr:row>
      <xdr:rowOff>106430</xdr:rowOff>
    </xdr:to>
    <xdr:sp macro="" textlink="">
      <xdr:nvSpPr>
        <xdr:cNvPr id="234" name="フローチャート: 判断 233">
          <a:extLst>
            <a:ext uri="{FF2B5EF4-FFF2-40B4-BE49-F238E27FC236}">
              <a16:creationId xmlns:a16="http://schemas.microsoft.com/office/drawing/2014/main" id="{C3BD68FE-C681-4C73-8C25-9C2D26EBEA72}"/>
            </a:ext>
          </a:extLst>
        </xdr:cNvPr>
        <xdr:cNvSpPr/>
      </xdr:nvSpPr>
      <xdr:spPr>
        <a:xfrm>
          <a:off x="7029450" y="106366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168603</xdr:rowOff>
    </xdr:from>
    <xdr:to>
      <xdr:col>36</xdr:col>
      <xdr:colOff>165100</xdr:colOff>
      <xdr:row>62</xdr:row>
      <xdr:rowOff>98753</xdr:rowOff>
    </xdr:to>
    <xdr:sp macro="" textlink="">
      <xdr:nvSpPr>
        <xdr:cNvPr id="235" name="フローチャート: 判断 234">
          <a:extLst>
            <a:ext uri="{FF2B5EF4-FFF2-40B4-BE49-F238E27FC236}">
              <a16:creationId xmlns:a16="http://schemas.microsoft.com/office/drawing/2014/main" id="{AF6652B0-98DF-4078-ABD1-61F0A4375863}"/>
            </a:ext>
          </a:extLst>
        </xdr:cNvPr>
        <xdr:cNvSpPr/>
      </xdr:nvSpPr>
      <xdr:spPr>
        <a:xfrm>
          <a:off x="6231890" y="1063086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69C7A5E-BA42-4E51-915A-1A142A06559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795E5FB-2D71-4598-AAEE-2E57990108A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AA0B6CD-00E4-46F4-B8C8-E9579472C00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29D85B5-3C6D-47AF-A214-C149A0F66A9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35F9543-8A6B-48A5-BD61-A75A3266358C}"/>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10804</xdr:rowOff>
    </xdr:from>
    <xdr:to>
      <xdr:col>55</xdr:col>
      <xdr:colOff>50800</xdr:colOff>
      <xdr:row>64</xdr:row>
      <xdr:rowOff>112404</xdr:rowOff>
    </xdr:to>
    <xdr:sp macro="" textlink="">
      <xdr:nvSpPr>
        <xdr:cNvPr id="241" name="楕円 240">
          <a:extLst>
            <a:ext uri="{FF2B5EF4-FFF2-40B4-BE49-F238E27FC236}">
              <a16:creationId xmlns:a16="http://schemas.microsoft.com/office/drawing/2014/main" id="{0835A764-4AE9-4A73-BD7A-DC45A15D677D}"/>
            </a:ext>
          </a:extLst>
        </xdr:cNvPr>
        <xdr:cNvSpPr/>
      </xdr:nvSpPr>
      <xdr:spPr>
        <a:xfrm>
          <a:off x="9394190" y="10985509"/>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97181</xdr:rowOff>
    </xdr:from>
    <xdr:ext cx="469744" cy="259045"/>
    <xdr:sp macro="" textlink="">
      <xdr:nvSpPr>
        <xdr:cNvPr id="242" name="【橋りょう・トンネル】&#10;一人当たり有形固定資産（償却資産）額該当値テキスト">
          <a:extLst>
            <a:ext uri="{FF2B5EF4-FFF2-40B4-BE49-F238E27FC236}">
              <a16:creationId xmlns:a16="http://schemas.microsoft.com/office/drawing/2014/main" id="{1A51DBB9-41C0-4F80-AB90-58465CAC3193}"/>
            </a:ext>
          </a:extLst>
        </xdr:cNvPr>
        <xdr:cNvSpPr txBox="1"/>
      </xdr:nvSpPr>
      <xdr:spPr>
        <a:xfrm>
          <a:off x="9467850" y="1089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10774</xdr:rowOff>
    </xdr:from>
    <xdr:to>
      <xdr:col>50</xdr:col>
      <xdr:colOff>165100</xdr:colOff>
      <xdr:row>64</xdr:row>
      <xdr:rowOff>112374</xdr:rowOff>
    </xdr:to>
    <xdr:sp macro="" textlink="">
      <xdr:nvSpPr>
        <xdr:cNvPr id="243" name="楕円 242">
          <a:extLst>
            <a:ext uri="{FF2B5EF4-FFF2-40B4-BE49-F238E27FC236}">
              <a16:creationId xmlns:a16="http://schemas.microsoft.com/office/drawing/2014/main" id="{0D082262-B911-48F9-8D5C-E5AF9015E4ED}"/>
            </a:ext>
          </a:extLst>
        </xdr:cNvPr>
        <xdr:cNvSpPr/>
      </xdr:nvSpPr>
      <xdr:spPr>
        <a:xfrm>
          <a:off x="8632190" y="1098547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61574</xdr:rowOff>
    </xdr:from>
    <xdr:to>
      <xdr:col>55</xdr:col>
      <xdr:colOff>0</xdr:colOff>
      <xdr:row>64</xdr:row>
      <xdr:rowOff>61604</xdr:rowOff>
    </xdr:to>
    <xdr:cxnSp macro="">
      <xdr:nvCxnSpPr>
        <xdr:cNvPr id="244" name="直線コネクタ 243">
          <a:extLst>
            <a:ext uri="{FF2B5EF4-FFF2-40B4-BE49-F238E27FC236}">
              <a16:creationId xmlns:a16="http://schemas.microsoft.com/office/drawing/2014/main" id="{CDF00BA5-7141-43FD-9364-1C758C347FB4}"/>
            </a:ext>
          </a:extLst>
        </xdr:cNvPr>
        <xdr:cNvCxnSpPr/>
      </xdr:nvCxnSpPr>
      <xdr:spPr>
        <a:xfrm>
          <a:off x="8686800" y="11030564"/>
          <a:ext cx="74295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10747</xdr:rowOff>
    </xdr:from>
    <xdr:to>
      <xdr:col>46</xdr:col>
      <xdr:colOff>38100</xdr:colOff>
      <xdr:row>64</xdr:row>
      <xdr:rowOff>112347</xdr:rowOff>
    </xdr:to>
    <xdr:sp macro="" textlink="">
      <xdr:nvSpPr>
        <xdr:cNvPr id="245" name="楕円 244">
          <a:extLst>
            <a:ext uri="{FF2B5EF4-FFF2-40B4-BE49-F238E27FC236}">
              <a16:creationId xmlns:a16="http://schemas.microsoft.com/office/drawing/2014/main" id="{58D4E9F1-F11B-4DCA-93E2-2190D7EEC620}"/>
            </a:ext>
          </a:extLst>
        </xdr:cNvPr>
        <xdr:cNvSpPr/>
      </xdr:nvSpPr>
      <xdr:spPr>
        <a:xfrm>
          <a:off x="7846060" y="109854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61547</xdr:rowOff>
    </xdr:from>
    <xdr:to>
      <xdr:col>50</xdr:col>
      <xdr:colOff>114300</xdr:colOff>
      <xdr:row>64</xdr:row>
      <xdr:rowOff>61574</xdr:rowOff>
    </xdr:to>
    <xdr:cxnSp macro="">
      <xdr:nvCxnSpPr>
        <xdr:cNvPr id="246" name="直線コネクタ 245">
          <a:extLst>
            <a:ext uri="{FF2B5EF4-FFF2-40B4-BE49-F238E27FC236}">
              <a16:creationId xmlns:a16="http://schemas.microsoft.com/office/drawing/2014/main" id="{FEF29CCB-8DCF-4B73-AEE2-1F397B94BAD8}"/>
            </a:ext>
          </a:extLst>
        </xdr:cNvPr>
        <xdr:cNvCxnSpPr/>
      </xdr:nvCxnSpPr>
      <xdr:spPr>
        <a:xfrm>
          <a:off x="7889240" y="11030537"/>
          <a:ext cx="79756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10728</xdr:rowOff>
    </xdr:from>
    <xdr:to>
      <xdr:col>41</xdr:col>
      <xdr:colOff>101600</xdr:colOff>
      <xdr:row>64</xdr:row>
      <xdr:rowOff>112328</xdr:rowOff>
    </xdr:to>
    <xdr:sp macro="" textlink="">
      <xdr:nvSpPr>
        <xdr:cNvPr id="247" name="楕円 246">
          <a:extLst>
            <a:ext uri="{FF2B5EF4-FFF2-40B4-BE49-F238E27FC236}">
              <a16:creationId xmlns:a16="http://schemas.microsoft.com/office/drawing/2014/main" id="{B4B8F8D2-BD7A-4D03-978B-2539086AF28C}"/>
            </a:ext>
          </a:extLst>
        </xdr:cNvPr>
        <xdr:cNvSpPr/>
      </xdr:nvSpPr>
      <xdr:spPr>
        <a:xfrm>
          <a:off x="7029450" y="1098543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61528</xdr:rowOff>
    </xdr:from>
    <xdr:to>
      <xdr:col>45</xdr:col>
      <xdr:colOff>177800</xdr:colOff>
      <xdr:row>64</xdr:row>
      <xdr:rowOff>61547</xdr:rowOff>
    </xdr:to>
    <xdr:cxnSp macro="">
      <xdr:nvCxnSpPr>
        <xdr:cNvPr id="248" name="直線コネクタ 247">
          <a:extLst>
            <a:ext uri="{FF2B5EF4-FFF2-40B4-BE49-F238E27FC236}">
              <a16:creationId xmlns:a16="http://schemas.microsoft.com/office/drawing/2014/main" id="{D2B290CD-0135-485A-821D-11E8B446E02F}"/>
            </a:ext>
          </a:extLst>
        </xdr:cNvPr>
        <xdr:cNvCxnSpPr/>
      </xdr:nvCxnSpPr>
      <xdr:spPr>
        <a:xfrm>
          <a:off x="7084060" y="11030518"/>
          <a:ext cx="80518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10682</xdr:rowOff>
    </xdr:from>
    <xdr:to>
      <xdr:col>36</xdr:col>
      <xdr:colOff>165100</xdr:colOff>
      <xdr:row>64</xdr:row>
      <xdr:rowOff>112282</xdr:rowOff>
    </xdr:to>
    <xdr:sp macro="" textlink="">
      <xdr:nvSpPr>
        <xdr:cNvPr id="249" name="楕円 248">
          <a:extLst>
            <a:ext uri="{FF2B5EF4-FFF2-40B4-BE49-F238E27FC236}">
              <a16:creationId xmlns:a16="http://schemas.microsoft.com/office/drawing/2014/main" id="{B1D768C2-A142-4D0A-8A95-150EEAD77712}"/>
            </a:ext>
          </a:extLst>
        </xdr:cNvPr>
        <xdr:cNvSpPr/>
      </xdr:nvSpPr>
      <xdr:spPr>
        <a:xfrm>
          <a:off x="6231890" y="1098538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61482</xdr:rowOff>
    </xdr:from>
    <xdr:to>
      <xdr:col>41</xdr:col>
      <xdr:colOff>50800</xdr:colOff>
      <xdr:row>64</xdr:row>
      <xdr:rowOff>61528</xdr:rowOff>
    </xdr:to>
    <xdr:cxnSp macro="">
      <xdr:nvCxnSpPr>
        <xdr:cNvPr id="250" name="直線コネクタ 249">
          <a:extLst>
            <a:ext uri="{FF2B5EF4-FFF2-40B4-BE49-F238E27FC236}">
              <a16:creationId xmlns:a16="http://schemas.microsoft.com/office/drawing/2014/main" id="{579214F7-3C0B-4EE2-BFD0-DFBE3F1B8B13}"/>
            </a:ext>
          </a:extLst>
        </xdr:cNvPr>
        <xdr:cNvCxnSpPr/>
      </xdr:nvCxnSpPr>
      <xdr:spPr>
        <a:xfrm>
          <a:off x="6286500" y="11030472"/>
          <a:ext cx="79756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112330</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ED60696E-0996-42A1-A63F-9EAF39B42559}"/>
            </a:ext>
          </a:extLst>
        </xdr:cNvPr>
        <xdr:cNvSpPr txBox="1"/>
      </xdr:nvSpPr>
      <xdr:spPr>
        <a:xfrm>
          <a:off x="842215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116106</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94BD8EBC-FABC-4280-9748-586CAE71CE20}"/>
            </a:ext>
          </a:extLst>
        </xdr:cNvPr>
        <xdr:cNvSpPr txBox="1"/>
      </xdr:nvSpPr>
      <xdr:spPr>
        <a:xfrm>
          <a:off x="764110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122957</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E90EE7D1-1BDB-4E21-BBD2-CA8A4718C1A6}"/>
            </a:ext>
          </a:extLst>
        </xdr:cNvPr>
        <xdr:cNvSpPr txBox="1"/>
      </xdr:nvSpPr>
      <xdr:spPr>
        <a:xfrm>
          <a:off x="6854971" y="1041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115280</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399DFE08-BD39-4A23-A4AA-E278CBFAC70A}"/>
            </a:ext>
          </a:extLst>
        </xdr:cNvPr>
        <xdr:cNvSpPr txBox="1"/>
      </xdr:nvSpPr>
      <xdr:spPr>
        <a:xfrm>
          <a:off x="6038361" y="1040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103501</xdr:rowOff>
    </xdr:from>
    <xdr:ext cx="469744" cy="259045"/>
    <xdr:sp macro="" textlink="">
      <xdr:nvSpPr>
        <xdr:cNvPr id="255" name="n_1mainValue【橋りょう・トンネル】&#10;一人当たり有形固定資産（償却資産）額">
          <a:extLst>
            <a:ext uri="{FF2B5EF4-FFF2-40B4-BE49-F238E27FC236}">
              <a16:creationId xmlns:a16="http://schemas.microsoft.com/office/drawing/2014/main" id="{4345E1A9-47E7-4BE8-B5F6-F2A3FBD7C528}"/>
            </a:ext>
          </a:extLst>
        </xdr:cNvPr>
        <xdr:cNvSpPr txBox="1"/>
      </xdr:nvSpPr>
      <xdr:spPr>
        <a:xfrm>
          <a:off x="8454468" y="1107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103474</xdr:rowOff>
    </xdr:from>
    <xdr:ext cx="469744" cy="259045"/>
    <xdr:sp macro="" textlink="">
      <xdr:nvSpPr>
        <xdr:cNvPr id="256" name="n_2mainValue【橋りょう・トンネル】&#10;一人当たり有形固定資産（償却資産）額">
          <a:extLst>
            <a:ext uri="{FF2B5EF4-FFF2-40B4-BE49-F238E27FC236}">
              <a16:creationId xmlns:a16="http://schemas.microsoft.com/office/drawing/2014/main" id="{B6F8F4A4-0576-4CF6-8D28-C7B4BC99551E}"/>
            </a:ext>
          </a:extLst>
        </xdr:cNvPr>
        <xdr:cNvSpPr txBox="1"/>
      </xdr:nvSpPr>
      <xdr:spPr>
        <a:xfrm>
          <a:off x="7673418" y="1107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103455</xdr:rowOff>
    </xdr:from>
    <xdr:ext cx="469744" cy="259045"/>
    <xdr:sp macro="" textlink="">
      <xdr:nvSpPr>
        <xdr:cNvPr id="257" name="n_3mainValue【橋りょう・トンネル】&#10;一人当たり有形固定資産（償却資産）額">
          <a:extLst>
            <a:ext uri="{FF2B5EF4-FFF2-40B4-BE49-F238E27FC236}">
              <a16:creationId xmlns:a16="http://schemas.microsoft.com/office/drawing/2014/main" id="{215D2735-5951-4A8F-9477-A23176173B36}"/>
            </a:ext>
          </a:extLst>
        </xdr:cNvPr>
        <xdr:cNvSpPr txBox="1"/>
      </xdr:nvSpPr>
      <xdr:spPr>
        <a:xfrm>
          <a:off x="6866333" y="11074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103409</xdr:rowOff>
    </xdr:from>
    <xdr:ext cx="469744" cy="259045"/>
    <xdr:sp macro="" textlink="">
      <xdr:nvSpPr>
        <xdr:cNvPr id="258" name="n_4mainValue【橋りょう・トンネル】&#10;一人当たり有形固定資産（償却資産）額">
          <a:extLst>
            <a:ext uri="{FF2B5EF4-FFF2-40B4-BE49-F238E27FC236}">
              <a16:creationId xmlns:a16="http://schemas.microsoft.com/office/drawing/2014/main" id="{360DF647-7DE3-498A-AB27-599DC53AF004}"/>
            </a:ext>
          </a:extLst>
        </xdr:cNvPr>
        <xdr:cNvSpPr txBox="1"/>
      </xdr:nvSpPr>
      <xdr:spPr>
        <a:xfrm>
          <a:off x="6068773" y="1107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35DEC551-81A0-446B-AAD1-C39100768302}"/>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674FCB19-E8AF-4691-B590-820D8DF3037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AB311220-76AE-4A1F-BE71-DC53527C394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FF16950A-37A3-4DAC-A5DA-6DFE248AE01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F0E15C86-9111-460F-842F-A127F57517C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3108277B-1623-4FD8-BC2A-A44C7F0CD4E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DE7EF127-7793-4333-81F6-D08A3B0231F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209E198-1714-49DB-BCEE-7CF5E0B0860F}"/>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CFF8A29-B1D6-42D1-BF31-D9843A9366E4}"/>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4E5F1BA2-34D0-4D30-B416-1CB2A24988A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FD05BE25-AAB2-42CA-AA99-016F3742175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D778D2DB-20CF-4365-932D-E4D552198404}"/>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267F030C-D338-4638-A613-B123E5EB0454}"/>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5D5FC404-7421-4AFD-807E-A89134FB5AF2}"/>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0F23C9F6-EE7E-4173-B77A-7AD6A9C8DB92}"/>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4F9ED7AB-7139-4E61-90AC-0EB000FEF84C}"/>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E4AB9FC9-A1EA-4DBA-B4CA-4CA4D1193CA9}"/>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06EE8F4E-1AA6-4BB7-A945-02D48761628A}"/>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86483CF3-031E-4208-B569-4797FEEAB698}"/>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D6B483ED-87AA-4510-B0C2-FE9B17771BFC}"/>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B5585BF5-52D4-4D22-9D4A-408F26F33DC3}"/>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B5025AA-547F-4061-9563-16C173D4ED6D}"/>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5C2BA7C0-6C64-4C91-8BCD-0A89EFBF6B4C}"/>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F670A34F-0CBC-4EF2-80A6-8C047F17301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0610EA59-10C7-42E3-BA5B-58B43FD35DBC}"/>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1A756285-60C1-442E-B80E-E39E6F47DA0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127907</xdr:rowOff>
    </xdr:from>
    <xdr:to>
      <xdr:col>24</xdr:col>
      <xdr:colOff>62865</xdr:colOff>
      <xdr:row>85</xdr:row>
      <xdr:rowOff>137705</xdr:rowOff>
    </xdr:to>
    <xdr:cxnSp macro="">
      <xdr:nvCxnSpPr>
        <xdr:cNvPr id="285" name="直線コネクタ 284">
          <a:extLst>
            <a:ext uri="{FF2B5EF4-FFF2-40B4-BE49-F238E27FC236}">
              <a16:creationId xmlns:a16="http://schemas.microsoft.com/office/drawing/2014/main" id="{0E86B831-4A43-46E4-9608-428B595E2B37}"/>
            </a:ext>
          </a:extLst>
        </xdr:cNvPr>
        <xdr:cNvCxnSpPr/>
      </xdr:nvCxnSpPr>
      <xdr:spPr>
        <a:xfrm flipV="1">
          <a:off x="4173855" y="13333367"/>
          <a:ext cx="0" cy="1373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141532</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22262247-C385-43B8-B066-1A20713F6181}"/>
            </a:ext>
          </a:extLst>
        </xdr:cNvPr>
        <xdr:cNvSpPr txBox="1"/>
      </xdr:nvSpPr>
      <xdr:spPr>
        <a:xfrm>
          <a:off x="4212590" y="1471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137705</xdr:rowOff>
    </xdr:from>
    <xdr:to>
      <xdr:col>24</xdr:col>
      <xdr:colOff>152400</xdr:colOff>
      <xdr:row>85</xdr:row>
      <xdr:rowOff>137705</xdr:rowOff>
    </xdr:to>
    <xdr:cxnSp macro="">
      <xdr:nvCxnSpPr>
        <xdr:cNvPr id="287" name="直線コネクタ 286">
          <a:extLst>
            <a:ext uri="{FF2B5EF4-FFF2-40B4-BE49-F238E27FC236}">
              <a16:creationId xmlns:a16="http://schemas.microsoft.com/office/drawing/2014/main" id="{4138924C-0049-4395-B137-8ED0EE88EE7D}"/>
            </a:ext>
          </a:extLst>
        </xdr:cNvPr>
        <xdr:cNvCxnSpPr/>
      </xdr:nvCxnSpPr>
      <xdr:spPr>
        <a:xfrm>
          <a:off x="4112260" y="147071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74584</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97C8DB7D-7542-4C89-A7F5-C0C091706E37}"/>
            </a:ext>
          </a:extLst>
        </xdr:cNvPr>
        <xdr:cNvSpPr txBox="1"/>
      </xdr:nvSpPr>
      <xdr:spPr>
        <a:xfrm>
          <a:off x="4212590" y="1310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127907</xdr:rowOff>
    </xdr:from>
    <xdr:to>
      <xdr:col>24</xdr:col>
      <xdr:colOff>152400</xdr:colOff>
      <xdr:row>77</xdr:row>
      <xdr:rowOff>127907</xdr:rowOff>
    </xdr:to>
    <xdr:cxnSp macro="">
      <xdr:nvCxnSpPr>
        <xdr:cNvPr id="289" name="直線コネクタ 288">
          <a:extLst>
            <a:ext uri="{FF2B5EF4-FFF2-40B4-BE49-F238E27FC236}">
              <a16:creationId xmlns:a16="http://schemas.microsoft.com/office/drawing/2014/main" id="{F7D2FD77-419F-484C-9039-DAC91C1B1882}"/>
            </a:ext>
          </a:extLst>
        </xdr:cNvPr>
        <xdr:cNvCxnSpPr/>
      </xdr:nvCxnSpPr>
      <xdr:spPr>
        <a:xfrm>
          <a:off x="4112260" y="13333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89825</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A187E03-E5BC-4DC5-9295-A23CF24C155B}"/>
            </a:ext>
          </a:extLst>
        </xdr:cNvPr>
        <xdr:cNvSpPr txBox="1"/>
      </xdr:nvSpPr>
      <xdr:spPr>
        <a:xfrm>
          <a:off x="4212590" y="1415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291" name="フローチャート: 判断 290">
          <a:extLst>
            <a:ext uri="{FF2B5EF4-FFF2-40B4-BE49-F238E27FC236}">
              <a16:creationId xmlns:a16="http://schemas.microsoft.com/office/drawing/2014/main" id="{8C3D047A-E6BF-46C7-9FE9-A9EBFFEB98EE}"/>
            </a:ext>
          </a:extLst>
        </xdr:cNvPr>
        <xdr:cNvSpPr/>
      </xdr:nvSpPr>
      <xdr:spPr>
        <a:xfrm>
          <a:off x="4131310" y="1417029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75474</xdr:rowOff>
    </xdr:from>
    <xdr:to>
      <xdr:col>20</xdr:col>
      <xdr:colOff>38100</xdr:colOff>
      <xdr:row>83</xdr:row>
      <xdr:rowOff>5624</xdr:rowOff>
    </xdr:to>
    <xdr:sp macro="" textlink="">
      <xdr:nvSpPr>
        <xdr:cNvPr id="292" name="フローチャート: 判断 291">
          <a:extLst>
            <a:ext uri="{FF2B5EF4-FFF2-40B4-BE49-F238E27FC236}">
              <a16:creationId xmlns:a16="http://schemas.microsoft.com/office/drawing/2014/main" id="{EE2F0992-F7B9-4CFA-A1DE-79AB60121509}"/>
            </a:ext>
          </a:extLst>
        </xdr:cNvPr>
        <xdr:cNvSpPr/>
      </xdr:nvSpPr>
      <xdr:spPr>
        <a:xfrm>
          <a:off x="3388360" y="1413437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39551</xdr:rowOff>
    </xdr:from>
    <xdr:to>
      <xdr:col>15</xdr:col>
      <xdr:colOff>101600</xdr:colOff>
      <xdr:row>82</xdr:row>
      <xdr:rowOff>141151</xdr:rowOff>
    </xdr:to>
    <xdr:sp macro="" textlink="">
      <xdr:nvSpPr>
        <xdr:cNvPr id="293" name="フローチャート: 判断 292">
          <a:extLst>
            <a:ext uri="{FF2B5EF4-FFF2-40B4-BE49-F238E27FC236}">
              <a16:creationId xmlns:a16="http://schemas.microsoft.com/office/drawing/2014/main" id="{5CE9F746-71E8-4337-95F5-A5389C6180B7}"/>
            </a:ext>
          </a:extLst>
        </xdr:cNvPr>
        <xdr:cNvSpPr/>
      </xdr:nvSpPr>
      <xdr:spPr>
        <a:xfrm>
          <a:off x="2571750" y="1409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6894</xdr:rowOff>
    </xdr:from>
    <xdr:to>
      <xdr:col>10</xdr:col>
      <xdr:colOff>165100</xdr:colOff>
      <xdr:row>82</xdr:row>
      <xdr:rowOff>108494</xdr:rowOff>
    </xdr:to>
    <xdr:sp macro="" textlink="">
      <xdr:nvSpPr>
        <xdr:cNvPr id="294" name="フローチャート: 判断 293">
          <a:extLst>
            <a:ext uri="{FF2B5EF4-FFF2-40B4-BE49-F238E27FC236}">
              <a16:creationId xmlns:a16="http://schemas.microsoft.com/office/drawing/2014/main" id="{309B37E7-E76D-4444-81CA-CCEDDEE6C474}"/>
            </a:ext>
          </a:extLst>
        </xdr:cNvPr>
        <xdr:cNvSpPr/>
      </xdr:nvSpPr>
      <xdr:spPr>
        <a:xfrm>
          <a:off x="1774190" y="140676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142421</xdr:rowOff>
    </xdr:from>
    <xdr:to>
      <xdr:col>6</xdr:col>
      <xdr:colOff>38100</xdr:colOff>
      <xdr:row>82</xdr:row>
      <xdr:rowOff>72571</xdr:rowOff>
    </xdr:to>
    <xdr:sp macro="" textlink="">
      <xdr:nvSpPr>
        <xdr:cNvPr id="295" name="フローチャート: 判断 294">
          <a:extLst>
            <a:ext uri="{FF2B5EF4-FFF2-40B4-BE49-F238E27FC236}">
              <a16:creationId xmlns:a16="http://schemas.microsoft.com/office/drawing/2014/main" id="{83EBC53C-DF66-4ACD-9BC6-07710878F62F}"/>
            </a:ext>
          </a:extLst>
        </xdr:cNvPr>
        <xdr:cNvSpPr/>
      </xdr:nvSpPr>
      <xdr:spPr>
        <a:xfrm>
          <a:off x="988060" y="140279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FAF88AA-B3CD-4DC6-BBC5-059265BF5A1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EDEB6CE-1DE4-4B0A-BA08-7626CB17F5F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1703D80-84C3-43A0-BA70-471A9B20434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BD98A8C-E9D7-45E0-93C0-EBB6C696D44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EF8A25A-4895-4996-B18C-C4B415C970C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152219</xdr:rowOff>
    </xdr:from>
    <xdr:to>
      <xdr:col>24</xdr:col>
      <xdr:colOff>114300</xdr:colOff>
      <xdr:row>82</xdr:row>
      <xdr:rowOff>82369</xdr:rowOff>
    </xdr:to>
    <xdr:sp macro="" textlink="">
      <xdr:nvSpPr>
        <xdr:cNvPr id="301" name="楕円 300">
          <a:extLst>
            <a:ext uri="{FF2B5EF4-FFF2-40B4-BE49-F238E27FC236}">
              <a16:creationId xmlns:a16="http://schemas.microsoft.com/office/drawing/2014/main" id="{299FF70A-E0D0-4D4E-A147-5C98EE0428D2}"/>
            </a:ext>
          </a:extLst>
        </xdr:cNvPr>
        <xdr:cNvSpPr/>
      </xdr:nvSpPr>
      <xdr:spPr>
        <a:xfrm>
          <a:off x="4131310" y="140396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3646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8C1685B1-2892-4117-AAB9-F5BFFFD7DF85}"/>
            </a:ext>
          </a:extLst>
        </xdr:cNvPr>
        <xdr:cNvSpPr txBox="1"/>
      </xdr:nvSpPr>
      <xdr:spPr>
        <a:xfrm>
          <a:off x="4212590" y="13891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109764</xdr:rowOff>
    </xdr:from>
    <xdr:to>
      <xdr:col>20</xdr:col>
      <xdr:colOff>38100</xdr:colOff>
      <xdr:row>82</xdr:row>
      <xdr:rowOff>39914</xdr:rowOff>
    </xdr:to>
    <xdr:sp macro="" textlink="">
      <xdr:nvSpPr>
        <xdr:cNvPr id="303" name="楕円 302">
          <a:extLst>
            <a:ext uri="{FF2B5EF4-FFF2-40B4-BE49-F238E27FC236}">
              <a16:creationId xmlns:a16="http://schemas.microsoft.com/office/drawing/2014/main" id="{F12CC157-7DB6-4F47-99D9-39DC95F2F6F4}"/>
            </a:ext>
          </a:extLst>
        </xdr:cNvPr>
        <xdr:cNvSpPr/>
      </xdr:nvSpPr>
      <xdr:spPr>
        <a:xfrm>
          <a:off x="3388360" y="139953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160564</xdr:rowOff>
    </xdr:from>
    <xdr:to>
      <xdr:col>24</xdr:col>
      <xdr:colOff>63500</xdr:colOff>
      <xdr:row>82</xdr:row>
      <xdr:rowOff>31569</xdr:rowOff>
    </xdr:to>
    <xdr:cxnSp macro="">
      <xdr:nvCxnSpPr>
        <xdr:cNvPr id="304" name="直線コネクタ 303">
          <a:extLst>
            <a:ext uri="{FF2B5EF4-FFF2-40B4-BE49-F238E27FC236}">
              <a16:creationId xmlns:a16="http://schemas.microsoft.com/office/drawing/2014/main" id="{687754D4-9191-4A97-8702-2761AA3F4E46}"/>
            </a:ext>
          </a:extLst>
        </xdr:cNvPr>
        <xdr:cNvCxnSpPr/>
      </xdr:nvCxnSpPr>
      <xdr:spPr>
        <a:xfrm>
          <a:off x="3431540" y="14049919"/>
          <a:ext cx="74295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93436</xdr:rowOff>
    </xdr:from>
    <xdr:to>
      <xdr:col>15</xdr:col>
      <xdr:colOff>101600</xdr:colOff>
      <xdr:row>82</xdr:row>
      <xdr:rowOff>23586</xdr:rowOff>
    </xdr:to>
    <xdr:sp macro="" textlink="">
      <xdr:nvSpPr>
        <xdr:cNvPr id="305" name="楕円 304">
          <a:extLst>
            <a:ext uri="{FF2B5EF4-FFF2-40B4-BE49-F238E27FC236}">
              <a16:creationId xmlns:a16="http://schemas.microsoft.com/office/drawing/2014/main" id="{DC4917CE-F3C9-41F5-863C-60DECC598D9E}"/>
            </a:ext>
          </a:extLst>
        </xdr:cNvPr>
        <xdr:cNvSpPr/>
      </xdr:nvSpPr>
      <xdr:spPr>
        <a:xfrm>
          <a:off x="2571750" y="1398469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144236</xdr:rowOff>
    </xdr:from>
    <xdr:to>
      <xdr:col>19</xdr:col>
      <xdr:colOff>177800</xdr:colOff>
      <xdr:row>81</xdr:row>
      <xdr:rowOff>160564</xdr:rowOff>
    </xdr:to>
    <xdr:cxnSp macro="">
      <xdr:nvCxnSpPr>
        <xdr:cNvPr id="306" name="直線コネクタ 305">
          <a:extLst>
            <a:ext uri="{FF2B5EF4-FFF2-40B4-BE49-F238E27FC236}">
              <a16:creationId xmlns:a16="http://schemas.microsoft.com/office/drawing/2014/main" id="{7B8B8314-CD9D-42E0-B92F-56ECC0A92B9A}"/>
            </a:ext>
          </a:extLst>
        </xdr:cNvPr>
        <xdr:cNvCxnSpPr/>
      </xdr:nvCxnSpPr>
      <xdr:spPr>
        <a:xfrm>
          <a:off x="2626360" y="14029781"/>
          <a:ext cx="80518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28121</xdr:rowOff>
    </xdr:from>
    <xdr:to>
      <xdr:col>10</xdr:col>
      <xdr:colOff>165100</xdr:colOff>
      <xdr:row>81</xdr:row>
      <xdr:rowOff>129721</xdr:rowOff>
    </xdr:to>
    <xdr:sp macro="" textlink="">
      <xdr:nvSpPr>
        <xdr:cNvPr id="307" name="楕円 306">
          <a:extLst>
            <a:ext uri="{FF2B5EF4-FFF2-40B4-BE49-F238E27FC236}">
              <a16:creationId xmlns:a16="http://schemas.microsoft.com/office/drawing/2014/main" id="{2AFCB4AB-FE99-4DF8-8B91-E3D922CBF55F}"/>
            </a:ext>
          </a:extLst>
        </xdr:cNvPr>
        <xdr:cNvSpPr/>
      </xdr:nvSpPr>
      <xdr:spPr>
        <a:xfrm>
          <a:off x="1774190" y="1391366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78921</xdr:rowOff>
    </xdr:from>
    <xdr:to>
      <xdr:col>15</xdr:col>
      <xdr:colOff>50800</xdr:colOff>
      <xdr:row>81</xdr:row>
      <xdr:rowOff>144236</xdr:rowOff>
    </xdr:to>
    <xdr:cxnSp macro="">
      <xdr:nvCxnSpPr>
        <xdr:cNvPr id="308" name="直線コネクタ 307">
          <a:extLst>
            <a:ext uri="{FF2B5EF4-FFF2-40B4-BE49-F238E27FC236}">
              <a16:creationId xmlns:a16="http://schemas.microsoft.com/office/drawing/2014/main" id="{BE6D3792-1BF6-4B54-B5AE-C4E5DB2C408D}"/>
            </a:ext>
          </a:extLst>
        </xdr:cNvPr>
        <xdr:cNvCxnSpPr/>
      </xdr:nvCxnSpPr>
      <xdr:spPr>
        <a:xfrm>
          <a:off x="1828800" y="13966371"/>
          <a:ext cx="797560" cy="6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130992</xdr:rowOff>
    </xdr:from>
    <xdr:to>
      <xdr:col>6</xdr:col>
      <xdr:colOff>38100</xdr:colOff>
      <xdr:row>81</xdr:row>
      <xdr:rowOff>61142</xdr:rowOff>
    </xdr:to>
    <xdr:sp macro="" textlink="">
      <xdr:nvSpPr>
        <xdr:cNvPr id="309" name="楕円 308">
          <a:extLst>
            <a:ext uri="{FF2B5EF4-FFF2-40B4-BE49-F238E27FC236}">
              <a16:creationId xmlns:a16="http://schemas.microsoft.com/office/drawing/2014/main" id="{E047B66E-B7D2-4504-8D34-D669DBBE175F}"/>
            </a:ext>
          </a:extLst>
        </xdr:cNvPr>
        <xdr:cNvSpPr/>
      </xdr:nvSpPr>
      <xdr:spPr>
        <a:xfrm>
          <a:off x="988060" y="1385080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10342</xdr:rowOff>
    </xdr:from>
    <xdr:to>
      <xdr:col>10</xdr:col>
      <xdr:colOff>114300</xdr:colOff>
      <xdr:row>81</xdr:row>
      <xdr:rowOff>78921</xdr:rowOff>
    </xdr:to>
    <xdr:cxnSp macro="">
      <xdr:nvCxnSpPr>
        <xdr:cNvPr id="310" name="直線コネクタ 309">
          <a:extLst>
            <a:ext uri="{FF2B5EF4-FFF2-40B4-BE49-F238E27FC236}">
              <a16:creationId xmlns:a16="http://schemas.microsoft.com/office/drawing/2014/main" id="{7173FBD6-826D-414F-B09C-9A04E24EA54D}"/>
            </a:ext>
          </a:extLst>
        </xdr:cNvPr>
        <xdr:cNvCxnSpPr/>
      </xdr:nvCxnSpPr>
      <xdr:spPr>
        <a:xfrm>
          <a:off x="1031240" y="13899697"/>
          <a:ext cx="797560" cy="6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168201</xdr:rowOff>
    </xdr:from>
    <xdr:ext cx="405111" cy="259045"/>
    <xdr:sp macro="" textlink="">
      <xdr:nvSpPr>
        <xdr:cNvPr id="311" name="n_1aveValue【公営住宅】&#10;有形固定資産減価償却率">
          <a:extLst>
            <a:ext uri="{FF2B5EF4-FFF2-40B4-BE49-F238E27FC236}">
              <a16:creationId xmlns:a16="http://schemas.microsoft.com/office/drawing/2014/main" id="{BCCDE3AD-9137-4B88-A086-FFB7CB058D00}"/>
            </a:ext>
          </a:extLst>
        </xdr:cNvPr>
        <xdr:cNvSpPr txBox="1"/>
      </xdr:nvSpPr>
      <xdr:spPr>
        <a:xfrm>
          <a:off x="3239144" y="1423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132278</xdr:rowOff>
    </xdr:from>
    <xdr:ext cx="405111" cy="259045"/>
    <xdr:sp macro="" textlink="">
      <xdr:nvSpPr>
        <xdr:cNvPr id="312" name="n_2aveValue【公営住宅】&#10;有形固定資産減価償却率">
          <a:extLst>
            <a:ext uri="{FF2B5EF4-FFF2-40B4-BE49-F238E27FC236}">
              <a16:creationId xmlns:a16="http://schemas.microsoft.com/office/drawing/2014/main" id="{D04FEECC-2DA1-45F9-B49B-7CD16D230753}"/>
            </a:ext>
          </a:extLst>
        </xdr:cNvPr>
        <xdr:cNvSpPr txBox="1"/>
      </xdr:nvSpPr>
      <xdr:spPr>
        <a:xfrm>
          <a:off x="2439044" y="141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99621</xdr:rowOff>
    </xdr:from>
    <xdr:ext cx="405111" cy="259045"/>
    <xdr:sp macro="" textlink="">
      <xdr:nvSpPr>
        <xdr:cNvPr id="313" name="n_3aveValue【公営住宅】&#10;有形固定資産減価償却率">
          <a:extLst>
            <a:ext uri="{FF2B5EF4-FFF2-40B4-BE49-F238E27FC236}">
              <a16:creationId xmlns:a16="http://schemas.microsoft.com/office/drawing/2014/main" id="{6E2DF222-5940-4604-A4FA-9906E8E8F0E9}"/>
            </a:ext>
          </a:extLst>
        </xdr:cNvPr>
        <xdr:cNvSpPr txBox="1"/>
      </xdr:nvSpPr>
      <xdr:spPr>
        <a:xfrm>
          <a:off x="1641484" y="1415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63698</xdr:rowOff>
    </xdr:from>
    <xdr:ext cx="405111" cy="259045"/>
    <xdr:sp macro="" textlink="">
      <xdr:nvSpPr>
        <xdr:cNvPr id="314" name="n_4aveValue【公営住宅】&#10;有形固定資産減価償却率">
          <a:extLst>
            <a:ext uri="{FF2B5EF4-FFF2-40B4-BE49-F238E27FC236}">
              <a16:creationId xmlns:a16="http://schemas.microsoft.com/office/drawing/2014/main" id="{784E6B8A-A07C-408E-BD94-4C81A680FA13}"/>
            </a:ext>
          </a:extLst>
        </xdr:cNvPr>
        <xdr:cNvSpPr txBox="1"/>
      </xdr:nvSpPr>
      <xdr:spPr>
        <a:xfrm>
          <a:off x="855354" y="1411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56441</xdr:rowOff>
    </xdr:from>
    <xdr:ext cx="405111" cy="259045"/>
    <xdr:sp macro="" textlink="">
      <xdr:nvSpPr>
        <xdr:cNvPr id="315" name="n_1mainValue【公営住宅】&#10;有形固定資産減価償却率">
          <a:extLst>
            <a:ext uri="{FF2B5EF4-FFF2-40B4-BE49-F238E27FC236}">
              <a16:creationId xmlns:a16="http://schemas.microsoft.com/office/drawing/2014/main" id="{2731A045-CA22-41D3-8A0A-02D106127134}"/>
            </a:ext>
          </a:extLst>
        </xdr:cNvPr>
        <xdr:cNvSpPr txBox="1"/>
      </xdr:nvSpPr>
      <xdr:spPr>
        <a:xfrm>
          <a:off x="3239144" y="1377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40113</xdr:rowOff>
    </xdr:from>
    <xdr:ext cx="405111" cy="259045"/>
    <xdr:sp macro="" textlink="">
      <xdr:nvSpPr>
        <xdr:cNvPr id="316" name="n_2mainValue【公営住宅】&#10;有形固定資産減価償却率">
          <a:extLst>
            <a:ext uri="{FF2B5EF4-FFF2-40B4-BE49-F238E27FC236}">
              <a16:creationId xmlns:a16="http://schemas.microsoft.com/office/drawing/2014/main" id="{277D96D4-1B91-475F-82D3-886FB47BDFCC}"/>
            </a:ext>
          </a:extLst>
        </xdr:cNvPr>
        <xdr:cNvSpPr txBox="1"/>
      </xdr:nvSpPr>
      <xdr:spPr>
        <a:xfrm>
          <a:off x="2439044" y="1375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146248</xdr:rowOff>
    </xdr:from>
    <xdr:ext cx="405111" cy="259045"/>
    <xdr:sp macro="" textlink="">
      <xdr:nvSpPr>
        <xdr:cNvPr id="317" name="n_3mainValue【公営住宅】&#10;有形固定資産減価償却率">
          <a:extLst>
            <a:ext uri="{FF2B5EF4-FFF2-40B4-BE49-F238E27FC236}">
              <a16:creationId xmlns:a16="http://schemas.microsoft.com/office/drawing/2014/main" id="{172A0332-67D6-4A0F-A71D-9BA2A29CF0D2}"/>
            </a:ext>
          </a:extLst>
        </xdr:cNvPr>
        <xdr:cNvSpPr txBox="1"/>
      </xdr:nvSpPr>
      <xdr:spPr>
        <a:xfrm>
          <a:off x="1641484" y="1368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77669</xdr:rowOff>
    </xdr:from>
    <xdr:ext cx="405111" cy="259045"/>
    <xdr:sp macro="" textlink="">
      <xdr:nvSpPr>
        <xdr:cNvPr id="318" name="n_4mainValue【公営住宅】&#10;有形固定資産減価償却率">
          <a:extLst>
            <a:ext uri="{FF2B5EF4-FFF2-40B4-BE49-F238E27FC236}">
              <a16:creationId xmlns:a16="http://schemas.microsoft.com/office/drawing/2014/main" id="{19D0823E-9AF3-4A5A-B504-F28E4B26B535}"/>
            </a:ext>
          </a:extLst>
        </xdr:cNvPr>
        <xdr:cNvSpPr txBox="1"/>
      </xdr:nvSpPr>
      <xdr:spPr>
        <a:xfrm>
          <a:off x="855354" y="1362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247BD88-82BB-411A-8A79-4401B9C13D3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DDFE8C00-802B-42E0-BA75-DEF9C205D00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DBDA5034-B8D1-46D1-A08B-4242B373C52B}"/>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8662D4E-1990-4C61-8481-499A580C8F3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DCDB6D9-11B0-426C-B691-85BB0BD88D9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C8BBF31F-CC9C-49DA-9744-230CAD8BD22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349E6CE8-BEA9-4D67-8B21-3FF93030B66F}"/>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DBC49D6-FEDE-4029-B122-DBC7E6D2EA0D}"/>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8F22494C-B4AA-4FE8-B709-E76EC8374E6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94E509A6-46B9-43C3-9029-21E3E3E194B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4B8A61C0-1E88-4C9E-AB04-C4DCBE1D660B}"/>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439B1CA2-0103-484C-85E8-540C96011B77}"/>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A6B31871-4281-4850-900A-E21B223CE484}"/>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70A45B95-531B-4E95-9F8E-78BB164F3459}"/>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A94249C6-1CA0-43EF-B249-65F0093D3375}"/>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8A69B365-4BFD-4317-84FF-1837E886EB1C}"/>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78BF162A-F143-4FD0-98F6-2AE2392FE1E6}"/>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102F7808-DC7A-4D7C-BDDF-20FB48A2749D}"/>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6864FB4B-2BD9-4EEC-8868-FB2D9E985F34}"/>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8A90228F-D96C-45DB-BC0D-D20E4E73AC12}"/>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8BDB4D2-7E37-48DF-BF3D-BCA64C41F82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88951D0-4BDC-4906-822E-A5604BC24078}"/>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D1B51718-FFEC-4F13-A7DF-D72C775931D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102870</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E1C2CCD4-8BF7-486A-A4C6-B1686B2B118C}"/>
            </a:ext>
          </a:extLst>
        </xdr:cNvPr>
        <xdr:cNvCxnSpPr/>
      </xdr:nvCxnSpPr>
      <xdr:spPr>
        <a:xfrm flipV="1">
          <a:off x="9429115" y="13474065"/>
          <a:ext cx="0" cy="1379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BEDB3309-A2D1-4B5D-8EC6-63EF55892C6A}"/>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D9145F66-296A-475B-9961-E8FCD5716F66}"/>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49547</xdr:rowOff>
    </xdr:from>
    <xdr:ext cx="469744" cy="259045"/>
    <xdr:sp macro="" textlink="">
      <xdr:nvSpPr>
        <xdr:cNvPr id="345" name="【公営住宅】&#10;一人当たり面積最大値テキスト">
          <a:extLst>
            <a:ext uri="{FF2B5EF4-FFF2-40B4-BE49-F238E27FC236}">
              <a16:creationId xmlns:a16="http://schemas.microsoft.com/office/drawing/2014/main" id="{22EA11F3-A897-4EFE-A5A4-E06F5930CA93}"/>
            </a:ext>
          </a:extLst>
        </xdr:cNvPr>
        <xdr:cNvSpPr txBox="1"/>
      </xdr:nvSpPr>
      <xdr:spPr>
        <a:xfrm>
          <a:off x="9467850" y="1325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102870</xdr:rowOff>
    </xdr:from>
    <xdr:to>
      <xdr:col>55</xdr:col>
      <xdr:colOff>88900</xdr:colOff>
      <xdr:row>78</xdr:row>
      <xdr:rowOff>102870</xdr:rowOff>
    </xdr:to>
    <xdr:cxnSp macro="">
      <xdr:nvCxnSpPr>
        <xdr:cNvPr id="346" name="直線コネクタ 345">
          <a:extLst>
            <a:ext uri="{FF2B5EF4-FFF2-40B4-BE49-F238E27FC236}">
              <a16:creationId xmlns:a16="http://schemas.microsoft.com/office/drawing/2014/main" id="{8AFD3C33-CE5A-45AE-9D15-E88F88EED5AA}"/>
            </a:ext>
          </a:extLst>
        </xdr:cNvPr>
        <xdr:cNvCxnSpPr/>
      </xdr:nvCxnSpPr>
      <xdr:spPr>
        <a:xfrm>
          <a:off x="9356090" y="134740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81805</xdr:rowOff>
    </xdr:from>
    <xdr:ext cx="469744" cy="259045"/>
    <xdr:sp macro="" textlink="">
      <xdr:nvSpPr>
        <xdr:cNvPr id="347" name="【公営住宅】&#10;一人当たり面積平均値テキスト">
          <a:extLst>
            <a:ext uri="{FF2B5EF4-FFF2-40B4-BE49-F238E27FC236}">
              <a16:creationId xmlns:a16="http://schemas.microsoft.com/office/drawing/2014/main" id="{86720D2A-A2A6-41A0-A2BB-104DFCB8225C}"/>
            </a:ext>
          </a:extLst>
        </xdr:cNvPr>
        <xdr:cNvSpPr txBox="1"/>
      </xdr:nvSpPr>
      <xdr:spPr>
        <a:xfrm>
          <a:off x="9467850" y="141426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58928</xdr:rowOff>
    </xdr:from>
    <xdr:to>
      <xdr:col>55</xdr:col>
      <xdr:colOff>50800</xdr:colOff>
      <xdr:row>83</xdr:row>
      <xdr:rowOff>160528</xdr:rowOff>
    </xdr:to>
    <xdr:sp macro="" textlink="">
      <xdr:nvSpPr>
        <xdr:cNvPr id="348" name="フローチャート: 判断 347">
          <a:extLst>
            <a:ext uri="{FF2B5EF4-FFF2-40B4-BE49-F238E27FC236}">
              <a16:creationId xmlns:a16="http://schemas.microsoft.com/office/drawing/2014/main" id="{763E1CB5-AB19-4B13-9A08-A8E460F77EA9}"/>
            </a:ext>
          </a:extLst>
        </xdr:cNvPr>
        <xdr:cNvSpPr/>
      </xdr:nvSpPr>
      <xdr:spPr>
        <a:xfrm>
          <a:off x="9394190" y="14285468"/>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59689</xdr:rowOff>
    </xdr:from>
    <xdr:to>
      <xdr:col>50</xdr:col>
      <xdr:colOff>165100</xdr:colOff>
      <xdr:row>83</xdr:row>
      <xdr:rowOff>161289</xdr:rowOff>
    </xdr:to>
    <xdr:sp macro="" textlink="">
      <xdr:nvSpPr>
        <xdr:cNvPr id="349" name="フローチャート: 判断 348">
          <a:extLst>
            <a:ext uri="{FF2B5EF4-FFF2-40B4-BE49-F238E27FC236}">
              <a16:creationId xmlns:a16="http://schemas.microsoft.com/office/drawing/2014/main" id="{643E4B1F-99E4-4C0D-8220-284F86EAD2E1}"/>
            </a:ext>
          </a:extLst>
        </xdr:cNvPr>
        <xdr:cNvSpPr/>
      </xdr:nvSpPr>
      <xdr:spPr>
        <a:xfrm>
          <a:off x="8632190" y="142862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62737</xdr:rowOff>
    </xdr:from>
    <xdr:to>
      <xdr:col>46</xdr:col>
      <xdr:colOff>38100</xdr:colOff>
      <xdr:row>83</xdr:row>
      <xdr:rowOff>164337</xdr:rowOff>
    </xdr:to>
    <xdr:sp macro="" textlink="">
      <xdr:nvSpPr>
        <xdr:cNvPr id="350" name="フローチャート: 判断 349">
          <a:extLst>
            <a:ext uri="{FF2B5EF4-FFF2-40B4-BE49-F238E27FC236}">
              <a16:creationId xmlns:a16="http://schemas.microsoft.com/office/drawing/2014/main" id="{86E90C01-C975-41E0-863E-0F3101B115E7}"/>
            </a:ext>
          </a:extLst>
        </xdr:cNvPr>
        <xdr:cNvSpPr/>
      </xdr:nvSpPr>
      <xdr:spPr>
        <a:xfrm>
          <a:off x="7846060" y="14289277"/>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59689</xdr:rowOff>
    </xdr:from>
    <xdr:to>
      <xdr:col>41</xdr:col>
      <xdr:colOff>101600</xdr:colOff>
      <xdr:row>83</xdr:row>
      <xdr:rowOff>161289</xdr:rowOff>
    </xdr:to>
    <xdr:sp macro="" textlink="">
      <xdr:nvSpPr>
        <xdr:cNvPr id="351" name="フローチャート: 判断 350">
          <a:extLst>
            <a:ext uri="{FF2B5EF4-FFF2-40B4-BE49-F238E27FC236}">
              <a16:creationId xmlns:a16="http://schemas.microsoft.com/office/drawing/2014/main" id="{1D1864D1-F582-494A-AEEA-CC7352FF11FD}"/>
            </a:ext>
          </a:extLst>
        </xdr:cNvPr>
        <xdr:cNvSpPr/>
      </xdr:nvSpPr>
      <xdr:spPr>
        <a:xfrm>
          <a:off x="7029450" y="142862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49022</xdr:rowOff>
    </xdr:from>
    <xdr:to>
      <xdr:col>36</xdr:col>
      <xdr:colOff>165100</xdr:colOff>
      <xdr:row>83</xdr:row>
      <xdr:rowOff>150622</xdr:rowOff>
    </xdr:to>
    <xdr:sp macro="" textlink="">
      <xdr:nvSpPr>
        <xdr:cNvPr id="352" name="フローチャート: 判断 351">
          <a:extLst>
            <a:ext uri="{FF2B5EF4-FFF2-40B4-BE49-F238E27FC236}">
              <a16:creationId xmlns:a16="http://schemas.microsoft.com/office/drawing/2014/main" id="{BDA4735F-F4A8-49A4-9588-E4DD1918D929}"/>
            </a:ext>
          </a:extLst>
        </xdr:cNvPr>
        <xdr:cNvSpPr/>
      </xdr:nvSpPr>
      <xdr:spPr>
        <a:xfrm>
          <a:off x="6231890" y="142812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B0D485F-CEDC-49DA-9BC1-BBE29A4BFE1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DC1CFC2-1D70-48A4-9313-05A85662F7A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E495E99-5DC1-484B-B4C3-1D0BEF855777}"/>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6CDADF6-8521-496F-AD1A-EA1B8A64766D}"/>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A3B2CB1-5551-480F-937C-822F680E777F}"/>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4826</xdr:rowOff>
    </xdr:from>
    <xdr:to>
      <xdr:col>55</xdr:col>
      <xdr:colOff>50800</xdr:colOff>
      <xdr:row>86</xdr:row>
      <xdr:rowOff>106426</xdr:rowOff>
    </xdr:to>
    <xdr:sp macro="" textlink="">
      <xdr:nvSpPr>
        <xdr:cNvPr id="358" name="楕円 357">
          <a:extLst>
            <a:ext uri="{FF2B5EF4-FFF2-40B4-BE49-F238E27FC236}">
              <a16:creationId xmlns:a16="http://schemas.microsoft.com/office/drawing/2014/main" id="{C260E13B-1B02-4EF0-966B-BE012DE09644}"/>
            </a:ext>
          </a:extLst>
        </xdr:cNvPr>
        <xdr:cNvSpPr/>
      </xdr:nvSpPr>
      <xdr:spPr>
        <a:xfrm>
          <a:off x="9394190" y="14751431"/>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91203</xdr:rowOff>
    </xdr:from>
    <xdr:ext cx="469744" cy="259045"/>
    <xdr:sp macro="" textlink="">
      <xdr:nvSpPr>
        <xdr:cNvPr id="359" name="【公営住宅】&#10;一人当たり面積該当値テキスト">
          <a:extLst>
            <a:ext uri="{FF2B5EF4-FFF2-40B4-BE49-F238E27FC236}">
              <a16:creationId xmlns:a16="http://schemas.microsoft.com/office/drawing/2014/main" id="{B864B724-8A75-410D-96DC-234E2C18A4A2}"/>
            </a:ext>
          </a:extLst>
        </xdr:cNvPr>
        <xdr:cNvSpPr txBox="1"/>
      </xdr:nvSpPr>
      <xdr:spPr>
        <a:xfrm>
          <a:off x="9467850" y="1466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4063</xdr:rowOff>
    </xdr:from>
    <xdr:to>
      <xdr:col>50</xdr:col>
      <xdr:colOff>165100</xdr:colOff>
      <xdr:row>86</xdr:row>
      <xdr:rowOff>105663</xdr:rowOff>
    </xdr:to>
    <xdr:sp macro="" textlink="">
      <xdr:nvSpPr>
        <xdr:cNvPr id="360" name="楕円 359">
          <a:extLst>
            <a:ext uri="{FF2B5EF4-FFF2-40B4-BE49-F238E27FC236}">
              <a16:creationId xmlns:a16="http://schemas.microsoft.com/office/drawing/2014/main" id="{A44414B2-383D-44EE-82FB-D1F58CA753CE}"/>
            </a:ext>
          </a:extLst>
        </xdr:cNvPr>
        <xdr:cNvSpPr/>
      </xdr:nvSpPr>
      <xdr:spPr>
        <a:xfrm>
          <a:off x="8632190" y="147506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54863</xdr:rowOff>
    </xdr:from>
    <xdr:to>
      <xdr:col>55</xdr:col>
      <xdr:colOff>0</xdr:colOff>
      <xdr:row>86</xdr:row>
      <xdr:rowOff>55626</xdr:rowOff>
    </xdr:to>
    <xdr:cxnSp macro="">
      <xdr:nvCxnSpPr>
        <xdr:cNvPr id="361" name="直線コネクタ 360">
          <a:extLst>
            <a:ext uri="{FF2B5EF4-FFF2-40B4-BE49-F238E27FC236}">
              <a16:creationId xmlns:a16="http://schemas.microsoft.com/office/drawing/2014/main" id="{D43E6888-EBFE-4882-8A52-08841B82683E}"/>
            </a:ext>
          </a:extLst>
        </xdr:cNvPr>
        <xdr:cNvCxnSpPr/>
      </xdr:nvCxnSpPr>
      <xdr:spPr>
        <a:xfrm>
          <a:off x="8686800" y="14803373"/>
          <a:ext cx="74295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4063</xdr:rowOff>
    </xdr:from>
    <xdr:to>
      <xdr:col>46</xdr:col>
      <xdr:colOff>38100</xdr:colOff>
      <xdr:row>86</xdr:row>
      <xdr:rowOff>105663</xdr:rowOff>
    </xdr:to>
    <xdr:sp macro="" textlink="">
      <xdr:nvSpPr>
        <xdr:cNvPr id="362" name="楕円 361">
          <a:extLst>
            <a:ext uri="{FF2B5EF4-FFF2-40B4-BE49-F238E27FC236}">
              <a16:creationId xmlns:a16="http://schemas.microsoft.com/office/drawing/2014/main" id="{5CA85D13-CE39-47AC-8CF8-114683AEC13E}"/>
            </a:ext>
          </a:extLst>
        </xdr:cNvPr>
        <xdr:cNvSpPr/>
      </xdr:nvSpPr>
      <xdr:spPr>
        <a:xfrm>
          <a:off x="7846060" y="147506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54863</xdr:rowOff>
    </xdr:from>
    <xdr:to>
      <xdr:col>50</xdr:col>
      <xdr:colOff>114300</xdr:colOff>
      <xdr:row>86</xdr:row>
      <xdr:rowOff>54863</xdr:rowOff>
    </xdr:to>
    <xdr:cxnSp macro="">
      <xdr:nvCxnSpPr>
        <xdr:cNvPr id="363" name="直線コネクタ 362">
          <a:extLst>
            <a:ext uri="{FF2B5EF4-FFF2-40B4-BE49-F238E27FC236}">
              <a16:creationId xmlns:a16="http://schemas.microsoft.com/office/drawing/2014/main" id="{066C05D4-4A6A-45E2-9C6A-9678047E2CC0}"/>
            </a:ext>
          </a:extLst>
        </xdr:cNvPr>
        <xdr:cNvCxnSpPr/>
      </xdr:nvCxnSpPr>
      <xdr:spPr>
        <a:xfrm>
          <a:off x="7889240" y="1480337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4063</xdr:rowOff>
    </xdr:from>
    <xdr:to>
      <xdr:col>41</xdr:col>
      <xdr:colOff>101600</xdr:colOff>
      <xdr:row>86</xdr:row>
      <xdr:rowOff>105663</xdr:rowOff>
    </xdr:to>
    <xdr:sp macro="" textlink="">
      <xdr:nvSpPr>
        <xdr:cNvPr id="364" name="楕円 363">
          <a:extLst>
            <a:ext uri="{FF2B5EF4-FFF2-40B4-BE49-F238E27FC236}">
              <a16:creationId xmlns:a16="http://schemas.microsoft.com/office/drawing/2014/main" id="{DFE3A6CC-DF14-42CF-9909-020BB0900542}"/>
            </a:ext>
          </a:extLst>
        </xdr:cNvPr>
        <xdr:cNvSpPr/>
      </xdr:nvSpPr>
      <xdr:spPr>
        <a:xfrm>
          <a:off x="7029450" y="147506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54863</xdr:rowOff>
    </xdr:from>
    <xdr:to>
      <xdr:col>45</xdr:col>
      <xdr:colOff>177800</xdr:colOff>
      <xdr:row>86</xdr:row>
      <xdr:rowOff>54863</xdr:rowOff>
    </xdr:to>
    <xdr:cxnSp macro="">
      <xdr:nvCxnSpPr>
        <xdr:cNvPr id="365" name="直線コネクタ 364">
          <a:extLst>
            <a:ext uri="{FF2B5EF4-FFF2-40B4-BE49-F238E27FC236}">
              <a16:creationId xmlns:a16="http://schemas.microsoft.com/office/drawing/2014/main" id="{68947BEB-77AF-405C-AA01-6108DB87029F}"/>
            </a:ext>
          </a:extLst>
        </xdr:cNvPr>
        <xdr:cNvCxnSpPr/>
      </xdr:nvCxnSpPr>
      <xdr:spPr>
        <a:xfrm>
          <a:off x="7084060" y="1480337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4063</xdr:rowOff>
    </xdr:from>
    <xdr:to>
      <xdr:col>36</xdr:col>
      <xdr:colOff>165100</xdr:colOff>
      <xdr:row>86</xdr:row>
      <xdr:rowOff>105663</xdr:rowOff>
    </xdr:to>
    <xdr:sp macro="" textlink="">
      <xdr:nvSpPr>
        <xdr:cNvPr id="366" name="楕円 365">
          <a:extLst>
            <a:ext uri="{FF2B5EF4-FFF2-40B4-BE49-F238E27FC236}">
              <a16:creationId xmlns:a16="http://schemas.microsoft.com/office/drawing/2014/main" id="{A8D7CDF9-A355-4CE2-B085-BC66F93DF13A}"/>
            </a:ext>
          </a:extLst>
        </xdr:cNvPr>
        <xdr:cNvSpPr/>
      </xdr:nvSpPr>
      <xdr:spPr>
        <a:xfrm>
          <a:off x="6231890" y="147506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54863</xdr:rowOff>
    </xdr:from>
    <xdr:to>
      <xdr:col>41</xdr:col>
      <xdr:colOff>50800</xdr:colOff>
      <xdr:row>86</xdr:row>
      <xdr:rowOff>54863</xdr:rowOff>
    </xdr:to>
    <xdr:cxnSp macro="">
      <xdr:nvCxnSpPr>
        <xdr:cNvPr id="367" name="直線コネクタ 366">
          <a:extLst>
            <a:ext uri="{FF2B5EF4-FFF2-40B4-BE49-F238E27FC236}">
              <a16:creationId xmlns:a16="http://schemas.microsoft.com/office/drawing/2014/main" id="{D606F6DB-2F62-475B-B3B0-7D5AC60CED50}"/>
            </a:ext>
          </a:extLst>
        </xdr:cNvPr>
        <xdr:cNvCxnSpPr/>
      </xdr:nvCxnSpPr>
      <xdr:spPr>
        <a:xfrm>
          <a:off x="6286500" y="1480337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6366</xdr:rowOff>
    </xdr:from>
    <xdr:ext cx="469744" cy="259045"/>
    <xdr:sp macro="" textlink="">
      <xdr:nvSpPr>
        <xdr:cNvPr id="368" name="n_1aveValue【公営住宅】&#10;一人当たり面積">
          <a:extLst>
            <a:ext uri="{FF2B5EF4-FFF2-40B4-BE49-F238E27FC236}">
              <a16:creationId xmlns:a16="http://schemas.microsoft.com/office/drawing/2014/main" id="{2354EC1F-620E-4B78-8704-DFCC54656C09}"/>
            </a:ext>
          </a:extLst>
        </xdr:cNvPr>
        <xdr:cNvSpPr txBox="1"/>
      </xdr:nvSpPr>
      <xdr:spPr>
        <a:xfrm>
          <a:off x="8454467"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9414</xdr:rowOff>
    </xdr:from>
    <xdr:ext cx="469744" cy="259045"/>
    <xdr:sp macro="" textlink="">
      <xdr:nvSpPr>
        <xdr:cNvPr id="369" name="n_2aveValue【公営住宅】&#10;一人当たり面積">
          <a:extLst>
            <a:ext uri="{FF2B5EF4-FFF2-40B4-BE49-F238E27FC236}">
              <a16:creationId xmlns:a16="http://schemas.microsoft.com/office/drawing/2014/main" id="{B6F11941-3A87-4B34-8727-93477C6300BC}"/>
            </a:ext>
          </a:extLst>
        </xdr:cNvPr>
        <xdr:cNvSpPr txBox="1"/>
      </xdr:nvSpPr>
      <xdr:spPr>
        <a:xfrm>
          <a:off x="7673417" y="1407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6366</xdr:rowOff>
    </xdr:from>
    <xdr:ext cx="469744" cy="259045"/>
    <xdr:sp macro="" textlink="">
      <xdr:nvSpPr>
        <xdr:cNvPr id="370" name="n_3aveValue【公営住宅】&#10;一人当たり面積">
          <a:extLst>
            <a:ext uri="{FF2B5EF4-FFF2-40B4-BE49-F238E27FC236}">
              <a16:creationId xmlns:a16="http://schemas.microsoft.com/office/drawing/2014/main" id="{98B22274-922B-49D3-B260-2E10F54F275C}"/>
            </a:ext>
          </a:extLst>
        </xdr:cNvPr>
        <xdr:cNvSpPr txBox="1"/>
      </xdr:nvSpPr>
      <xdr:spPr>
        <a:xfrm>
          <a:off x="6866332"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167149</xdr:rowOff>
    </xdr:from>
    <xdr:ext cx="469744" cy="259045"/>
    <xdr:sp macro="" textlink="">
      <xdr:nvSpPr>
        <xdr:cNvPr id="371" name="n_4aveValue【公営住宅】&#10;一人当たり面積">
          <a:extLst>
            <a:ext uri="{FF2B5EF4-FFF2-40B4-BE49-F238E27FC236}">
              <a16:creationId xmlns:a16="http://schemas.microsoft.com/office/drawing/2014/main" id="{8F23F8E2-A788-4E2C-85B2-2D6DD77AC6FA}"/>
            </a:ext>
          </a:extLst>
        </xdr:cNvPr>
        <xdr:cNvSpPr txBox="1"/>
      </xdr:nvSpPr>
      <xdr:spPr>
        <a:xfrm>
          <a:off x="6068772" y="1405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96790</xdr:rowOff>
    </xdr:from>
    <xdr:ext cx="469744" cy="259045"/>
    <xdr:sp macro="" textlink="">
      <xdr:nvSpPr>
        <xdr:cNvPr id="372" name="n_1mainValue【公営住宅】&#10;一人当たり面積">
          <a:extLst>
            <a:ext uri="{FF2B5EF4-FFF2-40B4-BE49-F238E27FC236}">
              <a16:creationId xmlns:a16="http://schemas.microsoft.com/office/drawing/2014/main" id="{A5EAB98C-FBCF-4126-9AFC-8E0B3C9231D8}"/>
            </a:ext>
          </a:extLst>
        </xdr:cNvPr>
        <xdr:cNvSpPr txBox="1"/>
      </xdr:nvSpPr>
      <xdr:spPr>
        <a:xfrm>
          <a:off x="8454467" y="1483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96790</xdr:rowOff>
    </xdr:from>
    <xdr:ext cx="469744" cy="259045"/>
    <xdr:sp macro="" textlink="">
      <xdr:nvSpPr>
        <xdr:cNvPr id="373" name="n_2mainValue【公営住宅】&#10;一人当たり面積">
          <a:extLst>
            <a:ext uri="{FF2B5EF4-FFF2-40B4-BE49-F238E27FC236}">
              <a16:creationId xmlns:a16="http://schemas.microsoft.com/office/drawing/2014/main" id="{4CD63939-7E8E-4675-9E7B-5755DC115F6C}"/>
            </a:ext>
          </a:extLst>
        </xdr:cNvPr>
        <xdr:cNvSpPr txBox="1"/>
      </xdr:nvSpPr>
      <xdr:spPr>
        <a:xfrm>
          <a:off x="7673417" y="1483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96790</xdr:rowOff>
    </xdr:from>
    <xdr:ext cx="469744" cy="259045"/>
    <xdr:sp macro="" textlink="">
      <xdr:nvSpPr>
        <xdr:cNvPr id="374" name="n_3mainValue【公営住宅】&#10;一人当たり面積">
          <a:extLst>
            <a:ext uri="{FF2B5EF4-FFF2-40B4-BE49-F238E27FC236}">
              <a16:creationId xmlns:a16="http://schemas.microsoft.com/office/drawing/2014/main" id="{B226777C-9F24-4B76-BA6F-7E229A71AFC5}"/>
            </a:ext>
          </a:extLst>
        </xdr:cNvPr>
        <xdr:cNvSpPr txBox="1"/>
      </xdr:nvSpPr>
      <xdr:spPr>
        <a:xfrm>
          <a:off x="6866332" y="1483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96790</xdr:rowOff>
    </xdr:from>
    <xdr:ext cx="469744" cy="259045"/>
    <xdr:sp macro="" textlink="">
      <xdr:nvSpPr>
        <xdr:cNvPr id="375" name="n_4mainValue【公営住宅】&#10;一人当たり面積">
          <a:extLst>
            <a:ext uri="{FF2B5EF4-FFF2-40B4-BE49-F238E27FC236}">
              <a16:creationId xmlns:a16="http://schemas.microsoft.com/office/drawing/2014/main" id="{F60079E5-14EF-4F91-BF43-60D67FE01D97}"/>
            </a:ext>
          </a:extLst>
        </xdr:cNvPr>
        <xdr:cNvSpPr txBox="1"/>
      </xdr:nvSpPr>
      <xdr:spPr>
        <a:xfrm>
          <a:off x="6068772" y="1483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19E76B9-71A4-4689-BEF6-6A97DEDD899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7709E40-EF59-459E-9DB2-5D51A7D02070}"/>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904D4A0-5D63-409D-977F-D612C362F7B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379EE62-3FB3-4D4B-B568-41C6D9E3D4F5}"/>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92B53DD-23B5-438A-B8B0-8FC1E4C68B3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092F37C-B907-4829-A825-A5699C9B7D5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7E8C7A1-2D43-44E2-BA10-E4E17E26C481}"/>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4E4BB3B-7BE8-4F77-B8C0-E546567EEC9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400F346C-F618-4900-B2CB-A17A021BF4EC}"/>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9557405-2670-4B3F-A721-CD756D42BEE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832221E7-3BD3-46F4-B3D3-B68D8ECE814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AF9856BE-CCA4-4B0F-8557-F43C24DE2B3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526D8FBD-3841-4FA0-A9DC-9588BF12F20D}"/>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637B9740-4E07-42FE-8830-20F7D7303BE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A4F30D80-58DD-4E0E-8871-0D61BE1FB132}"/>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4CAA05ED-EC97-4C76-A482-7DAA7F42FA76}"/>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71CF1D73-E709-4B27-A5B5-AE83F78EA7C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11C6F759-8D85-40D5-AADE-8223E2FA60C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30D5C567-154C-45AE-92F7-A4EC51D6E05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E6AF97BE-9C2D-4837-8566-9B7E3572BA1D}"/>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9625705-0DE1-4BB6-A7E8-C781D16404B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F46581EA-C4F8-40C6-96CA-271427E5A20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F0E021EC-0061-45A0-9555-3B42C571E18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AF77DA5-783A-4924-8D0E-B475218D73D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4A467069-A859-4731-A8BE-1AD17D0443EA}"/>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81015C8A-5119-4818-90AB-6A11DCACF77A}"/>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BC2A603-E72E-443B-B2FD-76C8608918CA}"/>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B15B2C09-D27A-41A3-BB69-AAE53D356FDA}"/>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06F9159D-E393-4488-8131-E33703991923}"/>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131556AA-D11B-405A-8E68-9DF787736EF1}"/>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3B9CFFA0-E05E-4508-A5AA-7B08C7322074}"/>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5EA57CC9-61EC-4F77-B58F-98FAB84E6798}"/>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7C941290-4572-43B2-A892-026428C5DEAA}"/>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34668268-0E88-4B95-8B3C-831119CB03A4}"/>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7629A1D5-7D04-4B8A-9773-2141E1401588}"/>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3C0FD633-B665-410F-B1B6-885C64E7924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AA3CD1D8-0B00-410A-A096-E50426B174FB}"/>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BD0E0F7C-C84C-4591-96E4-23F0476DEB9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48768</xdr:rowOff>
    </xdr:from>
    <xdr:to>
      <xdr:col>85</xdr:col>
      <xdr:colOff>126364</xdr:colOff>
      <xdr:row>40</xdr:row>
      <xdr:rowOff>62484</xdr:rowOff>
    </xdr:to>
    <xdr:cxnSp macro="">
      <xdr:nvCxnSpPr>
        <xdr:cNvPr id="414" name="直線コネクタ 413">
          <a:extLst>
            <a:ext uri="{FF2B5EF4-FFF2-40B4-BE49-F238E27FC236}">
              <a16:creationId xmlns:a16="http://schemas.microsoft.com/office/drawing/2014/main" id="{104A4518-8E9D-4337-822F-0469BCF9B0C4}"/>
            </a:ext>
          </a:extLst>
        </xdr:cNvPr>
        <xdr:cNvCxnSpPr/>
      </xdr:nvCxnSpPr>
      <xdr:spPr>
        <a:xfrm flipV="1">
          <a:off x="14703424" y="5708523"/>
          <a:ext cx="0" cy="1208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66311</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38461919-EC0E-480D-B4AF-3FC87ED1E659}"/>
            </a:ext>
          </a:extLst>
        </xdr:cNvPr>
        <xdr:cNvSpPr txBox="1"/>
      </xdr:nvSpPr>
      <xdr:spPr>
        <a:xfrm>
          <a:off x="14742160" y="692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62484</xdr:rowOff>
    </xdr:from>
    <xdr:to>
      <xdr:col>86</xdr:col>
      <xdr:colOff>25400</xdr:colOff>
      <xdr:row>40</xdr:row>
      <xdr:rowOff>62484</xdr:rowOff>
    </xdr:to>
    <xdr:cxnSp macro="">
      <xdr:nvCxnSpPr>
        <xdr:cNvPr id="416" name="直線コネクタ 415">
          <a:extLst>
            <a:ext uri="{FF2B5EF4-FFF2-40B4-BE49-F238E27FC236}">
              <a16:creationId xmlns:a16="http://schemas.microsoft.com/office/drawing/2014/main" id="{41E5B3E6-C392-46A9-916D-1CBB77E662B7}"/>
            </a:ext>
          </a:extLst>
        </xdr:cNvPr>
        <xdr:cNvCxnSpPr/>
      </xdr:nvCxnSpPr>
      <xdr:spPr>
        <a:xfrm>
          <a:off x="14611350" y="69166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166895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EC90AE59-6014-444F-8FE7-4C4D106D5061}"/>
            </a:ext>
          </a:extLst>
        </xdr:cNvPr>
        <xdr:cNvSpPr txBox="1"/>
      </xdr:nvSpPr>
      <xdr:spPr>
        <a:xfrm>
          <a:off x="14742160" y="5485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48768</xdr:rowOff>
    </xdr:from>
    <xdr:to>
      <xdr:col>86</xdr:col>
      <xdr:colOff>25400</xdr:colOff>
      <xdr:row>33</xdr:row>
      <xdr:rowOff>48768</xdr:rowOff>
    </xdr:to>
    <xdr:cxnSp macro="">
      <xdr:nvCxnSpPr>
        <xdr:cNvPr id="418" name="直線コネクタ 417">
          <a:extLst>
            <a:ext uri="{FF2B5EF4-FFF2-40B4-BE49-F238E27FC236}">
              <a16:creationId xmlns:a16="http://schemas.microsoft.com/office/drawing/2014/main" id="{15AC6549-5F38-4120-B715-661E87BFB658}"/>
            </a:ext>
          </a:extLst>
        </xdr:cNvPr>
        <xdr:cNvCxnSpPr/>
      </xdr:nvCxnSpPr>
      <xdr:spPr>
        <a:xfrm>
          <a:off x="14611350" y="57085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255FF3D1-DCE4-42DC-B582-7B28FD53B21E}"/>
            </a:ext>
          </a:extLst>
        </xdr:cNvPr>
        <xdr:cNvSpPr txBox="1"/>
      </xdr:nvSpPr>
      <xdr:spPr>
        <a:xfrm>
          <a:off x="14742160" y="622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2372909E-422F-4312-8CB2-4AA9037E2900}"/>
            </a:ext>
          </a:extLst>
        </xdr:cNvPr>
        <xdr:cNvSpPr/>
      </xdr:nvSpPr>
      <xdr:spPr>
        <a:xfrm>
          <a:off x="14649450" y="62566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1" name="フローチャート: 判断 420">
          <a:extLst>
            <a:ext uri="{FF2B5EF4-FFF2-40B4-BE49-F238E27FC236}">
              <a16:creationId xmlns:a16="http://schemas.microsoft.com/office/drawing/2014/main" id="{95F4562E-ED00-48A8-9C79-342BD30DE94E}"/>
            </a:ext>
          </a:extLst>
        </xdr:cNvPr>
        <xdr:cNvSpPr/>
      </xdr:nvSpPr>
      <xdr:spPr>
        <a:xfrm>
          <a:off x="13887450" y="62223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7112</xdr:rowOff>
    </xdr:from>
    <xdr:to>
      <xdr:col>76</xdr:col>
      <xdr:colOff>165100</xdr:colOff>
      <xdr:row>36</xdr:row>
      <xdr:rowOff>108712</xdr:rowOff>
    </xdr:to>
    <xdr:sp macro="" textlink="">
      <xdr:nvSpPr>
        <xdr:cNvPr id="422" name="フローチャート: 判断 421">
          <a:extLst>
            <a:ext uri="{FF2B5EF4-FFF2-40B4-BE49-F238E27FC236}">
              <a16:creationId xmlns:a16="http://schemas.microsoft.com/office/drawing/2014/main" id="{BC7CC703-DC00-4913-991D-80D4320E6E9E}"/>
            </a:ext>
          </a:extLst>
        </xdr:cNvPr>
        <xdr:cNvSpPr/>
      </xdr:nvSpPr>
      <xdr:spPr>
        <a:xfrm>
          <a:off x="13089890" y="618121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146558</xdr:rowOff>
    </xdr:from>
    <xdr:to>
      <xdr:col>72</xdr:col>
      <xdr:colOff>38100</xdr:colOff>
      <xdr:row>36</xdr:row>
      <xdr:rowOff>76708</xdr:rowOff>
    </xdr:to>
    <xdr:sp macro="" textlink="">
      <xdr:nvSpPr>
        <xdr:cNvPr id="423" name="フローチャート: 判断 422">
          <a:extLst>
            <a:ext uri="{FF2B5EF4-FFF2-40B4-BE49-F238E27FC236}">
              <a16:creationId xmlns:a16="http://schemas.microsoft.com/office/drawing/2014/main" id="{BD117995-0D79-4168-B4AD-927CC54F1B8F}"/>
            </a:ext>
          </a:extLst>
        </xdr:cNvPr>
        <xdr:cNvSpPr/>
      </xdr:nvSpPr>
      <xdr:spPr>
        <a:xfrm>
          <a:off x="12303760" y="61454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128270</xdr:rowOff>
    </xdr:from>
    <xdr:to>
      <xdr:col>67</xdr:col>
      <xdr:colOff>101600</xdr:colOff>
      <xdr:row>36</xdr:row>
      <xdr:rowOff>58420</xdr:rowOff>
    </xdr:to>
    <xdr:sp macro="" textlink="">
      <xdr:nvSpPr>
        <xdr:cNvPr id="424" name="フローチャート: 判断 423">
          <a:extLst>
            <a:ext uri="{FF2B5EF4-FFF2-40B4-BE49-F238E27FC236}">
              <a16:creationId xmlns:a16="http://schemas.microsoft.com/office/drawing/2014/main" id="{4D96D88E-CEED-479E-80CD-7392E7A371E9}"/>
            </a:ext>
          </a:extLst>
        </xdr:cNvPr>
        <xdr:cNvSpPr/>
      </xdr:nvSpPr>
      <xdr:spPr>
        <a:xfrm>
          <a:off x="11487150" y="61328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93128803-7AA9-41C0-8F13-B9F3908DBB17}"/>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2E3F372-9BE9-400F-BFA0-C6FD74FBED2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EE2C8DF-F54A-46BA-B6DD-660EAE10312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10B6F41-4003-4581-B43C-45C4EE94F03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784A810-288C-409B-BAA4-C037F2B5A97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61976</xdr:rowOff>
    </xdr:from>
    <xdr:to>
      <xdr:col>85</xdr:col>
      <xdr:colOff>177800</xdr:colOff>
      <xdr:row>34</xdr:row>
      <xdr:rowOff>163576</xdr:rowOff>
    </xdr:to>
    <xdr:sp macro="" textlink="">
      <xdr:nvSpPr>
        <xdr:cNvPr id="430" name="楕円 429">
          <a:extLst>
            <a:ext uri="{FF2B5EF4-FFF2-40B4-BE49-F238E27FC236}">
              <a16:creationId xmlns:a16="http://schemas.microsoft.com/office/drawing/2014/main" id="{8BCB1E2B-D083-457F-A69E-3AB82BFDB750}"/>
            </a:ext>
          </a:extLst>
        </xdr:cNvPr>
        <xdr:cNvSpPr/>
      </xdr:nvSpPr>
      <xdr:spPr>
        <a:xfrm>
          <a:off x="14649450" y="588746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84853</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9DB56DDF-9DB4-4FBC-AF1A-87DB9146C857}"/>
            </a:ext>
          </a:extLst>
        </xdr:cNvPr>
        <xdr:cNvSpPr txBox="1"/>
      </xdr:nvSpPr>
      <xdr:spPr>
        <a:xfrm>
          <a:off x="14742160" y="5744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29972</xdr:rowOff>
    </xdr:from>
    <xdr:to>
      <xdr:col>81</xdr:col>
      <xdr:colOff>101600</xdr:colOff>
      <xdr:row>34</xdr:row>
      <xdr:rowOff>131572</xdr:rowOff>
    </xdr:to>
    <xdr:sp macro="" textlink="">
      <xdr:nvSpPr>
        <xdr:cNvPr id="432" name="楕円 431">
          <a:extLst>
            <a:ext uri="{FF2B5EF4-FFF2-40B4-BE49-F238E27FC236}">
              <a16:creationId xmlns:a16="http://schemas.microsoft.com/office/drawing/2014/main" id="{E514E843-1CE5-450C-BD89-AC5B4A5D2F94}"/>
            </a:ext>
          </a:extLst>
        </xdr:cNvPr>
        <xdr:cNvSpPr/>
      </xdr:nvSpPr>
      <xdr:spPr>
        <a:xfrm>
          <a:off x="13887450" y="585736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80772</xdr:rowOff>
    </xdr:from>
    <xdr:to>
      <xdr:col>85</xdr:col>
      <xdr:colOff>127000</xdr:colOff>
      <xdr:row>34</xdr:row>
      <xdr:rowOff>112776</xdr:rowOff>
    </xdr:to>
    <xdr:cxnSp macro="">
      <xdr:nvCxnSpPr>
        <xdr:cNvPr id="433" name="直線コネクタ 432">
          <a:extLst>
            <a:ext uri="{FF2B5EF4-FFF2-40B4-BE49-F238E27FC236}">
              <a16:creationId xmlns:a16="http://schemas.microsoft.com/office/drawing/2014/main" id="{8287A325-74D2-4353-A071-3236CA1898DB}"/>
            </a:ext>
          </a:extLst>
        </xdr:cNvPr>
        <xdr:cNvCxnSpPr/>
      </xdr:nvCxnSpPr>
      <xdr:spPr>
        <a:xfrm>
          <a:off x="13942060" y="5911977"/>
          <a:ext cx="762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146558</xdr:rowOff>
    </xdr:from>
    <xdr:to>
      <xdr:col>76</xdr:col>
      <xdr:colOff>165100</xdr:colOff>
      <xdr:row>34</xdr:row>
      <xdr:rowOff>76708</xdr:rowOff>
    </xdr:to>
    <xdr:sp macro="" textlink="">
      <xdr:nvSpPr>
        <xdr:cNvPr id="434" name="楕円 433">
          <a:extLst>
            <a:ext uri="{FF2B5EF4-FFF2-40B4-BE49-F238E27FC236}">
              <a16:creationId xmlns:a16="http://schemas.microsoft.com/office/drawing/2014/main" id="{F78CF3B0-A394-4F76-90A7-BFB109F4432D}"/>
            </a:ext>
          </a:extLst>
        </xdr:cNvPr>
        <xdr:cNvSpPr/>
      </xdr:nvSpPr>
      <xdr:spPr>
        <a:xfrm>
          <a:off x="13089890" y="58025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25908</xdr:rowOff>
    </xdr:from>
    <xdr:to>
      <xdr:col>81</xdr:col>
      <xdr:colOff>50800</xdr:colOff>
      <xdr:row>34</xdr:row>
      <xdr:rowOff>80772</xdr:rowOff>
    </xdr:to>
    <xdr:cxnSp macro="">
      <xdr:nvCxnSpPr>
        <xdr:cNvPr id="435" name="直線コネクタ 434">
          <a:extLst>
            <a:ext uri="{FF2B5EF4-FFF2-40B4-BE49-F238E27FC236}">
              <a16:creationId xmlns:a16="http://schemas.microsoft.com/office/drawing/2014/main" id="{F14BC4E7-885E-477A-918C-F3D82177F383}"/>
            </a:ext>
          </a:extLst>
        </xdr:cNvPr>
        <xdr:cNvCxnSpPr/>
      </xdr:nvCxnSpPr>
      <xdr:spPr>
        <a:xfrm>
          <a:off x="13144500" y="5851398"/>
          <a:ext cx="79756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98552</xdr:rowOff>
    </xdr:from>
    <xdr:to>
      <xdr:col>72</xdr:col>
      <xdr:colOff>38100</xdr:colOff>
      <xdr:row>34</xdr:row>
      <xdr:rowOff>28702</xdr:rowOff>
    </xdr:to>
    <xdr:sp macro="" textlink="">
      <xdr:nvSpPr>
        <xdr:cNvPr id="436" name="楕円 435">
          <a:extLst>
            <a:ext uri="{FF2B5EF4-FFF2-40B4-BE49-F238E27FC236}">
              <a16:creationId xmlns:a16="http://schemas.microsoft.com/office/drawing/2014/main" id="{D418E510-4453-46B7-98CF-B3DD5506995A}"/>
            </a:ext>
          </a:extLst>
        </xdr:cNvPr>
        <xdr:cNvSpPr/>
      </xdr:nvSpPr>
      <xdr:spPr>
        <a:xfrm>
          <a:off x="12303760" y="57525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149352</xdr:rowOff>
    </xdr:from>
    <xdr:to>
      <xdr:col>76</xdr:col>
      <xdr:colOff>114300</xdr:colOff>
      <xdr:row>34</xdr:row>
      <xdr:rowOff>25908</xdr:rowOff>
    </xdr:to>
    <xdr:cxnSp macro="">
      <xdr:nvCxnSpPr>
        <xdr:cNvPr id="437" name="直線コネクタ 436">
          <a:extLst>
            <a:ext uri="{FF2B5EF4-FFF2-40B4-BE49-F238E27FC236}">
              <a16:creationId xmlns:a16="http://schemas.microsoft.com/office/drawing/2014/main" id="{8E06169B-8FF4-437C-92F9-D37B9E647CC2}"/>
            </a:ext>
          </a:extLst>
        </xdr:cNvPr>
        <xdr:cNvCxnSpPr/>
      </xdr:nvCxnSpPr>
      <xdr:spPr>
        <a:xfrm>
          <a:off x="12346940" y="5807202"/>
          <a:ext cx="79756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43688</xdr:rowOff>
    </xdr:from>
    <xdr:to>
      <xdr:col>67</xdr:col>
      <xdr:colOff>101600</xdr:colOff>
      <xdr:row>33</xdr:row>
      <xdr:rowOff>145288</xdr:rowOff>
    </xdr:to>
    <xdr:sp macro="" textlink="">
      <xdr:nvSpPr>
        <xdr:cNvPr id="438" name="楕円 437">
          <a:extLst>
            <a:ext uri="{FF2B5EF4-FFF2-40B4-BE49-F238E27FC236}">
              <a16:creationId xmlns:a16="http://schemas.microsoft.com/office/drawing/2014/main" id="{5CD276DF-2A55-43AB-8432-145C522DFFA0}"/>
            </a:ext>
          </a:extLst>
        </xdr:cNvPr>
        <xdr:cNvSpPr/>
      </xdr:nvSpPr>
      <xdr:spPr>
        <a:xfrm>
          <a:off x="11487150" y="570344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94488</xdr:rowOff>
    </xdr:from>
    <xdr:to>
      <xdr:col>71</xdr:col>
      <xdr:colOff>177800</xdr:colOff>
      <xdr:row>33</xdr:row>
      <xdr:rowOff>149352</xdr:rowOff>
    </xdr:to>
    <xdr:cxnSp macro="">
      <xdr:nvCxnSpPr>
        <xdr:cNvPr id="439" name="直線コネクタ 438">
          <a:extLst>
            <a:ext uri="{FF2B5EF4-FFF2-40B4-BE49-F238E27FC236}">
              <a16:creationId xmlns:a16="http://schemas.microsoft.com/office/drawing/2014/main" id="{839ED4B1-2727-40D0-AA71-7A7AE8EA39FA}"/>
            </a:ext>
          </a:extLst>
        </xdr:cNvPr>
        <xdr:cNvCxnSpPr/>
      </xdr:nvCxnSpPr>
      <xdr:spPr>
        <a:xfrm>
          <a:off x="11541760" y="5756148"/>
          <a:ext cx="80518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140987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6480B8D2-9374-42DC-975B-8100932265E8}"/>
            </a:ext>
          </a:extLst>
        </xdr:cNvPr>
        <xdr:cNvSpPr txBox="1"/>
      </xdr:nvSpPr>
      <xdr:spPr>
        <a:xfrm>
          <a:off x="1373823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99839</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64F4C020-140D-4D39-BBE9-5809E12845A1}"/>
            </a:ext>
          </a:extLst>
        </xdr:cNvPr>
        <xdr:cNvSpPr txBox="1"/>
      </xdr:nvSpPr>
      <xdr:spPr>
        <a:xfrm>
          <a:off x="12957184" y="626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67835</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6CAE5A1C-48AF-427E-B011-40886F448511}"/>
            </a:ext>
          </a:extLst>
        </xdr:cNvPr>
        <xdr:cNvSpPr txBox="1"/>
      </xdr:nvSpPr>
      <xdr:spPr>
        <a:xfrm>
          <a:off x="12171054" y="623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49547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FD256BBC-6EDF-4111-9BDA-2BD5EFFF1EA6}"/>
            </a:ext>
          </a:extLst>
        </xdr:cNvPr>
        <xdr:cNvSpPr txBox="1"/>
      </xdr:nvSpPr>
      <xdr:spPr>
        <a:xfrm>
          <a:off x="113544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148099</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4CC8D071-103C-4E66-A019-783DEC6C4AA3}"/>
            </a:ext>
          </a:extLst>
        </xdr:cNvPr>
        <xdr:cNvSpPr txBox="1"/>
      </xdr:nvSpPr>
      <xdr:spPr>
        <a:xfrm>
          <a:off x="13738234" y="563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93235</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A50BEE40-9FC3-4B07-A8B6-DD9D778AD6D3}"/>
            </a:ext>
          </a:extLst>
        </xdr:cNvPr>
        <xdr:cNvSpPr txBox="1"/>
      </xdr:nvSpPr>
      <xdr:spPr>
        <a:xfrm>
          <a:off x="12957184" y="5583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45229</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EB017171-E861-4585-93C3-3BB25A2EE869}"/>
            </a:ext>
          </a:extLst>
        </xdr:cNvPr>
        <xdr:cNvSpPr txBox="1"/>
      </xdr:nvSpPr>
      <xdr:spPr>
        <a:xfrm>
          <a:off x="12171054" y="5533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161815</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624E7881-CBC4-4AC7-BFE7-B54B97B9E5E6}"/>
            </a:ext>
          </a:extLst>
        </xdr:cNvPr>
        <xdr:cNvSpPr txBox="1"/>
      </xdr:nvSpPr>
      <xdr:spPr>
        <a:xfrm>
          <a:off x="11354444" y="5478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49CFB368-E1CB-42ED-B890-EBA6B4F0DED1}"/>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2C2D8F40-E6C2-4BCB-A5F1-FCB85BAB69F6}"/>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971DBF38-15DD-40A5-93B9-060B9CF5629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3C4170DC-3612-4A6D-9927-AA5B4BF8824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EBF31ABB-FCAC-4EDC-86DE-89F571F8E3CA}"/>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852B9DC8-9AF6-41DA-A2BD-0D075C5A3E1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A3ADE264-08A0-45FF-A022-35996B335B2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8B557883-14F8-4319-A505-FC46C3D37B5D}"/>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FE25F7A1-6E91-43B2-9325-717FC9691D6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75D2A880-CB62-492F-A49F-00C06819198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E93AAF5E-7FE3-4F0F-A5D7-D35AFE3CA53C}"/>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9BD6A275-84B9-4565-8582-EB47CC63B578}"/>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C085A98D-B4BC-441D-B3CA-F780F3B8C256}"/>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207963DA-FB97-42AA-A449-86E7950865D3}"/>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AF9BBA83-A189-474C-A8B5-F5C6E29546C2}"/>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C952F870-0BFA-4210-BBAE-70A1CA80CA3A}"/>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85CF51EE-8A65-4A1A-8CA5-70DF81FFC170}"/>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BD4D9DC-8E85-440D-A0E9-9BDF1C2B2A14}"/>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5D324EDD-EFD5-45AC-A303-2C0F3EB74892}"/>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A9F7FC9E-B2AE-4A4D-8974-99BAF613EF35}"/>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56F0FA53-55A5-49D2-959C-C6D14FB3F88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22D47316-8D89-4D5D-B55C-CD6738625ABC}"/>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1100B94F-43FF-48B4-86C4-9C3EF620ED4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6F4F0050-B867-40FE-B5A1-3D5FE585B21F}"/>
            </a:ext>
          </a:extLst>
        </xdr:cNvPr>
        <xdr:cNvCxnSpPr/>
      </xdr:nvCxnSpPr>
      <xdr:spPr>
        <a:xfrm flipV="1">
          <a:off x="19947254" y="57397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52EE1EB4-1C3E-4F94-887D-401276BF69AE}"/>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A6C7D702-907E-4AE1-8578-22D94037EC2F}"/>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492BE875-5B88-4074-AAF3-7BB49EB4881A}"/>
            </a:ext>
          </a:extLst>
        </xdr:cNvPr>
        <xdr:cNvSpPr txBox="1"/>
      </xdr:nvSpPr>
      <xdr:spPr>
        <a:xfrm>
          <a:off x="19985990" y="551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29E6423F-EE00-4909-AACC-487DA3C07C19}"/>
            </a:ext>
          </a:extLst>
        </xdr:cNvPr>
        <xdr:cNvCxnSpPr/>
      </xdr:nvCxnSpPr>
      <xdr:spPr>
        <a:xfrm>
          <a:off x="1988566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0CBACBE9-C9E3-46EA-8A37-7A913DD8111A}"/>
            </a:ext>
          </a:extLst>
        </xdr:cNvPr>
        <xdr:cNvSpPr txBox="1"/>
      </xdr:nvSpPr>
      <xdr:spPr>
        <a:xfrm>
          <a:off x="19985990" y="6532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7" name="フローチャート: 判断 476">
          <a:extLst>
            <a:ext uri="{FF2B5EF4-FFF2-40B4-BE49-F238E27FC236}">
              <a16:creationId xmlns:a16="http://schemas.microsoft.com/office/drawing/2014/main" id="{A265BC2D-D4BF-43F4-9976-AC75DA1AD0F0}"/>
            </a:ext>
          </a:extLst>
        </xdr:cNvPr>
        <xdr:cNvSpPr/>
      </xdr:nvSpPr>
      <xdr:spPr>
        <a:xfrm>
          <a:off x="1990471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28DADCCA-CF51-43DB-A266-0B82A536E777}"/>
            </a:ext>
          </a:extLst>
        </xdr:cNvPr>
        <xdr:cNvSpPr/>
      </xdr:nvSpPr>
      <xdr:spPr>
        <a:xfrm>
          <a:off x="191617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147320</xdr:rowOff>
    </xdr:from>
    <xdr:to>
      <xdr:col>107</xdr:col>
      <xdr:colOff>101600</xdr:colOff>
      <xdr:row>39</xdr:row>
      <xdr:rowOff>77470</xdr:rowOff>
    </xdr:to>
    <xdr:sp macro="" textlink="">
      <xdr:nvSpPr>
        <xdr:cNvPr id="479" name="フローチャート: 判断 478">
          <a:extLst>
            <a:ext uri="{FF2B5EF4-FFF2-40B4-BE49-F238E27FC236}">
              <a16:creationId xmlns:a16="http://schemas.microsoft.com/office/drawing/2014/main" id="{E46AA246-531A-4E6E-8F51-4675BB6CC8F5}"/>
            </a:ext>
          </a:extLst>
        </xdr:cNvPr>
        <xdr:cNvSpPr/>
      </xdr:nvSpPr>
      <xdr:spPr>
        <a:xfrm>
          <a:off x="18345150" y="66605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162560</xdr:rowOff>
    </xdr:from>
    <xdr:to>
      <xdr:col>102</xdr:col>
      <xdr:colOff>165100</xdr:colOff>
      <xdr:row>39</xdr:row>
      <xdr:rowOff>92710</xdr:rowOff>
    </xdr:to>
    <xdr:sp macro="" textlink="">
      <xdr:nvSpPr>
        <xdr:cNvPr id="480" name="フローチャート: 判断 479">
          <a:extLst>
            <a:ext uri="{FF2B5EF4-FFF2-40B4-BE49-F238E27FC236}">
              <a16:creationId xmlns:a16="http://schemas.microsoft.com/office/drawing/2014/main" id="{E5205B1D-A6FA-4A96-A1D0-D521162F35D7}"/>
            </a:ext>
          </a:extLst>
        </xdr:cNvPr>
        <xdr:cNvSpPr/>
      </xdr:nvSpPr>
      <xdr:spPr>
        <a:xfrm>
          <a:off x="17547590" y="66795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154940</xdr:rowOff>
    </xdr:from>
    <xdr:to>
      <xdr:col>98</xdr:col>
      <xdr:colOff>38100</xdr:colOff>
      <xdr:row>39</xdr:row>
      <xdr:rowOff>85090</xdr:rowOff>
    </xdr:to>
    <xdr:sp macro="" textlink="">
      <xdr:nvSpPr>
        <xdr:cNvPr id="481" name="フローチャート: 判断 480">
          <a:extLst>
            <a:ext uri="{FF2B5EF4-FFF2-40B4-BE49-F238E27FC236}">
              <a16:creationId xmlns:a16="http://schemas.microsoft.com/office/drawing/2014/main" id="{101ED7A6-6393-403C-89FD-2CF03055DEF2}"/>
            </a:ext>
          </a:extLst>
        </xdr:cNvPr>
        <xdr:cNvSpPr/>
      </xdr:nvSpPr>
      <xdr:spPr>
        <a:xfrm>
          <a:off x="16761460" y="66700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D377DD9-A93A-4149-8FC6-F2EBEEE3230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A8FE157-ABA1-4533-9B34-DE665CF1F8D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CDCAD7D-7296-4B3C-A23D-4EC0312BD70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587D19C-4C4F-4186-BAB4-A1B7C9312C79}"/>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1226A3F-AF85-41C9-A9DD-007C0925A30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135890</xdr:rowOff>
    </xdr:from>
    <xdr:to>
      <xdr:col>116</xdr:col>
      <xdr:colOff>114300</xdr:colOff>
      <xdr:row>40</xdr:row>
      <xdr:rowOff>66040</xdr:rowOff>
    </xdr:to>
    <xdr:sp macro="" textlink="">
      <xdr:nvSpPr>
        <xdr:cNvPr id="487" name="楕円 486">
          <a:extLst>
            <a:ext uri="{FF2B5EF4-FFF2-40B4-BE49-F238E27FC236}">
              <a16:creationId xmlns:a16="http://schemas.microsoft.com/office/drawing/2014/main" id="{0DFD20D6-67A0-4787-AE99-9E4E7677EB70}"/>
            </a:ext>
          </a:extLst>
        </xdr:cNvPr>
        <xdr:cNvSpPr/>
      </xdr:nvSpPr>
      <xdr:spPr>
        <a:xfrm>
          <a:off x="19904710" y="6818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114317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437E9B8E-B6E2-44E4-8E04-33D0C087DF31}"/>
            </a:ext>
          </a:extLst>
        </xdr:cNvPr>
        <xdr:cNvSpPr txBox="1"/>
      </xdr:nvSpPr>
      <xdr:spPr>
        <a:xfrm>
          <a:off x="19985990"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135890</xdr:rowOff>
    </xdr:from>
    <xdr:to>
      <xdr:col>112</xdr:col>
      <xdr:colOff>38100</xdr:colOff>
      <xdr:row>40</xdr:row>
      <xdr:rowOff>66040</xdr:rowOff>
    </xdr:to>
    <xdr:sp macro="" textlink="">
      <xdr:nvSpPr>
        <xdr:cNvPr id="489" name="楕円 488">
          <a:extLst>
            <a:ext uri="{FF2B5EF4-FFF2-40B4-BE49-F238E27FC236}">
              <a16:creationId xmlns:a16="http://schemas.microsoft.com/office/drawing/2014/main" id="{0E86CBA8-0A87-48BC-A683-7C90BCB41E31}"/>
            </a:ext>
          </a:extLst>
        </xdr:cNvPr>
        <xdr:cNvSpPr/>
      </xdr:nvSpPr>
      <xdr:spPr>
        <a:xfrm>
          <a:off x="19161760" y="68186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15240</xdr:rowOff>
    </xdr:from>
    <xdr:to>
      <xdr:col>116</xdr:col>
      <xdr:colOff>63500</xdr:colOff>
      <xdr:row>40</xdr:row>
      <xdr:rowOff>15240</xdr:rowOff>
    </xdr:to>
    <xdr:cxnSp macro="">
      <xdr:nvCxnSpPr>
        <xdr:cNvPr id="490" name="直線コネクタ 489">
          <a:extLst>
            <a:ext uri="{FF2B5EF4-FFF2-40B4-BE49-F238E27FC236}">
              <a16:creationId xmlns:a16="http://schemas.microsoft.com/office/drawing/2014/main" id="{279955AD-A0F3-4127-9AE7-CE75F4D775C2}"/>
            </a:ext>
          </a:extLst>
        </xdr:cNvPr>
        <xdr:cNvCxnSpPr/>
      </xdr:nvCxnSpPr>
      <xdr:spPr>
        <a:xfrm>
          <a:off x="19204940" y="68770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135890</xdr:rowOff>
    </xdr:from>
    <xdr:to>
      <xdr:col>107</xdr:col>
      <xdr:colOff>101600</xdr:colOff>
      <xdr:row>40</xdr:row>
      <xdr:rowOff>66040</xdr:rowOff>
    </xdr:to>
    <xdr:sp macro="" textlink="">
      <xdr:nvSpPr>
        <xdr:cNvPr id="491" name="楕円 490">
          <a:extLst>
            <a:ext uri="{FF2B5EF4-FFF2-40B4-BE49-F238E27FC236}">
              <a16:creationId xmlns:a16="http://schemas.microsoft.com/office/drawing/2014/main" id="{CF051FD5-7E70-4E88-991E-AEB728099824}"/>
            </a:ext>
          </a:extLst>
        </xdr:cNvPr>
        <xdr:cNvSpPr/>
      </xdr:nvSpPr>
      <xdr:spPr>
        <a:xfrm>
          <a:off x="18345150" y="6818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15240</xdr:rowOff>
    </xdr:from>
    <xdr:to>
      <xdr:col>111</xdr:col>
      <xdr:colOff>177800</xdr:colOff>
      <xdr:row>40</xdr:row>
      <xdr:rowOff>15240</xdr:rowOff>
    </xdr:to>
    <xdr:cxnSp macro="">
      <xdr:nvCxnSpPr>
        <xdr:cNvPr id="492" name="直線コネクタ 491">
          <a:extLst>
            <a:ext uri="{FF2B5EF4-FFF2-40B4-BE49-F238E27FC236}">
              <a16:creationId xmlns:a16="http://schemas.microsoft.com/office/drawing/2014/main" id="{D0084401-328C-4CD9-9541-8073BC3A1C69}"/>
            </a:ext>
          </a:extLst>
        </xdr:cNvPr>
        <xdr:cNvCxnSpPr/>
      </xdr:nvCxnSpPr>
      <xdr:spPr>
        <a:xfrm>
          <a:off x="18399760" y="68770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135890</xdr:rowOff>
    </xdr:from>
    <xdr:to>
      <xdr:col>102</xdr:col>
      <xdr:colOff>165100</xdr:colOff>
      <xdr:row>40</xdr:row>
      <xdr:rowOff>66040</xdr:rowOff>
    </xdr:to>
    <xdr:sp macro="" textlink="">
      <xdr:nvSpPr>
        <xdr:cNvPr id="493" name="楕円 492">
          <a:extLst>
            <a:ext uri="{FF2B5EF4-FFF2-40B4-BE49-F238E27FC236}">
              <a16:creationId xmlns:a16="http://schemas.microsoft.com/office/drawing/2014/main" id="{E78631CA-E7D7-4FD1-93E9-F0E0ECFA6C6A}"/>
            </a:ext>
          </a:extLst>
        </xdr:cNvPr>
        <xdr:cNvSpPr/>
      </xdr:nvSpPr>
      <xdr:spPr>
        <a:xfrm>
          <a:off x="17547590" y="68186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15240</xdr:rowOff>
    </xdr:from>
    <xdr:to>
      <xdr:col>107</xdr:col>
      <xdr:colOff>50800</xdr:colOff>
      <xdr:row>40</xdr:row>
      <xdr:rowOff>15240</xdr:rowOff>
    </xdr:to>
    <xdr:cxnSp macro="">
      <xdr:nvCxnSpPr>
        <xdr:cNvPr id="494" name="直線コネクタ 493">
          <a:extLst>
            <a:ext uri="{FF2B5EF4-FFF2-40B4-BE49-F238E27FC236}">
              <a16:creationId xmlns:a16="http://schemas.microsoft.com/office/drawing/2014/main" id="{9431FFED-97DD-4391-9BE9-542CC604E977}"/>
            </a:ext>
          </a:extLst>
        </xdr:cNvPr>
        <xdr:cNvCxnSpPr/>
      </xdr:nvCxnSpPr>
      <xdr:spPr>
        <a:xfrm>
          <a:off x="17602200" y="68770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135890</xdr:rowOff>
    </xdr:from>
    <xdr:to>
      <xdr:col>98</xdr:col>
      <xdr:colOff>38100</xdr:colOff>
      <xdr:row>40</xdr:row>
      <xdr:rowOff>66040</xdr:rowOff>
    </xdr:to>
    <xdr:sp macro="" textlink="">
      <xdr:nvSpPr>
        <xdr:cNvPr id="495" name="楕円 494">
          <a:extLst>
            <a:ext uri="{FF2B5EF4-FFF2-40B4-BE49-F238E27FC236}">
              <a16:creationId xmlns:a16="http://schemas.microsoft.com/office/drawing/2014/main" id="{B8E0155F-D502-4E5F-9A5E-6F9903BB1E97}"/>
            </a:ext>
          </a:extLst>
        </xdr:cNvPr>
        <xdr:cNvSpPr/>
      </xdr:nvSpPr>
      <xdr:spPr>
        <a:xfrm>
          <a:off x="16761460" y="68186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15240</xdr:rowOff>
    </xdr:from>
    <xdr:to>
      <xdr:col>102</xdr:col>
      <xdr:colOff>114300</xdr:colOff>
      <xdr:row>40</xdr:row>
      <xdr:rowOff>15240</xdr:rowOff>
    </xdr:to>
    <xdr:cxnSp macro="">
      <xdr:nvCxnSpPr>
        <xdr:cNvPr id="496" name="直線コネクタ 495">
          <a:extLst>
            <a:ext uri="{FF2B5EF4-FFF2-40B4-BE49-F238E27FC236}">
              <a16:creationId xmlns:a16="http://schemas.microsoft.com/office/drawing/2014/main" id="{20769450-2D2A-4F45-87C4-4A559D34104A}"/>
            </a:ext>
          </a:extLst>
        </xdr:cNvPr>
        <xdr:cNvCxnSpPr/>
      </xdr:nvCxnSpPr>
      <xdr:spPr>
        <a:xfrm>
          <a:off x="16804640" y="68770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9F8E9639-E7E1-4B9C-8584-A38DFCEC78F6}"/>
            </a:ext>
          </a:extLst>
        </xdr:cNvPr>
        <xdr:cNvSpPr txBox="1"/>
      </xdr:nvSpPr>
      <xdr:spPr>
        <a:xfrm>
          <a:off x="189821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93997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1D1765AA-A81E-45AD-A8E0-F871A38F23DB}"/>
            </a:ext>
          </a:extLst>
        </xdr:cNvPr>
        <xdr:cNvSpPr txBox="1"/>
      </xdr:nvSpPr>
      <xdr:spPr>
        <a:xfrm>
          <a:off x="1818203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109237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2DB7173F-E225-40C6-B3D3-E0827787C4A5}"/>
            </a:ext>
          </a:extLst>
        </xdr:cNvPr>
        <xdr:cNvSpPr txBox="1"/>
      </xdr:nvSpPr>
      <xdr:spPr>
        <a:xfrm>
          <a:off x="1738447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101617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5394A156-953D-4CFF-928A-DE310139F04A}"/>
            </a:ext>
          </a:extLst>
        </xdr:cNvPr>
        <xdr:cNvSpPr txBox="1"/>
      </xdr:nvSpPr>
      <xdr:spPr>
        <a:xfrm>
          <a:off x="16588817"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57167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441D5EB4-2027-4555-AD00-DD16A54FC7B0}"/>
            </a:ext>
          </a:extLst>
        </xdr:cNvPr>
        <xdr:cNvSpPr txBox="1"/>
      </xdr:nvSpPr>
      <xdr:spPr>
        <a:xfrm>
          <a:off x="18982132"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57167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C0BE9363-8828-41D9-8965-EDDB45FE96A4}"/>
            </a:ext>
          </a:extLst>
        </xdr:cNvPr>
        <xdr:cNvSpPr txBox="1"/>
      </xdr:nvSpPr>
      <xdr:spPr>
        <a:xfrm>
          <a:off x="18182032"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57167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7974C3B6-E78B-4E96-991A-7C7F63A0595D}"/>
            </a:ext>
          </a:extLst>
        </xdr:cNvPr>
        <xdr:cNvSpPr txBox="1"/>
      </xdr:nvSpPr>
      <xdr:spPr>
        <a:xfrm>
          <a:off x="17384472"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57167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5808DC69-118C-4AB7-8B10-7FF5E0DA1C0B}"/>
            </a:ext>
          </a:extLst>
        </xdr:cNvPr>
        <xdr:cNvSpPr txBox="1"/>
      </xdr:nvSpPr>
      <xdr:spPr>
        <a:xfrm>
          <a:off x="1658881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53B4943F-8370-444F-815E-42A6ED4FC20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78E8CE84-6DCE-47B0-B5DB-04EDC50C9C1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FC8AF1B4-9BE6-4AD8-A28A-44B23724473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A8CE2980-667C-45FD-8FA5-FAC2A2E03B26}"/>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385EBD25-827C-4421-A636-3E0A0FB083C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2822A6CE-6E3B-4CD0-9FE8-0AAD32D1F439}"/>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87E1846B-0DCC-46E0-A272-916D4756F02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1B34AF40-EF1F-4508-A586-AED62029243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83B87D5-6083-4DF0-BC33-5F4682B2B0B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2CFDF5ED-C34C-44C2-B1F2-A8445E4CAA5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A71AA819-1FB4-4723-9FA1-C88AA658597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EDE553AF-8CFC-4E22-B4BE-22B05D8BE20D}"/>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20E8A037-A270-4E13-8EEA-4FB977BF0572}"/>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A13D6641-89E3-4242-98A8-7B3FA760E357}"/>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BD113654-51E1-4554-BBA4-D7611ED5B112}"/>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4745F44C-9A59-4838-AC57-E04863D5207C}"/>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FAFDD122-5E32-4D8A-A905-83104E780A87}"/>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B423352F-C72C-4224-AD47-C88A82BB0EAA}"/>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FAE21A02-EB30-4326-88B0-F6A88C2C780C}"/>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636D1AFA-C4A5-4223-A794-BD5B373B02A5}"/>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7B92D5D0-1432-4139-83FA-34852C869764}"/>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045C436A-08EB-4012-A547-A2EA84C08812}"/>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5F03666C-0ACA-4A2B-89BB-0B1D0EA52D6A}"/>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8B705886-ECE7-4D91-97A2-DC6AFEC3B3E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148590</xdr:rowOff>
    </xdr:from>
    <xdr:to>
      <xdr:col>85</xdr:col>
      <xdr:colOff>126364</xdr:colOff>
      <xdr:row>63</xdr:row>
      <xdr:rowOff>24765</xdr:rowOff>
    </xdr:to>
    <xdr:cxnSp macro="">
      <xdr:nvCxnSpPr>
        <xdr:cNvPr id="529" name="直線コネクタ 528">
          <a:extLst>
            <a:ext uri="{FF2B5EF4-FFF2-40B4-BE49-F238E27FC236}">
              <a16:creationId xmlns:a16="http://schemas.microsoft.com/office/drawing/2014/main" id="{8891BCCE-1ACB-4196-B4FD-DC65EC5A55F1}"/>
            </a:ext>
          </a:extLst>
        </xdr:cNvPr>
        <xdr:cNvCxnSpPr/>
      </xdr:nvCxnSpPr>
      <xdr:spPr>
        <a:xfrm flipV="1">
          <a:off x="14703424" y="9749790"/>
          <a:ext cx="0" cy="107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28592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D97C0584-EAD4-4E98-BE78-2948C350C81F}"/>
            </a:ext>
          </a:extLst>
        </xdr:cNvPr>
        <xdr:cNvSpPr txBox="1"/>
      </xdr:nvSpPr>
      <xdr:spPr>
        <a:xfrm>
          <a:off x="14742160"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24765</xdr:rowOff>
    </xdr:from>
    <xdr:to>
      <xdr:col>86</xdr:col>
      <xdr:colOff>25400</xdr:colOff>
      <xdr:row>63</xdr:row>
      <xdr:rowOff>24765</xdr:rowOff>
    </xdr:to>
    <xdr:cxnSp macro="">
      <xdr:nvCxnSpPr>
        <xdr:cNvPr id="531" name="直線コネクタ 530">
          <a:extLst>
            <a:ext uri="{FF2B5EF4-FFF2-40B4-BE49-F238E27FC236}">
              <a16:creationId xmlns:a16="http://schemas.microsoft.com/office/drawing/2014/main" id="{92677705-411E-488E-9E79-61705FD33BD5}"/>
            </a:ext>
          </a:extLst>
        </xdr:cNvPr>
        <xdr:cNvCxnSpPr/>
      </xdr:nvCxnSpPr>
      <xdr:spPr>
        <a:xfrm>
          <a:off x="14611350" y="1082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95267</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2C95F38E-ABB9-4FFB-9258-CBEBCA1EDF61}"/>
            </a:ext>
          </a:extLst>
        </xdr:cNvPr>
        <xdr:cNvSpPr txBox="1"/>
      </xdr:nvSpPr>
      <xdr:spPr>
        <a:xfrm>
          <a:off x="1474216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148590</xdr:rowOff>
    </xdr:from>
    <xdr:to>
      <xdr:col>86</xdr:col>
      <xdr:colOff>25400</xdr:colOff>
      <xdr:row>56</xdr:row>
      <xdr:rowOff>148590</xdr:rowOff>
    </xdr:to>
    <xdr:cxnSp macro="">
      <xdr:nvCxnSpPr>
        <xdr:cNvPr id="533" name="直線コネクタ 532">
          <a:extLst>
            <a:ext uri="{FF2B5EF4-FFF2-40B4-BE49-F238E27FC236}">
              <a16:creationId xmlns:a16="http://schemas.microsoft.com/office/drawing/2014/main" id="{473B0518-13E6-418F-925C-8E641D820C03}"/>
            </a:ext>
          </a:extLst>
        </xdr:cNvPr>
        <xdr:cNvCxnSpPr/>
      </xdr:nvCxnSpPr>
      <xdr:spPr>
        <a:xfrm>
          <a:off x="14611350" y="9749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80027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3F4F033-5E17-4117-AB01-2CD8A50A5EB1}"/>
            </a:ext>
          </a:extLst>
        </xdr:cNvPr>
        <xdr:cNvSpPr txBox="1"/>
      </xdr:nvSpPr>
      <xdr:spPr>
        <a:xfrm>
          <a:off x="14742160" y="10368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101600</xdr:rowOff>
    </xdr:from>
    <xdr:to>
      <xdr:col>85</xdr:col>
      <xdr:colOff>177800</xdr:colOff>
      <xdr:row>61</xdr:row>
      <xdr:rowOff>31750</xdr:rowOff>
    </xdr:to>
    <xdr:sp macro="" textlink="">
      <xdr:nvSpPr>
        <xdr:cNvPr id="535" name="フローチャート: 判断 534">
          <a:extLst>
            <a:ext uri="{FF2B5EF4-FFF2-40B4-BE49-F238E27FC236}">
              <a16:creationId xmlns:a16="http://schemas.microsoft.com/office/drawing/2014/main" id="{BB9EFDBF-872B-44DA-885B-4CDB8C4CDD93}"/>
            </a:ext>
          </a:extLst>
        </xdr:cNvPr>
        <xdr:cNvSpPr/>
      </xdr:nvSpPr>
      <xdr:spPr>
        <a:xfrm>
          <a:off x="14649450" y="10384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88265</xdr:rowOff>
    </xdr:from>
    <xdr:to>
      <xdr:col>81</xdr:col>
      <xdr:colOff>101600</xdr:colOff>
      <xdr:row>61</xdr:row>
      <xdr:rowOff>18415</xdr:rowOff>
    </xdr:to>
    <xdr:sp macro="" textlink="">
      <xdr:nvSpPr>
        <xdr:cNvPr id="536" name="フローチャート: 判断 535">
          <a:extLst>
            <a:ext uri="{FF2B5EF4-FFF2-40B4-BE49-F238E27FC236}">
              <a16:creationId xmlns:a16="http://schemas.microsoft.com/office/drawing/2014/main" id="{984BA2D9-FE62-4981-BBFC-06A4EB59DE3D}"/>
            </a:ext>
          </a:extLst>
        </xdr:cNvPr>
        <xdr:cNvSpPr/>
      </xdr:nvSpPr>
      <xdr:spPr>
        <a:xfrm>
          <a:off x="13887450" y="103790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74930</xdr:rowOff>
    </xdr:from>
    <xdr:to>
      <xdr:col>76</xdr:col>
      <xdr:colOff>165100</xdr:colOff>
      <xdr:row>61</xdr:row>
      <xdr:rowOff>5080</xdr:rowOff>
    </xdr:to>
    <xdr:sp macro="" textlink="">
      <xdr:nvSpPr>
        <xdr:cNvPr id="537" name="フローチャート: 判断 536">
          <a:extLst>
            <a:ext uri="{FF2B5EF4-FFF2-40B4-BE49-F238E27FC236}">
              <a16:creationId xmlns:a16="http://schemas.microsoft.com/office/drawing/2014/main" id="{FD1A7155-71BB-47F1-8EB0-A4045BA34FB4}"/>
            </a:ext>
          </a:extLst>
        </xdr:cNvPr>
        <xdr:cNvSpPr/>
      </xdr:nvSpPr>
      <xdr:spPr>
        <a:xfrm>
          <a:off x="13089890" y="103619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67310</xdr:rowOff>
    </xdr:from>
    <xdr:to>
      <xdr:col>72</xdr:col>
      <xdr:colOff>38100</xdr:colOff>
      <xdr:row>60</xdr:row>
      <xdr:rowOff>168910</xdr:rowOff>
    </xdr:to>
    <xdr:sp macro="" textlink="">
      <xdr:nvSpPr>
        <xdr:cNvPr id="538" name="フローチャート: 判断 537">
          <a:extLst>
            <a:ext uri="{FF2B5EF4-FFF2-40B4-BE49-F238E27FC236}">
              <a16:creationId xmlns:a16="http://schemas.microsoft.com/office/drawing/2014/main" id="{290F583F-DDD5-4DA5-8390-7FE97E462948}"/>
            </a:ext>
          </a:extLst>
        </xdr:cNvPr>
        <xdr:cNvSpPr/>
      </xdr:nvSpPr>
      <xdr:spPr>
        <a:xfrm>
          <a:off x="123037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539" name="フローチャート: 判断 538">
          <a:extLst>
            <a:ext uri="{FF2B5EF4-FFF2-40B4-BE49-F238E27FC236}">
              <a16:creationId xmlns:a16="http://schemas.microsoft.com/office/drawing/2014/main" id="{4AE46AC1-5F8F-4974-9E2E-6F8590CCAD36}"/>
            </a:ext>
          </a:extLst>
        </xdr:cNvPr>
        <xdr:cNvSpPr/>
      </xdr:nvSpPr>
      <xdr:spPr>
        <a:xfrm>
          <a:off x="11487150" y="103428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0602420-0727-4D22-B93D-FC8C92FE2320}"/>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4D69D82-17BA-4606-9730-9977460303C5}"/>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EBB9E87-8023-403A-9A7E-FFC90551013A}"/>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65C8E39-7522-4A60-94AA-F8230EFF67C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420513B-0EBE-4BDE-B712-8C166A1B064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97790</xdr:rowOff>
    </xdr:from>
    <xdr:to>
      <xdr:col>85</xdr:col>
      <xdr:colOff>177800</xdr:colOff>
      <xdr:row>61</xdr:row>
      <xdr:rowOff>27940</xdr:rowOff>
    </xdr:to>
    <xdr:sp macro="" textlink="">
      <xdr:nvSpPr>
        <xdr:cNvPr id="545" name="楕円 544">
          <a:extLst>
            <a:ext uri="{FF2B5EF4-FFF2-40B4-BE49-F238E27FC236}">
              <a16:creationId xmlns:a16="http://schemas.microsoft.com/office/drawing/2014/main" id="{45E4B732-71AA-4BB4-AAE9-C4FC049596E8}"/>
            </a:ext>
          </a:extLst>
        </xdr:cNvPr>
        <xdr:cNvSpPr/>
      </xdr:nvSpPr>
      <xdr:spPr>
        <a:xfrm>
          <a:off x="14649450" y="103809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120667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C58F9373-17C8-4E06-A9BE-6A1DEFF56EED}"/>
            </a:ext>
          </a:extLst>
        </xdr:cNvPr>
        <xdr:cNvSpPr txBox="1"/>
      </xdr:nvSpPr>
      <xdr:spPr>
        <a:xfrm>
          <a:off x="14742160" y="1023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52070</xdr:rowOff>
    </xdr:from>
    <xdr:to>
      <xdr:col>81</xdr:col>
      <xdr:colOff>101600</xdr:colOff>
      <xdr:row>60</xdr:row>
      <xdr:rowOff>153670</xdr:rowOff>
    </xdr:to>
    <xdr:sp macro="" textlink="">
      <xdr:nvSpPr>
        <xdr:cNvPr id="547" name="楕円 546">
          <a:extLst>
            <a:ext uri="{FF2B5EF4-FFF2-40B4-BE49-F238E27FC236}">
              <a16:creationId xmlns:a16="http://schemas.microsoft.com/office/drawing/2014/main" id="{984F3E91-8BC3-4BB6-AF2A-FC81876F5414}"/>
            </a:ext>
          </a:extLst>
        </xdr:cNvPr>
        <xdr:cNvSpPr/>
      </xdr:nvSpPr>
      <xdr:spPr>
        <a:xfrm>
          <a:off x="13887450" y="103428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102870</xdr:rowOff>
    </xdr:from>
    <xdr:to>
      <xdr:col>85</xdr:col>
      <xdr:colOff>127000</xdr:colOff>
      <xdr:row>60</xdr:row>
      <xdr:rowOff>148590</xdr:rowOff>
    </xdr:to>
    <xdr:cxnSp macro="">
      <xdr:nvCxnSpPr>
        <xdr:cNvPr id="548" name="直線コネクタ 547">
          <a:extLst>
            <a:ext uri="{FF2B5EF4-FFF2-40B4-BE49-F238E27FC236}">
              <a16:creationId xmlns:a16="http://schemas.microsoft.com/office/drawing/2014/main" id="{4F20C9AA-5A60-4EEF-9DE6-354093FAD5F6}"/>
            </a:ext>
          </a:extLst>
        </xdr:cNvPr>
        <xdr:cNvCxnSpPr/>
      </xdr:nvCxnSpPr>
      <xdr:spPr>
        <a:xfrm>
          <a:off x="13942060" y="10387965"/>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楕円 548">
          <a:extLst>
            <a:ext uri="{FF2B5EF4-FFF2-40B4-BE49-F238E27FC236}">
              <a16:creationId xmlns:a16="http://schemas.microsoft.com/office/drawing/2014/main" id="{F452A277-6B30-4FA7-BE71-FF44DCD55941}"/>
            </a:ext>
          </a:extLst>
        </xdr:cNvPr>
        <xdr:cNvSpPr/>
      </xdr:nvSpPr>
      <xdr:spPr>
        <a:xfrm>
          <a:off x="13089890" y="102952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57150</xdr:rowOff>
    </xdr:from>
    <xdr:to>
      <xdr:col>81</xdr:col>
      <xdr:colOff>50800</xdr:colOff>
      <xdr:row>60</xdr:row>
      <xdr:rowOff>102870</xdr:rowOff>
    </xdr:to>
    <xdr:cxnSp macro="">
      <xdr:nvCxnSpPr>
        <xdr:cNvPr id="550" name="直線コネクタ 549">
          <a:extLst>
            <a:ext uri="{FF2B5EF4-FFF2-40B4-BE49-F238E27FC236}">
              <a16:creationId xmlns:a16="http://schemas.microsoft.com/office/drawing/2014/main" id="{B73E306B-C8BF-446A-A72C-62A855AF0594}"/>
            </a:ext>
          </a:extLst>
        </xdr:cNvPr>
        <xdr:cNvCxnSpPr/>
      </xdr:nvCxnSpPr>
      <xdr:spPr>
        <a:xfrm>
          <a:off x="13144500" y="1034034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156845</xdr:rowOff>
    </xdr:from>
    <xdr:to>
      <xdr:col>72</xdr:col>
      <xdr:colOff>38100</xdr:colOff>
      <xdr:row>60</xdr:row>
      <xdr:rowOff>86995</xdr:rowOff>
    </xdr:to>
    <xdr:sp macro="" textlink="">
      <xdr:nvSpPr>
        <xdr:cNvPr id="551" name="楕円 550">
          <a:extLst>
            <a:ext uri="{FF2B5EF4-FFF2-40B4-BE49-F238E27FC236}">
              <a16:creationId xmlns:a16="http://schemas.microsoft.com/office/drawing/2014/main" id="{79476328-AE72-45FF-BA50-7DA8B7158E6D}"/>
            </a:ext>
          </a:extLst>
        </xdr:cNvPr>
        <xdr:cNvSpPr/>
      </xdr:nvSpPr>
      <xdr:spPr>
        <a:xfrm>
          <a:off x="12303760" y="102743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36195</xdr:rowOff>
    </xdr:from>
    <xdr:to>
      <xdr:col>76</xdr:col>
      <xdr:colOff>114300</xdr:colOff>
      <xdr:row>60</xdr:row>
      <xdr:rowOff>57150</xdr:rowOff>
    </xdr:to>
    <xdr:cxnSp macro="">
      <xdr:nvCxnSpPr>
        <xdr:cNvPr id="552" name="直線コネクタ 551">
          <a:extLst>
            <a:ext uri="{FF2B5EF4-FFF2-40B4-BE49-F238E27FC236}">
              <a16:creationId xmlns:a16="http://schemas.microsoft.com/office/drawing/2014/main" id="{6D37A928-B527-43AF-934E-980611CFACE6}"/>
            </a:ext>
          </a:extLst>
        </xdr:cNvPr>
        <xdr:cNvCxnSpPr/>
      </xdr:nvCxnSpPr>
      <xdr:spPr>
        <a:xfrm>
          <a:off x="12346940" y="10323195"/>
          <a:ext cx="7975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164465</xdr:rowOff>
    </xdr:from>
    <xdr:to>
      <xdr:col>67</xdr:col>
      <xdr:colOff>101600</xdr:colOff>
      <xdr:row>60</xdr:row>
      <xdr:rowOff>94615</xdr:rowOff>
    </xdr:to>
    <xdr:sp macro="" textlink="">
      <xdr:nvSpPr>
        <xdr:cNvPr id="553" name="楕円 552">
          <a:extLst>
            <a:ext uri="{FF2B5EF4-FFF2-40B4-BE49-F238E27FC236}">
              <a16:creationId xmlns:a16="http://schemas.microsoft.com/office/drawing/2014/main" id="{08C09FD7-F901-496A-8F9F-783BB26FA193}"/>
            </a:ext>
          </a:extLst>
        </xdr:cNvPr>
        <xdr:cNvSpPr/>
      </xdr:nvSpPr>
      <xdr:spPr>
        <a:xfrm>
          <a:off x="11487150" y="10283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36195</xdr:rowOff>
    </xdr:from>
    <xdr:to>
      <xdr:col>71</xdr:col>
      <xdr:colOff>177800</xdr:colOff>
      <xdr:row>60</xdr:row>
      <xdr:rowOff>43815</xdr:rowOff>
    </xdr:to>
    <xdr:cxnSp macro="">
      <xdr:nvCxnSpPr>
        <xdr:cNvPr id="554" name="直線コネクタ 553">
          <a:extLst>
            <a:ext uri="{FF2B5EF4-FFF2-40B4-BE49-F238E27FC236}">
              <a16:creationId xmlns:a16="http://schemas.microsoft.com/office/drawing/2014/main" id="{BA52AA3F-DBB0-46EA-8465-524C54E0EF83}"/>
            </a:ext>
          </a:extLst>
        </xdr:cNvPr>
        <xdr:cNvCxnSpPr/>
      </xdr:nvCxnSpPr>
      <xdr:spPr>
        <a:xfrm flipV="1">
          <a:off x="11541760" y="1032319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9542</xdr:rowOff>
    </xdr:from>
    <xdr:ext cx="405111" cy="259045"/>
    <xdr:sp macro="" textlink="">
      <xdr:nvSpPr>
        <xdr:cNvPr id="555" name="n_1aveValue【学校施設】&#10;有形固定資産減価償却率">
          <a:extLst>
            <a:ext uri="{FF2B5EF4-FFF2-40B4-BE49-F238E27FC236}">
              <a16:creationId xmlns:a16="http://schemas.microsoft.com/office/drawing/2014/main" id="{5718CB8D-5A0F-49B6-9B70-E5F3309C9ECA}"/>
            </a:ext>
          </a:extLst>
        </xdr:cNvPr>
        <xdr:cNvSpPr txBox="1"/>
      </xdr:nvSpPr>
      <xdr:spPr>
        <a:xfrm>
          <a:off x="1373823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167657</xdr:rowOff>
    </xdr:from>
    <xdr:ext cx="405111" cy="259045"/>
    <xdr:sp macro="" textlink="">
      <xdr:nvSpPr>
        <xdr:cNvPr id="556" name="n_2aveValue【学校施設】&#10;有形固定資産減価償却率">
          <a:extLst>
            <a:ext uri="{FF2B5EF4-FFF2-40B4-BE49-F238E27FC236}">
              <a16:creationId xmlns:a16="http://schemas.microsoft.com/office/drawing/2014/main" id="{D2D9B5A2-7229-47DD-83A0-4D005A466DC9}"/>
            </a:ext>
          </a:extLst>
        </xdr:cNvPr>
        <xdr:cNvSpPr txBox="1"/>
      </xdr:nvSpPr>
      <xdr:spPr>
        <a:xfrm>
          <a:off x="1295718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160037</xdr:rowOff>
    </xdr:from>
    <xdr:ext cx="405111" cy="259045"/>
    <xdr:sp macro="" textlink="">
      <xdr:nvSpPr>
        <xdr:cNvPr id="557" name="n_3aveValue【学校施設】&#10;有形固定資産減価償却率">
          <a:extLst>
            <a:ext uri="{FF2B5EF4-FFF2-40B4-BE49-F238E27FC236}">
              <a16:creationId xmlns:a16="http://schemas.microsoft.com/office/drawing/2014/main" id="{983D7470-FC58-4966-A15E-C2B178A8EB0E}"/>
            </a:ext>
          </a:extLst>
        </xdr:cNvPr>
        <xdr:cNvSpPr txBox="1"/>
      </xdr:nvSpPr>
      <xdr:spPr>
        <a:xfrm>
          <a:off x="1217105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144797</xdr:rowOff>
    </xdr:from>
    <xdr:ext cx="405111" cy="259045"/>
    <xdr:sp macro="" textlink="">
      <xdr:nvSpPr>
        <xdr:cNvPr id="558" name="n_4aveValue【学校施設】&#10;有形固定資産減価償却率">
          <a:extLst>
            <a:ext uri="{FF2B5EF4-FFF2-40B4-BE49-F238E27FC236}">
              <a16:creationId xmlns:a16="http://schemas.microsoft.com/office/drawing/2014/main" id="{A97ACE75-EC0E-493D-AE99-6C5A0A7D70D3}"/>
            </a:ext>
          </a:extLst>
        </xdr:cNvPr>
        <xdr:cNvSpPr txBox="1"/>
      </xdr:nvSpPr>
      <xdr:spPr>
        <a:xfrm>
          <a:off x="113544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170197</xdr:rowOff>
    </xdr:from>
    <xdr:ext cx="405111" cy="259045"/>
    <xdr:sp macro="" textlink="">
      <xdr:nvSpPr>
        <xdr:cNvPr id="559" name="n_1mainValue【学校施設】&#10;有形固定資産減価償却率">
          <a:extLst>
            <a:ext uri="{FF2B5EF4-FFF2-40B4-BE49-F238E27FC236}">
              <a16:creationId xmlns:a16="http://schemas.microsoft.com/office/drawing/2014/main" id="{329282B7-9297-444C-8029-4E5A215FD070}"/>
            </a:ext>
          </a:extLst>
        </xdr:cNvPr>
        <xdr:cNvSpPr txBox="1"/>
      </xdr:nvSpPr>
      <xdr:spPr>
        <a:xfrm>
          <a:off x="1373823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0" name="n_2mainValue【学校施設】&#10;有形固定資産減価償却率">
          <a:extLst>
            <a:ext uri="{FF2B5EF4-FFF2-40B4-BE49-F238E27FC236}">
              <a16:creationId xmlns:a16="http://schemas.microsoft.com/office/drawing/2014/main" id="{88A6001E-C8E0-4E9F-8889-22708FB7975C}"/>
            </a:ext>
          </a:extLst>
        </xdr:cNvPr>
        <xdr:cNvSpPr txBox="1"/>
      </xdr:nvSpPr>
      <xdr:spPr>
        <a:xfrm>
          <a:off x="1295718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103522</xdr:rowOff>
    </xdr:from>
    <xdr:ext cx="405111" cy="259045"/>
    <xdr:sp macro="" textlink="">
      <xdr:nvSpPr>
        <xdr:cNvPr id="561" name="n_3mainValue【学校施設】&#10;有形固定資産減価償却率">
          <a:extLst>
            <a:ext uri="{FF2B5EF4-FFF2-40B4-BE49-F238E27FC236}">
              <a16:creationId xmlns:a16="http://schemas.microsoft.com/office/drawing/2014/main" id="{2D7FA628-8B3E-4C48-9571-BD2ED9166FDC}"/>
            </a:ext>
          </a:extLst>
        </xdr:cNvPr>
        <xdr:cNvSpPr txBox="1"/>
      </xdr:nvSpPr>
      <xdr:spPr>
        <a:xfrm>
          <a:off x="1217105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111142</xdr:rowOff>
    </xdr:from>
    <xdr:ext cx="405111" cy="259045"/>
    <xdr:sp macro="" textlink="">
      <xdr:nvSpPr>
        <xdr:cNvPr id="562" name="n_4mainValue【学校施設】&#10;有形固定資産減価償却率">
          <a:extLst>
            <a:ext uri="{FF2B5EF4-FFF2-40B4-BE49-F238E27FC236}">
              <a16:creationId xmlns:a16="http://schemas.microsoft.com/office/drawing/2014/main" id="{EA03F4A6-919E-44D7-B1FD-39F394F990F8}"/>
            </a:ext>
          </a:extLst>
        </xdr:cNvPr>
        <xdr:cNvSpPr txBox="1"/>
      </xdr:nvSpPr>
      <xdr:spPr>
        <a:xfrm>
          <a:off x="113544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5A16C3E7-7C2B-488F-BD9E-B2008E82669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88BEA972-2456-4951-95A0-24C2AD71D07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8A1AB1CB-F1BC-4EC4-8D47-FBBF99F3F727}"/>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48BA92CA-29DB-4FD2-B24A-09DFD7A6F90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EF6417D8-9E68-443C-800D-B0E1EF82902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F35A55F1-5A9D-4246-97E7-7DF70FFC93E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17E070ED-1483-47CA-874D-70E4360A94A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5C31212C-FEDA-416E-8157-E2EE35E38E8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E1A6C78F-EC5A-434F-B06F-6F3E971611E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1F3A7F74-7A32-49D0-BB21-4BF7A3D6793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AEDEF69C-8296-49CA-A4B2-A377B523EE10}"/>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65</xdr:row>
      <xdr:rowOff>0</xdr:rowOff>
    </xdr:from>
    <xdr:to>
      <xdr:col>120</xdr:col>
      <xdr:colOff>114300</xdr:colOff>
      <xdr:row>65</xdr:row>
      <xdr:rowOff>0</xdr:rowOff>
    </xdr:to>
    <xdr:cxnSp macro="">
      <xdr:nvCxnSpPr>
        <xdr:cNvPr id="574" name="直線コネクタ 573">
          <a:extLst>
            <a:ext uri="{FF2B5EF4-FFF2-40B4-BE49-F238E27FC236}">
              <a16:creationId xmlns:a16="http://schemas.microsoft.com/office/drawing/2014/main" id="{AE1A611D-6B93-4249-8669-0A3CA743F074}"/>
            </a:ext>
          </a:extLst>
        </xdr:cNvPr>
        <xdr:cNvCxnSpPr/>
      </xdr:nvCxnSpPr>
      <xdr:spPr>
        <a:xfrm>
          <a:off x="16459200" y="11144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75" name="テキスト ボックス 574">
          <a:extLst>
            <a:ext uri="{FF2B5EF4-FFF2-40B4-BE49-F238E27FC236}">
              <a16:creationId xmlns:a16="http://schemas.microsoft.com/office/drawing/2014/main" id="{E0BDBAF8-F360-4215-99EB-1EBE0BD9C6B8}"/>
            </a:ext>
          </a:extLst>
        </xdr:cNvPr>
        <xdr:cNvSpPr txBox="1"/>
      </xdr:nvSpPr>
      <xdr:spPr>
        <a:xfrm>
          <a:off x="16047266" y="110001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6" name="直線コネクタ 575">
          <a:extLst>
            <a:ext uri="{FF2B5EF4-FFF2-40B4-BE49-F238E27FC236}">
              <a16:creationId xmlns:a16="http://schemas.microsoft.com/office/drawing/2014/main" id="{0A922DFD-8BCE-4029-8FBD-730326641B3A}"/>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7" name="テキスト ボックス 576">
          <a:extLst>
            <a:ext uri="{FF2B5EF4-FFF2-40B4-BE49-F238E27FC236}">
              <a16:creationId xmlns:a16="http://schemas.microsoft.com/office/drawing/2014/main" id="{6B92F992-0FDC-4185-9789-A7FA69C4869C}"/>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78" name="直線コネクタ 577">
          <a:extLst>
            <a:ext uri="{FF2B5EF4-FFF2-40B4-BE49-F238E27FC236}">
              <a16:creationId xmlns:a16="http://schemas.microsoft.com/office/drawing/2014/main" id="{336F8E8D-8C64-43C3-BD96-8C0BA34172A0}"/>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79" name="テキスト ボックス 578">
          <a:extLst>
            <a:ext uri="{FF2B5EF4-FFF2-40B4-BE49-F238E27FC236}">
              <a16:creationId xmlns:a16="http://schemas.microsoft.com/office/drawing/2014/main" id="{D5EB28CE-5DA6-483A-A6CA-649683597B52}"/>
            </a:ext>
          </a:extLst>
        </xdr:cNvPr>
        <xdr:cNvSpPr txBox="1"/>
      </xdr:nvSpPr>
      <xdr:spPr>
        <a:xfrm>
          <a:off x="16047266" y="10428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94685C46-5B15-4795-A2D1-D3502A2996E2}"/>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A5B52D9-14D6-453C-A9D9-8103DB3C7BD1}"/>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82" name="直線コネクタ 581">
          <a:extLst>
            <a:ext uri="{FF2B5EF4-FFF2-40B4-BE49-F238E27FC236}">
              <a16:creationId xmlns:a16="http://schemas.microsoft.com/office/drawing/2014/main" id="{06C2FB95-0A6B-45A7-A0FE-16D59769000C}"/>
            </a:ext>
          </a:extLst>
        </xdr:cNvPr>
        <xdr:cNvCxnSpPr/>
      </xdr:nvCxnSpPr>
      <xdr:spPr>
        <a:xfrm>
          <a:off x="16459200" y="999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83" name="テキスト ボックス 582">
          <a:extLst>
            <a:ext uri="{FF2B5EF4-FFF2-40B4-BE49-F238E27FC236}">
              <a16:creationId xmlns:a16="http://schemas.microsoft.com/office/drawing/2014/main" id="{BB3DDC4C-F4E2-4DF3-8021-058720D0198C}"/>
            </a:ext>
          </a:extLst>
        </xdr:cNvPr>
        <xdr:cNvSpPr txBox="1"/>
      </xdr:nvSpPr>
      <xdr:spPr>
        <a:xfrm>
          <a:off x="16047266" y="98609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4" name="直線コネクタ 583">
          <a:extLst>
            <a:ext uri="{FF2B5EF4-FFF2-40B4-BE49-F238E27FC236}">
              <a16:creationId xmlns:a16="http://schemas.microsoft.com/office/drawing/2014/main" id="{D5A52B46-C9CA-4DC2-BD22-08FCAB114236}"/>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5" name="テキスト ボックス 584">
          <a:extLst>
            <a:ext uri="{FF2B5EF4-FFF2-40B4-BE49-F238E27FC236}">
              <a16:creationId xmlns:a16="http://schemas.microsoft.com/office/drawing/2014/main" id="{5A35B354-E47C-4F3A-A4A5-09EA6E66543E}"/>
            </a:ext>
          </a:extLst>
        </xdr:cNvPr>
        <xdr:cNvSpPr txBox="1"/>
      </xdr:nvSpPr>
      <xdr:spPr>
        <a:xfrm>
          <a:off x="16047266"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86" name="直線コネクタ 585">
          <a:extLst>
            <a:ext uri="{FF2B5EF4-FFF2-40B4-BE49-F238E27FC236}">
              <a16:creationId xmlns:a16="http://schemas.microsoft.com/office/drawing/2014/main" id="{151C7328-36CE-4AD7-AFC8-5F6876279172}"/>
            </a:ext>
          </a:extLst>
        </xdr:cNvPr>
        <xdr:cNvCxnSpPr/>
      </xdr:nvCxnSpPr>
      <xdr:spPr>
        <a:xfrm>
          <a:off x="16459200" y="942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87" name="テキスト ボックス 586">
          <a:extLst>
            <a:ext uri="{FF2B5EF4-FFF2-40B4-BE49-F238E27FC236}">
              <a16:creationId xmlns:a16="http://schemas.microsoft.com/office/drawing/2014/main" id="{CC7E5B84-C5FA-45EE-9ECF-0EED5C5ECC1B}"/>
            </a:ext>
          </a:extLst>
        </xdr:cNvPr>
        <xdr:cNvSpPr txBox="1"/>
      </xdr:nvSpPr>
      <xdr:spPr>
        <a:xfrm>
          <a:off x="16047266" y="9285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D541A747-6BEA-4685-98A5-728B9D58FB5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9D1DB47C-42F5-42DB-BB0B-4A762ADE69D1}"/>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F28E427B-2D49-42D4-BDD2-085B9836B6EE}"/>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4287</xdr:rowOff>
    </xdr:from>
    <xdr:to>
      <xdr:col>116</xdr:col>
      <xdr:colOff>62864</xdr:colOff>
      <xdr:row>63</xdr:row>
      <xdr:rowOff>158591</xdr:rowOff>
    </xdr:to>
    <xdr:cxnSp macro="">
      <xdr:nvCxnSpPr>
        <xdr:cNvPr id="591" name="直線コネクタ 590">
          <a:extLst>
            <a:ext uri="{FF2B5EF4-FFF2-40B4-BE49-F238E27FC236}">
              <a16:creationId xmlns:a16="http://schemas.microsoft.com/office/drawing/2014/main" id="{EDEEA405-B090-42CC-AB26-4ED1616BFDB5}"/>
            </a:ext>
          </a:extLst>
        </xdr:cNvPr>
        <xdr:cNvCxnSpPr/>
      </xdr:nvCxnSpPr>
      <xdr:spPr>
        <a:xfrm flipV="1">
          <a:off x="19947254" y="9607392"/>
          <a:ext cx="0" cy="1354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162418</xdr:rowOff>
    </xdr:from>
    <xdr:ext cx="469744" cy="259045"/>
    <xdr:sp macro="" textlink="">
      <xdr:nvSpPr>
        <xdr:cNvPr id="592" name="【学校施設】&#10;一人当たり面積最小値テキスト">
          <a:extLst>
            <a:ext uri="{FF2B5EF4-FFF2-40B4-BE49-F238E27FC236}">
              <a16:creationId xmlns:a16="http://schemas.microsoft.com/office/drawing/2014/main" id="{E504779C-F04B-43B9-8B76-1955E26C2DDC}"/>
            </a:ext>
          </a:extLst>
        </xdr:cNvPr>
        <xdr:cNvSpPr txBox="1"/>
      </xdr:nvSpPr>
      <xdr:spPr>
        <a:xfrm>
          <a:off x="19985990" y="1096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158591</xdr:rowOff>
    </xdr:from>
    <xdr:to>
      <xdr:col>116</xdr:col>
      <xdr:colOff>152400</xdr:colOff>
      <xdr:row>63</xdr:row>
      <xdr:rowOff>158591</xdr:rowOff>
    </xdr:to>
    <xdr:cxnSp macro="">
      <xdr:nvCxnSpPr>
        <xdr:cNvPr id="593" name="直線コネクタ 592">
          <a:extLst>
            <a:ext uri="{FF2B5EF4-FFF2-40B4-BE49-F238E27FC236}">
              <a16:creationId xmlns:a16="http://schemas.microsoft.com/office/drawing/2014/main" id="{512F058E-C876-4160-9387-DF25E736DC58}"/>
            </a:ext>
          </a:extLst>
        </xdr:cNvPr>
        <xdr:cNvCxnSpPr/>
      </xdr:nvCxnSpPr>
      <xdr:spPr>
        <a:xfrm>
          <a:off x="19885660" y="10961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122414</xdr:rowOff>
    </xdr:from>
    <xdr:ext cx="469744" cy="259045"/>
    <xdr:sp macro="" textlink="">
      <xdr:nvSpPr>
        <xdr:cNvPr id="594" name="【学校施設】&#10;一人当たり面積最大値テキスト">
          <a:extLst>
            <a:ext uri="{FF2B5EF4-FFF2-40B4-BE49-F238E27FC236}">
              <a16:creationId xmlns:a16="http://schemas.microsoft.com/office/drawing/2014/main" id="{5E4F3A75-BD0D-4083-A202-626FDE6C7178}"/>
            </a:ext>
          </a:extLst>
        </xdr:cNvPr>
        <xdr:cNvSpPr txBox="1"/>
      </xdr:nvSpPr>
      <xdr:spPr>
        <a:xfrm>
          <a:off x="19985990" y="938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4287</xdr:rowOff>
    </xdr:from>
    <xdr:to>
      <xdr:col>116</xdr:col>
      <xdr:colOff>152400</xdr:colOff>
      <xdr:row>56</xdr:row>
      <xdr:rowOff>4287</xdr:rowOff>
    </xdr:to>
    <xdr:cxnSp macro="">
      <xdr:nvCxnSpPr>
        <xdr:cNvPr id="595" name="直線コネクタ 594">
          <a:extLst>
            <a:ext uri="{FF2B5EF4-FFF2-40B4-BE49-F238E27FC236}">
              <a16:creationId xmlns:a16="http://schemas.microsoft.com/office/drawing/2014/main" id="{B3C1CB35-26EC-4024-8529-FFEE5E2CAFAE}"/>
            </a:ext>
          </a:extLst>
        </xdr:cNvPr>
        <xdr:cNvCxnSpPr/>
      </xdr:nvCxnSpPr>
      <xdr:spPr>
        <a:xfrm>
          <a:off x="19885660" y="96073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47801</xdr:rowOff>
    </xdr:from>
    <xdr:ext cx="469744" cy="259045"/>
    <xdr:sp macro="" textlink="">
      <xdr:nvSpPr>
        <xdr:cNvPr id="596" name="【学校施設】&#10;一人当たり面積平均値テキスト">
          <a:extLst>
            <a:ext uri="{FF2B5EF4-FFF2-40B4-BE49-F238E27FC236}">
              <a16:creationId xmlns:a16="http://schemas.microsoft.com/office/drawing/2014/main" id="{7BC84218-2DF5-4BEA-94A9-95D6D7EBCFA6}"/>
            </a:ext>
          </a:extLst>
        </xdr:cNvPr>
        <xdr:cNvSpPr txBox="1"/>
      </xdr:nvSpPr>
      <xdr:spPr>
        <a:xfrm>
          <a:off x="19985990" y="101652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24924</xdr:rowOff>
    </xdr:from>
    <xdr:to>
      <xdr:col>116</xdr:col>
      <xdr:colOff>114300</xdr:colOff>
      <xdr:row>60</xdr:row>
      <xdr:rowOff>126524</xdr:rowOff>
    </xdr:to>
    <xdr:sp macro="" textlink="">
      <xdr:nvSpPr>
        <xdr:cNvPr id="597" name="フローチャート: 判断 596">
          <a:extLst>
            <a:ext uri="{FF2B5EF4-FFF2-40B4-BE49-F238E27FC236}">
              <a16:creationId xmlns:a16="http://schemas.microsoft.com/office/drawing/2014/main" id="{8A44DB09-2308-4B7F-8952-01B3A20E77E6}"/>
            </a:ext>
          </a:extLst>
        </xdr:cNvPr>
        <xdr:cNvSpPr/>
      </xdr:nvSpPr>
      <xdr:spPr>
        <a:xfrm>
          <a:off x="19904710" y="1030811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36354</xdr:rowOff>
    </xdr:from>
    <xdr:to>
      <xdr:col>112</xdr:col>
      <xdr:colOff>38100</xdr:colOff>
      <xdr:row>60</xdr:row>
      <xdr:rowOff>137954</xdr:rowOff>
    </xdr:to>
    <xdr:sp macro="" textlink="">
      <xdr:nvSpPr>
        <xdr:cNvPr id="598" name="フローチャート: 判断 597">
          <a:extLst>
            <a:ext uri="{FF2B5EF4-FFF2-40B4-BE49-F238E27FC236}">
              <a16:creationId xmlns:a16="http://schemas.microsoft.com/office/drawing/2014/main" id="{23E953E2-44EA-4FC9-BF13-3F8A990C90E7}"/>
            </a:ext>
          </a:extLst>
        </xdr:cNvPr>
        <xdr:cNvSpPr/>
      </xdr:nvSpPr>
      <xdr:spPr>
        <a:xfrm>
          <a:off x="19161760" y="10323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54928</xdr:rowOff>
    </xdr:from>
    <xdr:to>
      <xdr:col>107</xdr:col>
      <xdr:colOff>101600</xdr:colOff>
      <xdr:row>60</xdr:row>
      <xdr:rowOff>156528</xdr:rowOff>
    </xdr:to>
    <xdr:sp macro="" textlink="">
      <xdr:nvSpPr>
        <xdr:cNvPr id="599" name="フローチャート: 判断 598">
          <a:extLst>
            <a:ext uri="{FF2B5EF4-FFF2-40B4-BE49-F238E27FC236}">
              <a16:creationId xmlns:a16="http://schemas.microsoft.com/office/drawing/2014/main" id="{6F2900B6-74C2-41BF-85D7-3B91887093A9}"/>
            </a:ext>
          </a:extLst>
        </xdr:cNvPr>
        <xdr:cNvSpPr/>
      </xdr:nvSpPr>
      <xdr:spPr>
        <a:xfrm>
          <a:off x="18345150" y="1034573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67787</xdr:rowOff>
    </xdr:from>
    <xdr:to>
      <xdr:col>102</xdr:col>
      <xdr:colOff>165100</xdr:colOff>
      <xdr:row>60</xdr:row>
      <xdr:rowOff>169387</xdr:rowOff>
    </xdr:to>
    <xdr:sp macro="" textlink="">
      <xdr:nvSpPr>
        <xdr:cNvPr id="600" name="フローチャート: 判断 599">
          <a:extLst>
            <a:ext uri="{FF2B5EF4-FFF2-40B4-BE49-F238E27FC236}">
              <a16:creationId xmlns:a16="http://schemas.microsoft.com/office/drawing/2014/main" id="{58CB2B93-2B4B-4E23-928D-04D723EA274C}"/>
            </a:ext>
          </a:extLst>
        </xdr:cNvPr>
        <xdr:cNvSpPr/>
      </xdr:nvSpPr>
      <xdr:spPr>
        <a:xfrm>
          <a:off x="17547590" y="1035288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62071</xdr:rowOff>
    </xdr:from>
    <xdr:to>
      <xdr:col>98</xdr:col>
      <xdr:colOff>38100</xdr:colOff>
      <xdr:row>60</xdr:row>
      <xdr:rowOff>163671</xdr:rowOff>
    </xdr:to>
    <xdr:sp macro="" textlink="">
      <xdr:nvSpPr>
        <xdr:cNvPr id="601" name="フローチャート: 判断 600">
          <a:extLst>
            <a:ext uri="{FF2B5EF4-FFF2-40B4-BE49-F238E27FC236}">
              <a16:creationId xmlns:a16="http://schemas.microsoft.com/office/drawing/2014/main" id="{59658E02-D210-4AB2-9F63-A116299481A8}"/>
            </a:ext>
          </a:extLst>
        </xdr:cNvPr>
        <xdr:cNvSpPr/>
      </xdr:nvSpPr>
      <xdr:spPr>
        <a:xfrm>
          <a:off x="16761460" y="1034526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82D511C-B403-4865-A7C6-234586CC6B1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E5C4DD1-A670-4897-80B0-FE24062FDEE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111A0F1-65A8-4D0C-A87B-A4C1CD2B8CE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FBBA8C06-5334-4EE7-BA43-8DE429B3DF6D}"/>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CC1ED89-9901-4177-891F-6074DC0EF9E9}"/>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53499</xdr:rowOff>
    </xdr:from>
    <xdr:to>
      <xdr:col>116</xdr:col>
      <xdr:colOff>114300</xdr:colOff>
      <xdr:row>62</xdr:row>
      <xdr:rowOff>155099</xdr:rowOff>
    </xdr:to>
    <xdr:sp macro="" textlink="">
      <xdr:nvSpPr>
        <xdr:cNvPr id="607" name="楕円 606">
          <a:extLst>
            <a:ext uri="{FF2B5EF4-FFF2-40B4-BE49-F238E27FC236}">
              <a16:creationId xmlns:a16="http://schemas.microsoft.com/office/drawing/2014/main" id="{7ADCEAD0-366E-410B-BAE0-26D7BEACBAA6}"/>
            </a:ext>
          </a:extLst>
        </xdr:cNvPr>
        <xdr:cNvSpPr/>
      </xdr:nvSpPr>
      <xdr:spPr>
        <a:xfrm>
          <a:off x="19904710" y="1068720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31926</xdr:rowOff>
    </xdr:from>
    <xdr:ext cx="469744" cy="259045"/>
    <xdr:sp macro="" textlink="">
      <xdr:nvSpPr>
        <xdr:cNvPr id="608" name="【学校施設】&#10;一人当たり面積該当値テキスト">
          <a:extLst>
            <a:ext uri="{FF2B5EF4-FFF2-40B4-BE49-F238E27FC236}">
              <a16:creationId xmlns:a16="http://schemas.microsoft.com/office/drawing/2014/main" id="{EC49080D-9362-4AAB-B5D2-6CE122119A63}"/>
            </a:ext>
          </a:extLst>
        </xdr:cNvPr>
        <xdr:cNvSpPr txBox="1"/>
      </xdr:nvSpPr>
      <xdr:spPr>
        <a:xfrm>
          <a:off x="19985990" y="1065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36354</xdr:rowOff>
    </xdr:from>
    <xdr:to>
      <xdr:col>112</xdr:col>
      <xdr:colOff>38100</xdr:colOff>
      <xdr:row>62</xdr:row>
      <xdr:rowOff>137954</xdr:rowOff>
    </xdr:to>
    <xdr:sp macro="" textlink="">
      <xdr:nvSpPr>
        <xdr:cNvPr id="609" name="楕円 608">
          <a:extLst>
            <a:ext uri="{FF2B5EF4-FFF2-40B4-BE49-F238E27FC236}">
              <a16:creationId xmlns:a16="http://schemas.microsoft.com/office/drawing/2014/main" id="{610D4BF7-4E27-41D5-8C57-56299DF0127C}"/>
            </a:ext>
          </a:extLst>
        </xdr:cNvPr>
        <xdr:cNvSpPr/>
      </xdr:nvSpPr>
      <xdr:spPr>
        <a:xfrm>
          <a:off x="19161760" y="106662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87154</xdr:rowOff>
    </xdr:from>
    <xdr:to>
      <xdr:col>116</xdr:col>
      <xdr:colOff>63500</xdr:colOff>
      <xdr:row>62</xdr:row>
      <xdr:rowOff>104299</xdr:rowOff>
    </xdr:to>
    <xdr:cxnSp macro="">
      <xdr:nvCxnSpPr>
        <xdr:cNvPr id="610" name="直線コネクタ 609">
          <a:extLst>
            <a:ext uri="{FF2B5EF4-FFF2-40B4-BE49-F238E27FC236}">
              <a16:creationId xmlns:a16="http://schemas.microsoft.com/office/drawing/2014/main" id="{DBB8FECE-2918-41BE-ADE3-424CBC63DE6E}"/>
            </a:ext>
          </a:extLst>
        </xdr:cNvPr>
        <xdr:cNvCxnSpPr/>
      </xdr:nvCxnSpPr>
      <xdr:spPr>
        <a:xfrm>
          <a:off x="19204940" y="10718959"/>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32068</xdr:rowOff>
    </xdr:from>
    <xdr:to>
      <xdr:col>107</xdr:col>
      <xdr:colOff>101600</xdr:colOff>
      <xdr:row>62</xdr:row>
      <xdr:rowOff>133668</xdr:rowOff>
    </xdr:to>
    <xdr:sp macro="" textlink="">
      <xdr:nvSpPr>
        <xdr:cNvPr id="611" name="楕円 610">
          <a:extLst>
            <a:ext uri="{FF2B5EF4-FFF2-40B4-BE49-F238E27FC236}">
              <a16:creationId xmlns:a16="http://schemas.microsoft.com/office/drawing/2014/main" id="{D084465B-240F-4D34-B027-7688B020991D}"/>
            </a:ext>
          </a:extLst>
        </xdr:cNvPr>
        <xdr:cNvSpPr/>
      </xdr:nvSpPr>
      <xdr:spPr>
        <a:xfrm>
          <a:off x="18345150" y="1066006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82868</xdr:rowOff>
    </xdr:from>
    <xdr:to>
      <xdr:col>111</xdr:col>
      <xdr:colOff>177800</xdr:colOff>
      <xdr:row>62</xdr:row>
      <xdr:rowOff>87154</xdr:rowOff>
    </xdr:to>
    <xdr:cxnSp macro="">
      <xdr:nvCxnSpPr>
        <xdr:cNvPr id="612" name="直線コネクタ 611">
          <a:extLst>
            <a:ext uri="{FF2B5EF4-FFF2-40B4-BE49-F238E27FC236}">
              <a16:creationId xmlns:a16="http://schemas.microsoft.com/office/drawing/2014/main" id="{29395033-5C06-4F2C-A20B-6989FB90F5E7}"/>
            </a:ext>
          </a:extLst>
        </xdr:cNvPr>
        <xdr:cNvCxnSpPr/>
      </xdr:nvCxnSpPr>
      <xdr:spPr>
        <a:xfrm>
          <a:off x="18399760" y="10714673"/>
          <a:ext cx="80518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29210</xdr:rowOff>
    </xdr:from>
    <xdr:to>
      <xdr:col>102</xdr:col>
      <xdr:colOff>165100</xdr:colOff>
      <xdr:row>62</xdr:row>
      <xdr:rowOff>130810</xdr:rowOff>
    </xdr:to>
    <xdr:sp macro="" textlink="">
      <xdr:nvSpPr>
        <xdr:cNvPr id="613" name="楕円 612">
          <a:extLst>
            <a:ext uri="{FF2B5EF4-FFF2-40B4-BE49-F238E27FC236}">
              <a16:creationId xmlns:a16="http://schemas.microsoft.com/office/drawing/2014/main" id="{23FE225F-30C4-4D3E-8080-1C79DE9D0613}"/>
            </a:ext>
          </a:extLst>
        </xdr:cNvPr>
        <xdr:cNvSpPr/>
      </xdr:nvSpPr>
      <xdr:spPr>
        <a:xfrm>
          <a:off x="17547590" y="106572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80010</xdr:rowOff>
    </xdr:from>
    <xdr:to>
      <xdr:col>107</xdr:col>
      <xdr:colOff>50800</xdr:colOff>
      <xdr:row>62</xdr:row>
      <xdr:rowOff>82868</xdr:rowOff>
    </xdr:to>
    <xdr:cxnSp macro="">
      <xdr:nvCxnSpPr>
        <xdr:cNvPr id="614" name="直線コネクタ 613">
          <a:extLst>
            <a:ext uri="{FF2B5EF4-FFF2-40B4-BE49-F238E27FC236}">
              <a16:creationId xmlns:a16="http://schemas.microsoft.com/office/drawing/2014/main" id="{0F1B817E-32FE-4AD3-91B8-B3940DF75C45}"/>
            </a:ext>
          </a:extLst>
        </xdr:cNvPr>
        <xdr:cNvCxnSpPr/>
      </xdr:nvCxnSpPr>
      <xdr:spPr>
        <a:xfrm>
          <a:off x="17602200" y="10711815"/>
          <a:ext cx="79756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47784</xdr:rowOff>
    </xdr:from>
    <xdr:to>
      <xdr:col>98</xdr:col>
      <xdr:colOff>38100</xdr:colOff>
      <xdr:row>62</xdr:row>
      <xdr:rowOff>149384</xdr:rowOff>
    </xdr:to>
    <xdr:sp macro="" textlink="">
      <xdr:nvSpPr>
        <xdr:cNvPr id="615" name="楕円 614">
          <a:extLst>
            <a:ext uri="{FF2B5EF4-FFF2-40B4-BE49-F238E27FC236}">
              <a16:creationId xmlns:a16="http://schemas.microsoft.com/office/drawing/2014/main" id="{1AC38408-A1C6-4ACB-9E4C-C31C83DA32B0}"/>
            </a:ext>
          </a:extLst>
        </xdr:cNvPr>
        <xdr:cNvSpPr/>
      </xdr:nvSpPr>
      <xdr:spPr>
        <a:xfrm>
          <a:off x="16761460" y="1067958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80010</xdr:rowOff>
    </xdr:from>
    <xdr:to>
      <xdr:col>102</xdr:col>
      <xdr:colOff>114300</xdr:colOff>
      <xdr:row>62</xdr:row>
      <xdr:rowOff>98584</xdr:rowOff>
    </xdr:to>
    <xdr:cxnSp macro="">
      <xdr:nvCxnSpPr>
        <xdr:cNvPr id="616" name="直線コネクタ 615">
          <a:extLst>
            <a:ext uri="{FF2B5EF4-FFF2-40B4-BE49-F238E27FC236}">
              <a16:creationId xmlns:a16="http://schemas.microsoft.com/office/drawing/2014/main" id="{0C975FFD-7A64-4CAF-AA2C-6807B9977EDB}"/>
            </a:ext>
          </a:extLst>
        </xdr:cNvPr>
        <xdr:cNvCxnSpPr/>
      </xdr:nvCxnSpPr>
      <xdr:spPr>
        <a:xfrm flipV="1">
          <a:off x="16804640" y="10711815"/>
          <a:ext cx="797560" cy="1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154481</xdr:rowOff>
    </xdr:from>
    <xdr:ext cx="469744" cy="259045"/>
    <xdr:sp macro="" textlink="">
      <xdr:nvSpPr>
        <xdr:cNvPr id="617" name="n_1aveValue【学校施設】&#10;一人当たり面積">
          <a:extLst>
            <a:ext uri="{FF2B5EF4-FFF2-40B4-BE49-F238E27FC236}">
              <a16:creationId xmlns:a16="http://schemas.microsoft.com/office/drawing/2014/main" id="{A15148E5-C2B0-4404-A160-D80CC72ABE05}"/>
            </a:ext>
          </a:extLst>
        </xdr:cNvPr>
        <xdr:cNvSpPr txBox="1"/>
      </xdr:nvSpPr>
      <xdr:spPr>
        <a:xfrm>
          <a:off x="18982132" y="1009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1605</xdr:rowOff>
    </xdr:from>
    <xdr:ext cx="469744" cy="259045"/>
    <xdr:sp macro="" textlink="">
      <xdr:nvSpPr>
        <xdr:cNvPr id="618" name="n_2aveValue【学校施設】&#10;一人当たり面積">
          <a:extLst>
            <a:ext uri="{FF2B5EF4-FFF2-40B4-BE49-F238E27FC236}">
              <a16:creationId xmlns:a16="http://schemas.microsoft.com/office/drawing/2014/main" id="{1E9C737A-DEB7-4792-91BE-0F85706A9199}"/>
            </a:ext>
          </a:extLst>
        </xdr:cNvPr>
        <xdr:cNvSpPr txBox="1"/>
      </xdr:nvSpPr>
      <xdr:spPr>
        <a:xfrm>
          <a:off x="18182032" y="1011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14464</xdr:rowOff>
    </xdr:from>
    <xdr:ext cx="469744" cy="259045"/>
    <xdr:sp macro="" textlink="">
      <xdr:nvSpPr>
        <xdr:cNvPr id="619" name="n_3aveValue【学校施設】&#10;一人当たり面積">
          <a:extLst>
            <a:ext uri="{FF2B5EF4-FFF2-40B4-BE49-F238E27FC236}">
              <a16:creationId xmlns:a16="http://schemas.microsoft.com/office/drawing/2014/main" id="{BD4EC2BE-C6D1-4425-B8CC-1F767BF3B422}"/>
            </a:ext>
          </a:extLst>
        </xdr:cNvPr>
        <xdr:cNvSpPr txBox="1"/>
      </xdr:nvSpPr>
      <xdr:spPr>
        <a:xfrm>
          <a:off x="17384472" y="1013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8748</xdr:rowOff>
    </xdr:from>
    <xdr:ext cx="469744" cy="259045"/>
    <xdr:sp macro="" textlink="">
      <xdr:nvSpPr>
        <xdr:cNvPr id="620" name="n_4aveValue【学校施設】&#10;一人当たり面積">
          <a:extLst>
            <a:ext uri="{FF2B5EF4-FFF2-40B4-BE49-F238E27FC236}">
              <a16:creationId xmlns:a16="http://schemas.microsoft.com/office/drawing/2014/main" id="{C18C3F69-73EC-45B4-85B0-807CBA21BC98}"/>
            </a:ext>
          </a:extLst>
        </xdr:cNvPr>
        <xdr:cNvSpPr txBox="1"/>
      </xdr:nvSpPr>
      <xdr:spPr>
        <a:xfrm>
          <a:off x="16588817" y="1012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129081</xdr:rowOff>
    </xdr:from>
    <xdr:ext cx="469744" cy="259045"/>
    <xdr:sp macro="" textlink="">
      <xdr:nvSpPr>
        <xdr:cNvPr id="621" name="n_1mainValue【学校施設】&#10;一人当たり面積">
          <a:extLst>
            <a:ext uri="{FF2B5EF4-FFF2-40B4-BE49-F238E27FC236}">
              <a16:creationId xmlns:a16="http://schemas.microsoft.com/office/drawing/2014/main" id="{585CBEED-CE47-46A2-8F43-E1ED6F01C580}"/>
            </a:ext>
          </a:extLst>
        </xdr:cNvPr>
        <xdr:cNvSpPr txBox="1"/>
      </xdr:nvSpPr>
      <xdr:spPr>
        <a:xfrm>
          <a:off x="18982132" y="1076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124795</xdr:rowOff>
    </xdr:from>
    <xdr:ext cx="469744" cy="259045"/>
    <xdr:sp macro="" textlink="">
      <xdr:nvSpPr>
        <xdr:cNvPr id="622" name="n_2mainValue【学校施設】&#10;一人当たり面積">
          <a:extLst>
            <a:ext uri="{FF2B5EF4-FFF2-40B4-BE49-F238E27FC236}">
              <a16:creationId xmlns:a16="http://schemas.microsoft.com/office/drawing/2014/main" id="{1796740B-3E7B-4B49-8169-6D72ABE0C617}"/>
            </a:ext>
          </a:extLst>
        </xdr:cNvPr>
        <xdr:cNvSpPr txBox="1"/>
      </xdr:nvSpPr>
      <xdr:spPr>
        <a:xfrm>
          <a:off x="18182032" y="107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121937</xdr:rowOff>
    </xdr:from>
    <xdr:ext cx="469744" cy="259045"/>
    <xdr:sp macro="" textlink="">
      <xdr:nvSpPr>
        <xdr:cNvPr id="623" name="n_3mainValue【学校施設】&#10;一人当たり面積">
          <a:extLst>
            <a:ext uri="{FF2B5EF4-FFF2-40B4-BE49-F238E27FC236}">
              <a16:creationId xmlns:a16="http://schemas.microsoft.com/office/drawing/2014/main" id="{7981D043-970B-4C12-AE59-57CFE6C198AB}"/>
            </a:ext>
          </a:extLst>
        </xdr:cNvPr>
        <xdr:cNvSpPr txBox="1"/>
      </xdr:nvSpPr>
      <xdr:spPr>
        <a:xfrm>
          <a:off x="17384472" y="1075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140511</xdr:rowOff>
    </xdr:from>
    <xdr:ext cx="469744" cy="259045"/>
    <xdr:sp macro="" textlink="">
      <xdr:nvSpPr>
        <xdr:cNvPr id="624" name="n_4mainValue【学校施設】&#10;一人当たり面積">
          <a:extLst>
            <a:ext uri="{FF2B5EF4-FFF2-40B4-BE49-F238E27FC236}">
              <a16:creationId xmlns:a16="http://schemas.microsoft.com/office/drawing/2014/main" id="{B75E58AA-E52B-46EC-BAF9-C56FDFE4A87E}"/>
            </a:ext>
          </a:extLst>
        </xdr:cNvPr>
        <xdr:cNvSpPr txBox="1"/>
      </xdr:nvSpPr>
      <xdr:spPr>
        <a:xfrm>
          <a:off x="16588817" y="10766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BFA65576-AEA7-446E-89CA-FB270666FCE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266C0681-B925-400B-AC06-DDEA4352ECE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49DE6C9B-8577-4AFE-9DBE-E83A02D7F0E1}"/>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83C2807D-A3BD-49BC-AEE6-4761D26258CE}"/>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2F546A8-B069-43F0-8969-CEB90046E3D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11E0388-70C3-42AF-8D67-BBA9099854B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1B17C33D-A7CF-4F14-BBCC-8885E200B5E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CB160981-956C-4001-8AEF-C92633AE362C}"/>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0E3D09B5-2437-4B4A-B596-69A591DC821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53A99E96-785E-43F6-A816-5EABF760632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5FE5BC16-1AB7-4079-9488-A31B6CB4B52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11441ADB-DD0A-4C00-B00A-FB6E8314CA9C}"/>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C7D724E3-8F67-46A7-B8F8-C0E06D5DB370}"/>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22B58BCE-EF65-4D5A-8B1A-A04C0DFA12B2}"/>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85344463-3DD4-4503-A4FB-7BDDFD986811}"/>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0F142E26-D3A1-404B-BE17-4604B17BEF87}"/>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0F427E89-2D88-4A69-890A-069BE3FBF2DD}"/>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10AED801-6A4A-4B0D-9556-2678400A54E4}"/>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4F3980E0-0C6F-44DC-9F59-64D4822B2604}"/>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A2681457-48DE-40BD-8327-779E37D56777}"/>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F6E73A70-4BC4-4144-8766-3223D7E746A9}"/>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8409CA33-B9ED-4EA1-AE8C-856A50926729}"/>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BCD67887-3597-49D7-A4BA-5D1FE3AC082A}"/>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22A1D73C-36B2-4C01-A1EF-7CD62993B11C}"/>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1A3F8568-50CC-4184-A0C3-AE0D780326B5}"/>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124642</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625FEECE-2AED-4621-909D-5667B11E7155}"/>
            </a:ext>
          </a:extLst>
        </xdr:cNvPr>
        <xdr:cNvCxnSpPr/>
      </xdr:nvCxnSpPr>
      <xdr:spPr>
        <a:xfrm flipV="1">
          <a:off x="14703424" y="13499647"/>
          <a:ext cx="0" cy="141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児童館】&#10;有形固定資産減価償却率最小値テキスト">
          <a:extLst>
            <a:ext uri="{FF2B5EF4-FFF2-40B4-BE49-F238E27FC236}">
              <a16:creationId xmlns:a16="http://schemas.microsoft.com/office/drawing/2014/main" id="{BF9929D5-A71A-42BF-B68C-21469EBE0612}"/>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146E9EFB-E7AB-4533-AB0D-EF31C32CB1BE}"/>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71319</xdr:rowOff>
    </xdr:from>
    <xdr:ext cx="405111" cy="259045"/>
    <xdr:sp macro="" textlink="">
      <xdr:nvSpPr>
        <xdr:cNvPr id="653" name="【児童館】&#10;有形固定資産減価償却率最大値テキスト">
          <a:extLst>
            <a:ext uri="{FF2B5EF4-FFF2-40B4-BE49-F238E27FC236}">
              <a16:creationId xmlns:a16="http://schemas.microsoft.com/office/drawing/2014/main" id="{25F10D9E-87B8-437A-B592-0DD105769EAA}"/>
            </a:ext>
          </a:extLst>
        </xdr:cNvPr>
        <xdr:cNvSpPr txBox="1"/>
      </xdr:nvSpPr>
      <xdr:spPr>
        <a:xfrm>
          <a:off x="14742160" y="13271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124642</xdr:rowOff>
    </xdr:from>
    <xdr:to>
      <xdr:col>86</xdr:col>
      <xdr:colOff>25400</xdr:colOff>
      <xdr:row>78</xdr:row>
      <xdr:rowOff>124642</xdr:rowOff>
    </xdr:to>
    <xdr:cxnSp macro="">
      <xdr:nvCxnSpPr>
        <xdr:cNvPr id="654" name="直線コネクタ 653">
          <a:extLst>
            <a:ext uri="{FF2B5EF4-FFF2-40B4-BE49-F238E27FC236}">
              <a16:creationId xmlns:a16="http://schemas.microsoft.com/office/drawing/2014/main" id="{38BA05EB-E408-455B-A484-0062442536ED}"/>
            </a:ext>
          </a:extLst>
        </xdr:cNvPr>
        <xdr:cNvCxnSpPr/>
      </xdr:nvCxnSpPr>
      <xdr:spPr>
        <a:xfrm>
          <a:off x="14611350" y="134996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8545</xdr:rowOff>
    </xdr:from>
    <xdr:ext cx="405111" cy="259045"/>
    <xdr:sp macro="" textlink="">
      <xdr:nvSpPr>
        <xdr:cNvPr id="655" name="【児童館】&#10;有形固定資産減価償却率平均値テキスト">
          <a:extLst>
            <a:ext uri="{FF2B5EF4-FFF2-40B4-BE49-F238E27FC236}">
              <a16:creationId xmlns:a16="http://schemas.microsoft.com/office/drawing/2014/main" id="{C113BEA4-5EC9-4EED-8511-7E25836B620A}"/>
            </a:ext>
          </a:extLst>
        </xdr:cNvPr>
        <xdr:cNvSpPr txBox="1"/>
      </xdr:nvSpPr>
      <xdr:spPr>
        <a:xfrm>
          <a:off x="14742160" y="140693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157118</xdr:rowOff>
    </xdr:from>
    <xdr:to>
      <xdr:col>85</xdr:col>
      <xdr:colOff>177800</xdr:colOff>
      <xdr:row>83</xdr:row>
      <xdr:rowOff>87268</xdr:rowOff>
    </xdr:to>
    <xdr:sp macro="" textlink="">
      <xdr:nvSpPr>
        <xdr:cNvPr id="656" name="フローチャート: 判断 655">
          <a:extLst>
            <a:ext uri="{FF2B5EF4-FFF2-40B4-BE49-F238E27FC236}">
              <a16:creationId xmlns:a16="http://schemas.microsoft.com/office/drawing/2014/main" id="{F5227B7F-2B64-4671-BE1D-FDF24A4B8E47}"/>
            </a:ext>
          </a:extLst>
        </xdr:cNvPr>
        <xdr:cNvSpPr/>
      </xdr:nvSpPr>
      <xdr:spPr>
        <a:xfrm>
          <a:off x="14649450" y="1421792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145687</xdr:rowOff>
    </xdr:from>
    <xdr:to>
      <xdr:col>81</xdr:col>
      <xdr:colOff>101600</xdr:colOff>
      <xdr:row>83</xdr:row>
      <xdr:rowOff>75837</xdr:rowOff>
    </xdr:to>
    <xdr:sp macro="" textlink="">
      <xdr:nvSpPr>
        <xdr:cNvPr id="657" name="フローチャート: 判断 656">
          <a:extLst>
            <a:ext uri="{FF2B5EF4-FFF2-40B4-BE49-F238E27FC236}">
              <a16:creationId xmlns:a16="http://schemas.microsoft.com/office/drawing/2014/main" id="{C0D441B6-CD98-40D2-9941-FB48EF1707D1}"/>
            </a:ext>
          </a:extLst>
        </xdr:cNvPr>
        <xdr:cNvSpPr/>
      </xdr:nvSpPr>
      <xdr:spPr>
        <a:xfrm>
          <a:off x="13887450" y="142026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144055</xdr:rowOff>
    </xdr:from>
    <xdr:to>
      <xdr:col>76</xdr:col>
      <xdr:colOff>165100</xdr:colOff>
      <xdr:row>83</xdr:row>
      <xdr:rowOff>74205</xdr:rowOff>
    </xdr:to>
    <xdr:sp macro="" textlink="">
      <xdr:nvSpPr>
        <xdr:cNvPr id="658" name="フローチャート: 判断 657">
          <a:extLst>
            <a:ext uri="{FF2B5EF4-FFF2-40B4-BE49-F238E27FC236}">
              <a16:creationId xmlns:a16="http://schemas.microsoft.com/office/drawing/2014/main" id="{C87C537E-D3AA-4057-8F41-010C24195880}"/>
            </a:ext>
          </a:extLst>
        </xdr:cNvPr>
        <xdr:cNvSpPr/>
      </xdr:nvSpPr>
      <xdr:spPr>
        <a:xfrm>
          <a:off x="13089890" y="1420105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9" name="フローチャート: 判断 658">
          <a:extLst>
            <a:ext uri="{FF2B5EF4-FFF2-40B4-BE49-F238E27FC236}">
              <a16:creationId xmlns:a16="http://schemas.microsoft.com/office/drawing/2014/main" id="{B13FB098-6366-46FD-9F12-2302BE25017F}"/>
            </a:ext>
          </a:extLst>
        </xdr:cNvPr>
        <xdr:cNvSpPr/>
      </xdr:nvSpPr>
      <xdr:spPr>
        <a:xfrm>
          <a:off x="12303760" y="1423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140788</xdr:rowOff>
    </xdr:from>
    <xdr:to>
      <xdr:col>67</xdr:col>
      <xdr:colOff>101600</xdr:colOff>
      <xdr:row>83</xdr:row>
      <xdr:rowOff>70938</xdr:rowOff>
    </xdr:to>
    <xdr:sp macro="" textlink="">
      <xdr:nvSpPr>
        <xdr:cNvPr id="660" name="フローチャート: 判断 659">
          <a:extLst>
            <a:ext uri="{FF2B5EF4-FFF2-40B4-BE49-F238E27FC236}">
              <a16:creationId xmlns:a16="http://schemas.microsoft.com/office/drawing/2014/main" id="{9658EC6D-DA96-4CA5-BF54-C553FA284301}"/>
            </a:ext>
          </a:extLst>
        </xdr:cNvPr>
        <xdr:cNvSpPr/>
      </xdr:nvSpPr>
      <xdr:spPr>
        <a:xfrm>
          <a:off x="11487150" y="14195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DF4CD46-EE92-431D-B6E3-9456F87A158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5BFE785-A84D-424A-A196-F99565355D07}"/>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44C3B53-90BB-48C5-93C4-6B96C525831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56EF538-8A8C-4161-B3E6-1D16E7BE0B0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72441192-1C55-47EB-AA88-E7AC9B145A9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57513</xdr:rowOff>
    </xdr:from>
    <xdr:to>
      <xdr:col>85</xdr:col>
      <xdr:colOff>177800</xdr:colOff>
      <xdr:row>83</xdr:row>
      <xdr:rowOff>159113</xdr:rowOff>
    </xdr:to>
    <xdr:sp macro="" textlink="">
      <xdr:nvSpPr>
        <xdr:cNvPr id="666" name="楕円 665">
          <a:extLst>
            <a:ext uri="{FF2B5EF4-FFF2-40B4-BE49-F238E27FC236}">
              <a16:creationId xmlns:a16="http://schemas.microsoft.com/office/drawing/2014/main" id="{0BB38B4F-A77B-4E31-A973-B59B4B01EC8D}"/>
            </a:ext>
          </a:extLst>
        </xdr:cNvPr>
        <xdr:cNvSpPr/>
      </xdr:nvSpPr>
      <xdr:spPr>
        <a:xfrm>
          <a:off x="14649450" y="1428405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35940</xdr:rowOff>
    </xdr:from>
    <xdr:ext cx="405111" cy="259045"/>
    <xdr:sp macro="" textlink="">
      <xdr:nvSpPr>
        <xdr:cNvPr id="667" name="【児童館】&#10;有形固定資産減価償却率該当値テキスト">
          <a:extLst>
            <a:ext uri="{FF2B5EF4-FFF2-40B4-BE49-F238E27FC236}">
              <a16:creationId xmlns:a16="http://schemas.microsoft.com/office/drawing/2014/main" id="{711C75C8-791D-4E37-91DF-DE97129328C3}"/>
            </a:ext>
          </a:extLst>
        </xdr:cNvPr>
        <xdr:cNvSpPr txBox="1"/>
      </xdr:nvSpPr>
      <xdr:spPr>
        <a:xfrm>
          <a:off x="14742160"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10161</xdr:rowOff>
    </xdr:from>
    <xdr:to>
      <xdr:col>81</xdr:col>
      <xdr:colOff>101600</xdr:colOff>
      <xdr:row>83</xdr:row>
      <xdr:rowOff>111761</xdr:rowOff>
    </xdr:to>
    <xdr:sp macro="" textlink="">
      <xdr:nvSpPr>
        <xdr:cNvPr id="668" name="楕円 667">
          <a:extLst>
            <a:ext uri="{FF2B5EF4-FFF2-40B4-BE49-F238E27FC236}">
              <a16:creationId xmlns:a16="http://schemas.microsoft.com/office/drawing/2014/main" id="{72DF618F-04B8-4A58-AEB8-9B417ABB769C}"/>
            </a:ext>
          </a:extLst>
        </xdr:cNvPr>
        <xdr:cNvSpPr/>
      </xdr:nvSpPr>
      <xdr:spPr>
        <a:xfrm>
          <a:off x="13887450" y="142424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60961</xdr:rowOff>
    </xdr:from>
    <xdr:to>
      <xdr:col>85</xdr:col>
      <xdr:colOff>127000</xdr:colOff>
      <xdr:row>83</xdr:row>
      <xdr:rowOff>108313</xdr:rowOff>
    </xdr:to>
    <xdr:cxnSp macro="">
      <xdr:nvCxnSpPr>
        <xdr:cNvPr id="669" name="直線コネクタ 668">
          <a:extLst>
            <a:ext uri="{FF2B5EF4-FFF2-40B4-BE49-F238E27FC236}">
              <a16:creationId xmlns:a16="http://schemas.microsoft.com/office/drawing/2014/main" id="{14968C18-7B89-44F0-8525-4EE46E9F0079}"/>
            </a:ext>
          </a:extLst>
        </xdr:cNvPr>
        <xdr:cNvCxnSpPr/>
      </xdr:nvCxnSpPr>
      <xdr:spPr>
        <a:xfrm>
          <a:off x="13942060" y="14287501"/>
          <a:ext cx="762000" cy="49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137523</xdr:rowOff>
    </xdr:from>
    <xdr:to>
      <xdr:col>76</xdr:col>
      <xdr:colOff>165100</xdr:colOff>
      <xdr:row>83</xdr:row>
      <xdr:rowOff>67673</xdr:rowOff>
    </xdr:to>
    <xdr:sp macro="" textlink="">
      <xdr:nvSpPr>
        <xdr:cNvPr id="670" name="楕円 669">
          <a:extLst>
            <a:ext uri="{FF2B5EF4-FFF2-40B4-BE49-F238E27FC236}">
              <a16:creationId xmlns:a16="http://schemas.microsoft.com/office/drawing/2014/main" id="{BF2DE8A5-4E9D-4E1D-8011-17ECBC9ABE1F}"/>
            </a:ext>
          </a:extLst>
        </xdr:cNvPr>
        <xdr:cNvSpPr/>
      </xdr:nvSpPr>
      <xdr:spPr>
        <a:xfrm>
          <a:off x="13089890" y="1419261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16873</xdr:rowOff>
    </xdr:from>
    <xdr:to>
      <xdr:col>81</xdr:col>
      <xdr:colOff>50800</xdr:colOff>
      <xdr:row>83</xdr:row>
      <xdr:rowOff>60961</xdr:rowOff>
    </xdr:to>
    <xdr:cxnSp macro="">
      <xdr:nvCxnSpPr>
        <xdr:cNvPr id="671" name="直線コネクタ 670">
          <a:extLst>
            <a:ext uri="{FF2B5EF4-FFF2-40B4-BE49-F238E27FC236}">
              <a16:creationId xmlns:a16="http://schemas.microsoft.com/office/drawing/2014/main" id="{B825B2C4-44F1-466E-BD67-5C352E7D7E4E}"/>
            </a:ext>
          </a:extLst>
        </xdr:cNvPr>
        <xdr:cNvCxnSpPr/>
      </xdr:nvCxnSpPr>
      <xdr:spPr>
        <a:xfrm>
          <a:off x="13144500" y="14251033"/>
          <a:ext cx="797560" cy="3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95069</xdr:rowOff>
    </xdr:from>
    <xdr:to>
      <xdr:col>72</xdr:col>
      <xdr:colOff>38100</xdr:colOff>
      <xdr:row>83</xdr:row>
      <xdr:rowOff>25219</xdr:rowOff>
    </xdr:to>
    <xdr:sp macro="" textlink="">
      <xdr:nvSpPr>
        <xdr:cNvPr id="672" name="楕円 671">
          <a:extLst>
            <a:ext uri="{FF2B5EF4-FFF2-40B4-BE49-F238E27FC236}">
              <a16:creationId xmlns:a16="http://schemas.microsoft.com/office/drawing/2014/main" id="{FFEC9F68-35A2-42B0-BF3D-695BE6267467}"/>
            </a:ext>
          </a:extLst>
        </xdr:cNvPr>
        <xdr:cNvSpPr/>
      </xdr:nvSpPr>
      <xdr:spPr>
        <a:xfrm>
          <a:off x="12303760" y="1415777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145869</xdr:rowOff>
    </xdr:from>
    <xdr:to>
      <xdr:col>76</xdr:col>
      <xdr:colOff>114300</xdr:colOff>
      <xdr:row>83</xdr:row>
      <xdr:rowOff>16873</xdr:rowOff>
    </xdr:to>
    <xdr:cxnSp macro="">
      <xdr:nvCxnSpPr>
        <xdr:cNvPr id="673" name="直線コネクタ 672">
          <a:extLst>
            <a:ext uri="{FF2B5EF4-FFF2-40B4-BE49-F238E27FC236}">
              <a16:creationId xmlns:a16="http://schemas.microsoft.com/office/drawing/2014/main" id="{D1132DE7-97F3-4DDD-8940-4E67B65792DA}"/>
            </a:ext>
          </a:extLst>
        </xdr:cNvPr>
        <xdr:cNvCxnSpPr/>
      </xdr:nvCxnSpPr>
      <xdr:spPr>
        <a:xfrm>
          <a:off x="12346940" y="14202864"/>
          <a:ext cx="797560" cy="4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65677</xdr:rowOff>
    </xdr:from>
    <xdr:to>
      <xdr:col>67</xdr:col>
      <xdr:colOff>101600</xdr:colOff>
      <xdr:row>82</xdr:row>
      <xdr:rowOff>167277</xdr:rowOff>
    </xdr:to>
    <xdr:sp macro="" textlink="">
      <xdr:nvSpPr>
        <xdr:cNvPr id="674" name="楕円 673">
          <a:extLst>
            <a:ext uri="{FF2B5EF4-FFF2-40B4-BE49-F238E27FC236}">
              <a16:creationId xmlns:a16="http://schemas.microsoft.com/office/drawing/2014/main" id="{E284317E-6529-4B97-BA83-E9975475D774}"/>
            </a:ext>
          </a:extLst>
        </xdr:cNvPr>
        <xdr:cNvSpPr/>
      </xdr:nvSpPr>
      <xdr:spPr>
        <a:xfrm>
          <a:off x="11487150" y="1412267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116477</xdr:rowOff>
    </xdr:from>
    <xdr:to>
      <xdr:col>71</xdr:col>
      <xdr:colOff>177800</xdr:colOff>
      <xdr:row>82</xdr:row>
      <xdr:rowOff>145869</xdr:rowOff>
    </xdr:to>
    <xdr:cxnSp macro="">
      <xdr:nvCxnSpPr>
        <xdr:cNvPr id="675" name="直線コネクタ 674">
          <a:extLst>
            <a:ext uri="{FF2B5EF4-FFF2-40B4-BE49-F238E27FC236}">
              <a16:creationId xmlns:a16="http://schemas.microsoft.com/office/drawing/2014/main" id="{D79858AC-2978-4BC7-AB85-BEB9DE4F36FB}"/>
            </a:ext>
          </a:extLst>
        </xdr:cNvPr>
        <xdr:cNvCxnSpPr/>
      </xdr:nvCxnSpPr>
      <xdr:spPr>
        <a:xfrm>
          <a:off x="11541760" y="14175377"/>
          <a:ext cx="80518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92364</xdr:rowOff>
    </xdr:from>
    <xdr:ext cx="405111" cy="259045"/>
    <xdr:sp macro="" textlink="">
      <xdr:nvSpPr>
        <xdr:cNvPr id="676" name="n_1aveValue【児童館】&#10;有形固定資産減価償却率">
          <a:extLst>
            <a:ext uri="{FF2B5EF4-FFF2-40B4-BE49-F238E27FC236}">
              <a16:creationId xmlns:a16="http://schemas.microsoft.com/office/drawing/2014/main" id="{59364EE9-CBE0-4BDC-A44A-E93F309AE4DD}"/>
            </a:ext>
          </a:extLst>
        </xdr:cNvPr>
        <xdr:cNvSpPr txBox="1"/>
      </xdr:nvSpPr>
      <xdr:spPr>
        <a:xfrm>
          <a:off x="13738234" y="13983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65332</xdr:rowOff>
    </xdr:from>
    <xdr:ext cx="405111" cy="259045"/>
    <xdr:sp macro="" textlink="">
      <xdr:nvSpPr>
        <xdr:cNvPr id="677" name="n_2aveValue【児童館】&#10;有形固定資産減価償却率">
          <a:extLst>
            <a:ext uri="{FF2B5EF4-FFF2-40B4-BE49-F238E27FC236}">
              <a16:creationId xmlns:a16="http://schemas.microsoft.com/office/drawing/2014/main" id="{9928522E-B1AF-4B85-B5F5-D3F35A7B2AF6}"/>
            </a:ext>
          </a:extLst>
        </xdr:cNvPr>
        <xdr:cNvSpPr txBox="1"/>
      </xdr:nvSpPr>
      <xdr:spPr>
        <a:xfrm>
          <a:off x="12957184" y="1429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78" name="n_3aveValue【児童館】&#10;有形固定資産減価償却率">
          <a:extLst>
            <a:ext uri="{FF2B5EF4-FFF2-40B4-BE49-F238E27FC236}">
              <a16:creationId xmlns:a16="http://schemas.microsoft.com/office/drawing/2014/main" id="{678AFA32-9715-4106-88E1-51B57F12DACF}"/>
            </a:ext>
          </a:extLst>
        </xdr:cNvPr>
        <xdr:cNvSpPr txBox="1"/>
      </xdr:nvSpPr>
      <xdr:spPr>
        <a:xfrm>
          <a:off x="12171054" y="1432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62065</xdr:rowOff>
    </xdr:from>
    <xdr:ext cx="405111" cy="259045"/>
    <xdr:sp macro="" textlink="">
      <xdr:nvSpPr>
        <xdr:cNvPr id="679" name="n_4aveValue【児童館】&#10;有形固定資産減価償却率">
          <a:extLst>
            <a:ext uri="{FF2B5EF4-FFF2-40B4-BE49-F238E27FC236}">
              <a16:creationId xmlns:a16="http://schemas.microsoft.com/office/drawing/2014/main" id="{23286355-6E65-48A9-A122-5B171C337A6A}"/>
            </a:ext>
          </a:extLst>
        </xdr:cNvPr>
        <xdr:cNvSpPr txBox="1"/>
      </xdr:nvSpPr>
      <xdr:spPr>
        <a:xfrm>
          <a:off x="11354444" y="1428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102888</xdr:rowOff>
    </xdr:from>
    <xdr:ext cx="405111" cy="259045"/>
    <xdr:sp macro="" textlink="">
      <xdr:nvSpPr>
        <xdr:cNvPr id="680" name="n_1mainValue【児童館】&#10;有形固定資産減価償却率">
          <a:extLst>
            <a:ext uri="{FF2B5EF4-FFF2-40B4-BE49-F238E27FC236}">
              <a16:creationId xmlns:a16="http://schemas.microsoft.com/office/drawing/2014/main" id="{F3DD95D9-48DE-4208-B682-D5AB42414291}"/>
            </a:ext>
          </a:extLst>
        </xdr:cNvPr>
        <xdr:cNvSpPr txBox="1"/>
      </xdr:nvSpPr>
      <xdr:spPr>
        <a:xfrm>
          <a:off x="13738234" y="1433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84200</xdr:rowOff>
    </xdr:from>
    <xdr:ext cx="405111" cy="259045"/>
    <xdr:sp macro="" textlink="">
      <xdr:nvSpPr>
        <xdr:cNvPr id="681" name="n_2mainValue【児童館】&#10;有形固定資産減価償却率">
          <a:extLst>
            <a:ext uri="{FF2B5EF4-FFF2-40B4-BE49-F238E27FC236}">
              <a16:creationId xmlns:a16="http://schemas.microsoft.com/office/drawing/2014/main" id="{916C0A87-F462-48AE-A76D-1350540BD44F}"/>
            </a:ext>
          </a:extLst>
        </xdr:cNvPr>
        <xdr:cNvSpPr txBox="1"/>
      </xdr:nvSpPr>
      <xdr:spPr>
        <a:xfrm>
          <a:off x="12957184" y="1397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41746</xdr:rowOff>
    </xdr:from>
    <xdr:ext cx="405111" cy="259045"/>
    <xdr:sp macro="" textlink="">
      <xdr:nvSpPr>
        <xdr:cNvPr id="682" name="n_3mainValue【児童館】&#10;有形固定資産減価償却率">
          <a:extLst>
            <a:ext uri="{FF2B5EF4-FFF2-40B4-BE49-F238E27FC236}">
              <a16:creationId xmlns:a16="http://schemas.microsoft.com/office/drawing/2014/main" id="{500065E2-3ED2-4D18-83FF-7CEE6CD595C3}"/>
            </a:ext>
          </a:extLst>
        </xdr:cNvPr>
        <xdr:cNvSpPr txBox="1"/>
      </xdr:nvSpPr>
      <xdr:spPr>
        <a:xfrm>
          <a:off x="1217105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12354</xdr:rowOff>
    </xdr:from>
    <xdr:ext cx="405111" cy="259045"/>
    <xdr:sp macro="" textlink="">
      <xdr:nvSpPr>
        <xdr:cNvPr id="683" name="n_4mainValue【児童館】&#10;有形固定資産減価償却率">
          <a:extLst>
            <a:ext uri="{FF2B5EF4-FFF2-40B4-BE49-F238E27FC236}">
              <a16:creationId xmlns:a16="http://schemas.microsoft.com/office/drawing/2014/main" id="{47B5E723-84DB-4C86-B29D-E756C932F297}"/>
            </a:ext>
          </a:extLst>
        </xdr:cNvPr>
        <xdr:cNvSpPr txBox="1"/>
      </xdr:nvSpPr>
      <xdr:spPr>
        <a:xfrm>
          <a:off x="11354444" y="13903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91A96A11-E6AB-4EB9-9093-A4EFBC6945D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B3A265F2-9E6B-4464-82AC-8EF2DDBA4E2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B5E63C9B-6F90-4A41-9BDA-9B8D13609F7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F137F3A-8A9E-49A9-815A-526429AE917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FBF25AEB-8EFC-4379-8FCF-DE5FA2AB02D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25828C6A-8D4B-47F8-B91A-DFD276345B5F}"/>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90E9C0C6-A694-4258-834F-A20C2DD5F76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C7DA8099-A2C1-4498-A1A4-EC7A69CB77EA}"/>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C89D9145-DEDD-478F-8E7F-AD5E35570BE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E7B33D34-E15F-449E-811E-1B704CADDEF5}"/>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216DBA84-3F4B-4BAE-BDDE-7DD9B1E8BE0D}"/>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390F24DA-8D8D-4F6F-BF11-E6785A4F2706}"/>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A6A53ED0-C79C-4597-AAE3-24B5276784B1}"/>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616EBB41-605C-4A2B-BD10-094D33423902}"/>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F642ECB9-5DE5-45D4-814A-CBB5CBEE3603}"/>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A67A2D10-4881-43B2-89C4-29FA99F27F61}"/>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422F22C9-9AE2-4406-BCB9-5808F2F1E8F1}"/>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AC8786FB-3E02-4733-955C-06A49CED4D2E}"/>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65AFEAC1-6A0F-451B-8BB8-E45BB4216B3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A85E3115-9637-458F-BBA2-3025AE033F5B}"/>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C32462B7-8053-4E89-BC97-18A71DF5C7C2}"/>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5" name="直線コネクタ 704">
          <a:extLst>
            <a:ext uri="{FF2B5EF4-FFF2-40B4-BE49-F238E27FC236}">
              <a16:creationId xmlns:a16="http://schemas.microsoft.com/office/drawing/2014/main" id="{1FDF77C8-E16D-40C0-832F-27C7F85F1A16}"/>
            </a:ext>
          </a:extLst>
        </xdr:cNvPr>
        <xdr:cNvCxnSpPr/>
      </xdr:nvCxnSpPr>
      <xdr:spPr>
        <a:xfrm flipV="1">
          <a:off x="19947254" y="1336929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6" name="【児童館】&#10;一人当たり面積最小値テキスト">
          <a:extLst>
            <a:ext uri="{FF2B5EF4-FFF2-40B4-BE49-F238E27FC236}">
              <a16:creationId xmlns:a16="http://schemas.microsoft.com/office/drawing/2014/main" id="{CEB0DF8A-71E6-47DD-85EA-3BE84F3A9761}"/>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7" name="直線コネクタ 706">
          <a:extLst>
            <a:ext uri="{FF2B5EF4-FFF2-40B4-BE49-F238E27FC236}">
              <a16:creationId xmlns:a16="http://schemas.microsoft.com/office/drawing/2014/main" id="{430F7426-4F32-4B2F-AF17-CBDD00154E1E}"/>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8" name="【児童館】&#10;一人当たり面積最大値テキスト">
          <a:extLst>
            <a:ext uri="{FF2B5EF4-FFF2-40B4-BE49-F238E27FC236}">
              <a16:creationId xmlns:a16="http://schemas.microsoft.com/office/drawing/2014/main" id="{AE6957E8-54C5-46AE-89E3-B0E58D51BA49}"/>
            </a:ext>
          </a:extLst>
        </xdr:cNvPr>
        <xdr:cNvSpPr txBox="1"/>
      </xdr:nvSpPr>
      <xdr:spPr>
        <a:xfrm>
          <a:off x="1998599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9" name="直線コネクタ 708">
          <a:extLst>
            <a:ext uri="{FF2B5EF4-FFF2-40B4-BE49-F238E27FC236}">
              <a16:creationId xmlns:a16="http://schemas.microsoft.com/office/drawing/2014/main" id="{AB18B95E-342E-4112-8A7A-85D90EEB6712}"/>
            </a:ext>
          </a:extLst>
        </xdr:cNvPr>
        <xdr:cNvCxnSpPr/>
      </xdr:nvCxnSpPr>
      <xdr:spPr>
        <a:xfrm>
          <a:off x="19885660" y="1336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10" name="【児童館】&#10;一人当たり面積平均値テキスト">
          <a:extLst>
            <a:ext uri="{FF2B5EF4-FFF2-40B4-BE49-F238E27FC236}">
              <a16:creationId xmlns:a16="http://schemas.microsoft.com/office/drawing/2014/main" id="{A1297895-FDE1-4915-950B-9BADDE1D40B8}"/>
            </a:ext>
          </a:extLst>
        </xdr:cNvPr>
        <xdr:cNvSpPr txBox="1"/>
      </xdr:nvSpPr>
      <xdr:spPr>
        <a:xfrm>
          <a:off x="19985990" y="1439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11" name="フローチャート: 判断 710">
          <a:extLst>
            <a:ext uri="{FF2B5EF4-FFF2-40B4-BE49-F238E27FC236}">
              <a16:creationId xmlns:a16="http://schemas.microsoft.com/office/drawing/2014/main" id="{EED335F6-FA07-400C-BA69-EF45579112FE}"/>
            </a:ext>
          </a:extLst>
        </xdr:cNvPr>
        <xdr:cNvSpPr/>
      </xdr:nvSpPr>
      <xdr:spPr>
        <a:xfrm>
          <a:off x="1990471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12" name="フローチャート: 判断 711">
          <a:extLst>
            <a:ext uri="{FF2B5EF4-FFF2-40B4-BE49-F238E27FC236}">
              <a16:creationId xmlns:a16="http://schemas.microsoft.com/office/drawing/2014/main" id="{945E7CDF-BA6B-44C9-BEFD-C26AA28E5E1D}"/>
            </a:ext>
          </a:extLst>
        </xdr:cNvPr>
        <xdr:cNvSpPr/>
      </xdr:nvSpPr>
      <xdr:spPr>
        <a:xfrm>
          <a:off x="19161760" y="14413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33020</xdr:rowOff>
    </xdr:from>
    <xdr:to>
      <xdr:col>107</xdr:col>
      <xdr:colOff>101600</xdr:colOff>
      <xdr:row>84</xdr:row>
      <xdr:rowOff>134620</xdr:rowOff>
    </xdr:to>
    <xdr:sp macro="" textlink="">
      <xdr:nvSpPr>
        <xdr:cNvPr id="713" name="フローチャート: 判断 712">
          <a:extLst>
            <a:ext uri="{FF2B5EF4-FFF2-40B4-BE49-F238E27FC236}">
              <a16:creationId xmlns:a16="http://schemas.microsoft.com/office/drawing/2014/main" id="{4C9ECFBF-4044-4FBC-9F33-128FD0E4F58C}"/>
            </a:ext>
          </a:extLst>
        </xdr:cNvPr>
        <xdr:cNvSpPr/>
      </xdr:nvSpPr>
      <xdr:spPr>
        <a:xfrm>
          <a:off x="18345150" y="144329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14" name="フローチャート: 判断 713">
          <a:extLst>
            <a:ext uri="{FF2B5EF4-FFF2-40B4-BE49-F238E27FC236}">
              <a16:creationId xmlns:a16="http://schemas.microsoft.com/office/drawing/2014/main" id="{3FF5F8B8-5CF7-4F31-87BD-A835E71ED1D7}"/>
            </a:ext>
          </a:extLst>
        </xdr:cNvPr>
        <xdr:cNvSpPr/>
      </xdr:nvSpPr>
      <xdr:spPr>
        <a:xfrm>
          <a:off x="17547590" y="144614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6573FCB1-FD5B-43E3-B385-7F15FAE4D1E9}"/>
            </a:ext>
          </a:extLst>
        </xdr:cNvPr>
        <xdr:cNvSpPr/>
      </xdr:nvSpPr>
      <xdr:spPr>
        <a:xfrm>
          <a:off x="16761460" y="1439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601815C-02B0-4619-AA69-EB834E5044E0}"/>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9C266FA-CBF9-41E9-B8D8-716CBFE4E95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401BC3C-65C6-4C9B-B503-26F3739A1F6D}"/>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96DDFE3-A503-4D5D-AB65-113E1C908518}"/>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B9CADB2-CB20-4857-AB65-9E4B3B6418E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21" name="楕円 720">
          <a:extLst>
            <a:ext uri="{FF2B5EF4-FFF2-40B4-BE49-F238E27FC236}">
              <a16:creationId xmlns:a16="http://schemas.microsoft.com/office/drawing/2014/main" id="{4D9DD91C-6F3D-4FEF-8330-3DC23A1BFE11}"/>
            </a:ext>
          </a:extLst>
        </xdr:cNvPr>
        <xdr:cNvSpPr/>
      </xdr:nvSpPr>
      <xdr:spPr>
        <a:xfrm>
          <a:off x="19904710" y="1432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113047</xdr:rowOff>
    </xdr:from>
    <xdr:ext cx="469744" cy="259045"/>
    <xdr:sp macro="" textlink="">
      <xdr:nvSpPr>
        <xdr:cNvPr id="722" name="【児童館】&#10;一人当たり面積該当値テキスト">
          <a:extLst>
            <a:ext uri="{FF2B5EF4-FFF2-40B4-BE49-F238E27FC236}">
              <a16:creationId xmlns:a16="http://schemas.microsoft.com/office/drawing/2014/main" id="{B99AAC0A-3160-4277-8A7B-B3385E6B1F68}"/>
            </a:ext>
          </a:extLst>
        </xdr:cNvPr>
        <xdr:cNvSpPr txBox="1"/>
      </xdr:nvSpPr>
      <xdr:spPr>
        <a:xfrm>
          <a:off x="19985990"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723" name="楕円 722">
          <a:extLst>
            <a:ext uri="{FF2B5EF4-FFF2-40B4-BE49-F238E27FC236}">
              <a16:creationId xmlns:a16="http://schemas.microsoft.com/office/drawing/2014/main" id="{3E60EEE7-C95F-4F37-8B91-114B3AE66572}"/>
            </a:ext>
          </a:extLst>
        </xdr:cNvPr>
        <xdr:cNvSpPr/>
      </xdr:nvSpPr>
      <xdr:spPr>
        <a:xfrm>
          <a:off x="19161760" y="143243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140970</xdr:rowOff>
    </xdr:to>
    <xdr:cxnSp macro="">
      <xdr:nvCxnSpPr>
        <xdr:cNvPr id="724" name="直線コネクタ 723">
          <a:extLst>
            <a:ext uri="{FF2B5EF4-FFF2-40B4-BE49-F238E27FC236}">
              <a16:creationId xmlns:a16="http://schemas.microsoft.com/office/drawing/2014/main" id="{6FC8C8C1-DB81-4769-B064-87205D014DB8}"/>
            </a:ext>
          </a:extLst>
        </xdr:cNvPr>
        <xdr:cNvCxnSpPr/>
      </xdr:nvCxnSpPr>
      <xdr:spPr>
        <a:xfrm>
          <a:off x="19204940" y="143694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725" name="楕円 724">
          <a:extLst>
            <a:ext uri="{FF2B5EF4-FFF2-40B4-BE49-F238E27FC236}">
              <a16:creationId xmlns:a16="http://schemas.microsoft.com/office/drawing/2014/main" id="{3B903FFE-189E-404F-BFB8-67E46CC712E5}"/>
            </a:ext>
          </a:extLst>
        </xdr:cNvPr>
        <xdr:cNvSpPr/>
      </xdr:nvSpPr>
      <xdr:spPr>
        <a:xfrm>
          <a:off x="18345150" y="1432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140970</xdr:rowOff>
    </xdr:to>
    <xdr:cxnSp macro="">
      <xdr:nvCxnSpPr>
        <xdr:cNvPr id="726" name="直線コネクタ 725">
          <a:extLst>
            <a:ext uri="{FF2B5EF4-FFF2-40B4-BE49-F238E27FC236}">
              <a16:creationId xmlns:a16="http://schemas.microsoft.com/office/drawing/2014/main" id="{703FF419-0665-4F94-825C-4D7AACCAE3FE}"/>
            </a:ext>
          </a:extLst>
        </xdr:cNvPr>
        <xdr:cNvCxnSpPr/>
      </xdr:nvCxnSpPr>
      <xdr:spPr>
        <a:xfrm>
          <a:off x="18399760" y="143694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7" name="楕円 726">
          <a:extLst>
            <a:ext uri="{FF2B5EF4-FFF2-40B4-BE49-F238E27FC236}">
              <a16:creationId xmlns:a16="http://schemas.microsoft.com/office/drawing/2014/main" id="{02A320E3-DBB9-4DCE-AD7F-0FFDB47FA4D2}"/>
            </a:ext>
          </a:extLst>
        </xdr:cNvPr>
        <xdr:cNvSpPr/>
      </xdr:nvSpPr>
      <xdr:spPr>
        <a:xfrm>
          <a:off x="17547590" y="143243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140970</xdr:rowOff>
    </xdr:to>
    <xdr:cxnSp macro="">
      <xdr:nvCxnSpPr>
        <xdr:cNvPr id="728" name="直線コネクタ 727">
          <a:extLst>
            <a:ext uri="{FF2B5EF4-FFF2-40B4-BE49-F238E27FC236}">
              <a16:creationId xmlns:a16="http://schemas.microsoft.com/office/drawing/2014/main" id="{EE005D86-A2A7-4813-8C1D-FBA259694D63}"/>
            </a:ext>
          </a:extLst>
        </xdr:cNvPr>
        <xdr:cNvCxnSpPr/>
      </xdr:nvCxnSpPr>
      <xdr:spPr>
        <a:xfrm>
          <a:off x="17602200" y="143694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90170</xdr:rowOff>
    </xdr:from>
    <xdr:to>
      <xdr:col>98</xdr:col>
      <xdr:colOff>38100</xdr:colOff>
      <xdr:row>84</xdr:row>
      <xdr:rowOff>20320</xdr:rowOff>
    </xdr:to>
    <xdr:sp macro="" textlink="">
      <xdr:nvSpPr>
        <xdr:cNvPr id="729" name="楕円 728">
          <a:extLst>
            <a:ext uri="{FF2B5EF4-FFF2-40B4-BE49-F238E27FC236}">
              <a16:creationId xmlns:a16="http://schemas.microsoft.com/office/drawing/2014/main" id="{1D0CA9AD-15C3-49EE-98C4-BC55347E7F0D}"/>
            </a:ext>
          </a:extLst>
        </xdr:cNvPr>
        <xdr:cNvSpPr/>
      </xdr:nvSpPr>
      <xdr:spPr>
        <a:xfrm>
          <a:off x="16761460" y="143243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140970</xdr:rowOff>
    </xdr:to>
    <xdr:cxnSp macro="">
      <xdr:nvCxnSpPr>
        <xdr:cNvPr id="730" name="直線コネクタ 729">
          <a:extLst>
            <a:ext uri="{FF2B5EF4-FFF2-40B4-BE49-F238E27FC236}">
              <a16:creationId xmlns:a16="http://schemas.microsoft.com/office/drawing/2014/main" id="{D983C8A9-7FCC-42C1-B342-4AC0C8C9D094}"/>
            </a:ext>
          </a:extLst>
        </xdr:cNvPr>
        <xdr:cNvCxnSpPr/>
      </xdr:nvCxnSpPr>
      <xdr:spPr>
        <a:xfrm>
          <a:off x="16804640" y="143694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31" name="n_1aveValue【児童館】&#10;一人当たり面積">
          <a:extLst>
            <a:ext uri="{FF2B5EF4-FFF2-40B4-BE49-F238E27FC236}">
              <a16:creationId xmlns:a16="http://schemas.microsoft.com/office/drawing/2014/main" id="{404F87CB-35EE-40CF-BFCE-D5898B1767FC}"/>
            </a:ext>
          </a:extLst>
        </xdr:cNvPr>
        <xdr:cNvSpPr txBox="1"/>
      </xdr:nvSpPr>
      <xdr:spPr>
        <a:xfrm>
          <a:off x="18982132" y="145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732" name="n_2aveValue【児童館】&#10;一人当たり面積">
          <a:extLst>
            <a:ext uri="{FF2B5EF4-FFF2-40B4-BE49-F238E27FC236}">
              <a16:creationId xmlns:a16="http://schemas.microsoft.com/office/drawing/2014/main" id="{E69CE1EE-4F07-405A-999B-936652A8C065}"/>
            </a:ext>
          </a:extLst>
        </xdr:cNvPr>
        <xdr:cNvSpPr txBox="1"/>
      </xdr:nvSpPr>
      <xdr:spPr>
        <a:xfrm>
          <a:off x="18182032"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733" name="n_3aveValue【児童館】&#10;一人当たり面積">
          <a:extLst>
            <a:ext uri="{FF2B5EF4-FFF2-40B4-BE49-F238E27FC236}">
              <a16:creationId xmlns:a16="http://schemas.microsoft.com/office/drawing/2014/main" id="{13DD6368-7F6E-401F-9D43-1A9933FBF563}"/>
            </a:ext>
          </a:extLst>
        </xdr:cNvPr>
        <xdr:cNvSpPr txBox="1"/>
      </xdr:nvSpPr>
      <xdr:spPr>
        <a:xfrm>
          <a:off x="17384472"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4" name="n_4aveValue【児童館】&#10;一人当たり面積">
          <a:extLst>
            <a:ext uri="{FF2B5EF4-FFF2-40B4-BE49-F238E27FC236}">
              <a16:creationId xmlns:a16="http://schemas.microsoft.com/office/drawing/2014/main" id="{0AF46CEC-BD09-4D1B-B9B4-83C63E29DE4D}"/>
            </a:ext>
          </a:extLst>
        </xdr:cNvPr>
        <xdr:cNvSpPr txBox="1"/>
      </xdr:nvSpPr>
      <xdr:spPr>
        <a:xfrm>
          <a:off x="16588817"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36847</xdr:rowOff>
    </xdr:from>
    <xdr:ext cx="469744" cy="259045"/>
    <xdr:sp macro="" textlink="">
      <xdr:nvSpPr>
        <xdr:cNvPr id="735" name="n_1mainValue【児童館】&#10;一人当たり面積">
          <a:extLst>
            <a:ext uri="{FF2B5EF4-FFF2-40B4-BE49-F238E27FC236}">
              <a16:creationId xmlns:a16="http://schemas.microsoft.com/office/drawing/2014/main" id="{BBAF365D-38B9-4337-8D15-465004F1EF53}"/>
            </a:ext>
          </a:extLst>
        </xdr:cNvPr>
        <xdr:cNvSpPr txBox="1"/>
      </xdr:nvSpPr>
      <xdr:spPr>
        <a:xfrm>
          <a:off x="1898213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6" name="n_2mainValue【児童館】&#10;一人当たり面積">
          <a:extLst>
            <a:ext uri="{FF2B5EF4-FFF2-40B4-BE49-F238E27FC236}">
              <a16:creationId xmlns:a16="http://schemas.microsoft.com/office/drawing/2014/main" id="{5544632A-3696-4672-B3D8-774D528C426A}"/>
            </a:ext>
          </a:extLst>
        </xdr:cNvPr>
        <xdr:cNvSpPr txBox="1"/>
      </xdr:nvSpPr>
      <xdr:spPr>
        <a:xfrm>
          <a:off x="1818203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7" name="n_3mainValue【児童館】&#10;一人当たり面積">
          <a:extLst>
            <a:ext uri="{FF2B5EF4-FFF2-40B4-BE49-F238E27FC236}">
              <a16:creationId xmlns:a16="http://schemas.microsoft.com/office/drawing/2014/main" id="{4CF0BED5-8E5A-4797-9B4E-89A1671C5319}"/>
            </a:ext>
          </a:extLst>
        </xdr:cNvPr>
        <xdr:cNvSpPr txBox="1"/>
      </xdr:nvSpPr>
      <xdr:spPr>
        <a:xfrm>
          <a:off x="17384472"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36847</xdr:rowOff>
    </xdr:from>
    <xdr:ext cx="469744" cy="259045"/>
    <xdr:sp macro="" textlink="">
      <xdr:nvSpPr>
        <xdr:cNvPr id="738" name="n_4mainValue【児童館】&#10;一人当たり面積">
          <a:extLst>
            <a:ext uri="{FF2B5EF4-FFF2-40B4-BE49-F238E27FC236}">
              <a16:creationId xmlns:a16="http://schemas.microsoft.com/office/drawing/2014/main" id="{F003463D-B2FB-44FB-AE69-CA56663C2F03}"/>
            </a:ext>
          </a:extLst>
        </xdr:cNvPr>
        <xdr:cNvSpPr txBox="1"/>
      </xdr:nvSpPr>
      <xdr:spPr>
        <a:xfrm>
          <a:off x="1658881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8E96B22B-6D3C-42C2-B178-80A3D38F6E7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331C6B74-D8AF-4B57-8E39-95BE18F308F7}"/>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DB9EB7B7-5981-43D9-ABBA-1F1B7B29583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BD1BB459-036C-46C9-8279-C7E54B821A0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C3312F08-BC11-47FF-BE94-BEB94BF8E043}"/>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F4F2B701-86F2-4798-ADB4-47006EF08AB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55006B26-1E7E-4563-8BFA-BD94522CED8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8789DE5D-0F20-43A0-A013-A6C1B29260E9}"/>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6882F76D-3F06-4462-9CD4-4962C495B6F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264A32D1-AA30-4D4F-9F73-1727BAE43C54}"/>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94E91D29-0B95-4EB7-9E2C-46430B5F390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0" name="直線コネクタ 749">
          <a:extLst>
            <a:ext uri="{FF2B5EF4-FFF2-40B4-BE49-F238E27FC236}">
              <a16:creationId xmlns:a16="http://schemas.microsoft.com/office/drawing/2014/main" id="{5C7C82A1-A88A-4656-9CC3-0D4AEFDEAC1F}"/>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51" name="テキスト ボックス 750">
          <a:extLst>
            <a:ext uri="{FF2B5EF4-FFF2-40B4-BE49-F238E27FC236}">
              <a16:creationId xmlns:a16="http://schemas.microsoft.com/office/drawing/2014/main" id="{C308DAED-5C4A-4E0A-950D-E01099D0FE3B}"/>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2" name="直線コネクタ 751">
          <a:extLst>
            <a:ext uri="{FF2B5EF4-FFF2-40B4-BE49-F238E27FC236}">
              <a16:creationId xmlns:a16="http://schemas.microsoft.com/office/drawing/2014/main" id="{CB6D6060-A08B-4B61-9B58-8B0D29E0A41F}"/>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3" name="テキスト ボックス 752">
          <a:extLst>
            <a:ext uri="{FF2B5EF4-FFF2-40B4-BE49-F238E27FC236}">
              <a16:creationId xmlns:a16="http://schemas.microsoft.com/office/drawing/2014/main" id="{BDF99279-59BA-459A-A5CA-818FDCF5D47A}"/>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4" name="直線コネクタ 753">
          <a:extLst>
            <a:ext uri="{FF2B5EF4-FFF2-40B4-BE49-F238E27FC236}">
              <a16:creationId xmlns:a16="http://schemas.microsoft.com/office/drawing/2014/main" id="{0CD1930C-1636-4F92-AC1D-D135048485D0}"/>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5" name="テキスト ボックス 754">
          <a:extLst>
            <a:ext uri="{FF2B5EF4-FFF2-40B4-BE49-F238E27FC236}">
              <a16:creationId xmlns:a16="http://schemas.microsoft.com/office/drawing/2014/main" id="{F670F98B-1576-4429-A14F-D5D4EAE7DD36}"/>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6" name="直線コネクタ 755">
          <a:extLst>
            <a:ext uri="{FF2B5EF4-FFF2-40B4-BE49-F238E27FC236}">
              <a16:creationId xmlns:a16="http://schemas.microsoft.com/office/drawing/2014/main" id="{D08A2D66-3D7C-4316-9839-CF9CA96BF30C}"/>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7" name="テキスト ボックス 756">
          <a:extLst>
            <a:ext uri="{FF2B5EF4-FFF2-40B4-BE49-F238E27FC236}">
              <a16:creationId xmlns:a16="http://schemas.microsoft.com/office/drawing/2014/main" id="{F3792421-44A6-4860-AAF4-0D98E908BF01}"/>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2B5BBCDE-257D-44D1-81BB-A8B2BCD5879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9" name="テキスト ボックス 758">
          <a:extLst>
            <a:ext uri="{FF2B5EF4-FFF2-40B4-BE49-F238E27FC236}">
              <a16:creationId xmlns:a16="http://schemas.microsoft.com/office/drawing/2014/main" id="{8CD05B81-F0F4-430C-A107-EC1ED0C76FB1}"/>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D6221715-00F4-4990-B178-C4E7CE01E75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140208</xdr:rowOff>
    </xdr:from>
    <xdr:to>
      <xdr:col>85</xdr:col>
      <xdr:colOff>126364</xdr:colOff>
      <xdr:row>108</xdr:row>
      <xdr:rowOff>76200</xdr:rowOff>
    </xdr:to>
    <xdr:cxnSp macro="">
      <xdr:nvCxnSpPr>
        <xdr:cNvPr id="761" name="直線コネクタ 760">
          <a:extLst>
            <a:ext uri="{FF2B5EF4-FFF2-40B4-BE49-F238E27FC236}">
              <a16:creationId xmlns:a16="http://schemas.microsoft.com/office/drawing/2014/main" id="{7CC2BA70-7209-4AA0-9A6F-4C26E15F9285}"/>
            </a:ext>
          </a:extLst>
        </xdr:cNvPr>
        <xdr:cNvCxnSpPr/>
      </xdr:nvCxnSpPr>
      <xdr:spPr>
        <a:xfrm flipV="1">
          <a:off x="14703424" y="17109948"/>
          <a:ext cx="0" cy="1482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62" name="【公民館】&#10;有形固定資産減価償却率最小値テキスト">
          <a:extLst>
            <a:ext uri="{FF2B5EF4-FFF2-40B4-BE49-F238E27FC236}">
              <a16:creationId xmlns:a16="http://schemas.microsoft.com/office/drawing/2014/main" id="{D94A3E6B-CAEA-40A2-AB06-9412EFD5C774}"/>
            </a:ext>
          </a:extLst>
        </xdr:cNvPr>
        <xdr:cNvSpPr txBox="1"/>
      </xdr:nvSpPr>
      <xdr:spPr>
        <a:xfrm>
          <a:off x="14742160"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3" name="直線コネクタ 762">
          <a:extLst>
            <a:ext uri="{FF2B5EF4-FFF2-40B4-BE49-F238E27FC236}">
              <a16:creationId xmlns:a16="http://schemas.microsoft.com/office/drawing/2014/main" id="{C5C2342C-4364-44FE-8E00-BAB9A47C426D}"/>
            </a:ext>
          </a:extLst>
        </xdr:cNvPr>
        <xdr:cNvCxnSpPr/>
      </xdr:nvCxnSpPr>
      <xdr:spPr>
        <a:xfrm>
          <a:off x="14611350" y="1859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86885</xdr:rowOff>
    </xdr:from>
    <xdr:ext cx="405111" cy="259045"/>
    <xdr:sp macro="" textlink="">
      <xdr:nvSpPr>
        <xdr:cNvPr id="764" name="【公民館】&#10;有形固定資産減価償却率最大値テキスト">
          <a:extLst>
            <a:ext uri="{FF2B5EF4-FFF2-40B4-BE49-F238E27FC236}">
              <a16:creationId xmlns:a16="http://schemas.microsoft.com/office/drawing/2014/main" id="{AE7F4804-E8B0-467F-9A81-FC7D7CBC2EDF}"/>
            </a:ext>
          </a:extLst>
        </xdr:cNvPr>
        <xdr:cNvSpPr txBox="1"/>
      </xdr:nvSpPr>
      <xdr:spPr>
        <a:xfrm>
          <a:off x="14742160" y="16890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140208</xdr:rowOff>
    </xdr:from>
    <xdr:to>
      <xdr:col>86</xdr:col>
      <xdr:colOff>25400</xdr:colOff>
      <xdr:row>99</xdr:row>
      <xdr:rowOff>140208</xdr:rowOff>
    </xdr:to>
    <xdr:cxnSp macro="">
      <xdr:nvCxnSpPr>
        <xdr:cNvPr id="765" name="直線コネクタ 764">
          <a:extLst>
            <a:ext uri="{FF2B5EF4-FFF2-40B4-BE49-F238E27FC236}">
              <a16:creationId xmlns:a16="http://schemas.microsoft.com/office/drawing/2014/main" id="{ED27A019-CDAD-4ABE-B9A9-9B47AFF71CB6}"/>
            </a:ext>
          </a:extLst>
        </xdr:cNvPr>
        <xdr:cNvCxnSpPr/>
      </xdr:nvCxnSpPr>
      <xdr:spPr>
        <a:xfrm>
          <a:off x="14611350" y="17109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144290</xdr:rowOff>
    </xdr:from>
    <xdr:ext cx="405111" cy="259045"/>
    <xdr:sp macro="" textlink="">
      <xdr:nvSpPr>
        <xdr:cNvPr id="766" name="【公民館】&#10;有形固定資産減価償却率平均値テキスト">
          <a:extLst>
            <a:ext uri="{FF2B5EF4-FFF2-40B4-BE49-F238E27FC236}">
              <a16:creationId xmlns:a16="http://schemas.microsoft.com/office/drawing/2014/main" id="{0E84D5E1-3BD8-47FD-B9CD-010C7C1EA6D2}"/>
            </a:ext>
          </a:extLst>
        </xdr:cNvPr>
        <xdr:cNvSpPr txBox="1"/>
      </xdr:nvSpPr>
      <xdr:spPr>
        <a:xfrm>
          <a:off x="14742160" y="17458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121413</xdr:rowOff>
    </xdr:from>
    <xdr:to>
      <xdr:col>85</xdr:col>
      <xdr:colOff>177800</xdr:colOff>
      <xdr:row>103</xdr:row>
      <xdr:rowOff>51563</xdr:rowOff>
    </xdr:to>
    <xdr:sp macro="" textlink="">
      <xdr:nvSpPr>
        <xdr:cNvPr id="767" name="フローチャート: 判断 766">
          <a:extLst>
            <a:ext uri="{FF2B5EF4-FFF2-40B4-BE49-F238E27FC236}">
              <a16:creationId xmlns:a16="http://schemas.microsoft.com/office/drawing/2014/main" id="{A8DF6A0D-BF4F-4E08-B157-DCFD2B7111C3}"/>
            </a:ext>
          </a:extLst>
        </xdr:cNvPr>
        <xdr:cNvSpPr/>
      </xdr:nvSpPr>
      <xdr:spPr>
        <a:xfrm>
          <a:off x="14649450" y="176112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91694</xdr:rowOff>
    </xdr:from>
    <xdr:to>
      <xdr:col>81</xdr:col>
      <xdr:colOff>101600</xdr:colOff>
      <xdr:row>103</xdr:row>
      <xdr:rowOff>21844</xdr:rowOff>
    </xdr:to>
    <xdr:sp macro="" textlink="">
      <xdr:nvSpPr>
        <xdr:cNvPr id="768" name="フローチャート: 判断 767">
          <a:extLst>
            <a:ext uri="{FF2B5EF4-FFF2-40B4-BE49-F238E27FC236}">
              <a16:creationId xmlns:a16="http://schemas.microsoft.com/office/drawing/2014/main" id="{A57CDDFE-123F-4EBA-9BA3-153A3B391E7C}"/>
            </a:ext>
          </a:extLst>
        </xdr:cNvPr>
        <xdr:cNvSpPr/>
      </xdr:nvSpPr>
      <xdr:spPr>
        <a:xfrm>
          <a:off x="13887450" y="1758340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71120</xdr:rowOff>
    </xdr:from>
    <xdr:to>
      <xdr:col>76</xdr:col>
      <xdr:colOff>165100</xdr:colOff>
      <xdr:row>103</xdr:row>
      <xdr:rowOff>1270</xdr:rowOff>
    </xdr:to>
    <xdr:sp macro="" textlink="">
      <xdr:nvSpPr>
        <xdr:cNvPr id="769" name="フローチャート: 判断 768">
          <a:extLst>
            <a:ext uri="{FF2B5EF4-FFF2-40B4-BE49-F238E27FC236}">
              <a16:creationId xmlns:a16="http://schemas.microsoft.com/office/drawing/2014/main" id="{88289EB7-92B1-4B3E-8DD6-AD3542264D5C}"/>
            </a:ext>
          </a:extLst>
        </xdr:cNvPr>
        <xdr:cNvSpPr/>
      </xdr:nvSpPr>
      <xdr:spPr>
        <a:xfrm>
          <a:off x="13089890" y="17557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52832</xdr:rowOff>
    </xdr:from>
    <xdr:to>
      <xdr:col>72</xdr:col>
      <xdr:colOff>38100</xdr:colOff>
      <xdr:row>102</xdr:row>
      <xdr:rowOff>154432</xdr:rowOff>
    </xdr:to>
    <xdr:sp macro="" textlink="">
      <xdr:nvSpPr>
        <xdr:cNvPr id="770" name="フローチャート: 判断 769">
          <a:extLst>
            <a:ext uri="{FF2B5EF4-FFF2-40B4-BE49-F238E27FC236}">
              <a16:creationId xmlns:a16="http://schemas.microsoft.com/office/drawing/2014/main" id="{A3F7F743-6226-458A-BAA6-478D12EFE005}"/>
            </a:ext>
          </a:extLst>
        </xdr:cNvPr>
        <xdr:cNvSpPr/>
      </xdr:nvSpPr>
      <xdr:spPr>
        <a:xfrm>
          <a:off x="12303760" y="175445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41402</xdr:rowOff>
    </xdr:from>
    <xdr:to>
      <xdr:col>67</xdr:col>
      <xdr:colOff>101600</xdr:colOff>
      <xdr:row>102</xdr:row>
      <xdr:rowOff>143002</xdr:rowOff>
    </xdr:to>
    <xdr:sp macro="" textlink="">
      <xdr:nvSpPr>
        <xdr:cNvPr id="771" name="フローチャート: 判断 770">
          <a:extLst>
            <a:ext uri="{FF2B5EF4-FFF2-40B4-BE49-F238E27FC236}">
              <a16:creationId xmlns:a16="http://schemas.microsoft.com/office/drawing/2014/main" id="{84B31F9C-3152-4A56-8E26-E70ABBA902A5}"/>
            </a:ext>
          </a:extLst>
        </xdr:cNvPr>
        <xdr:cNvSpPr/>
      </xdr:nvSpPr>
      <xdr:spPr>
        <a:xfrm>
          <a:off x="11487150" y="175293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129B57C6-0F05-4BF7-BF65-34F871B71A9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DC5D5EA-5425-4629-BD2C-195A610088C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756242B-7227-4033-818E-74D2C454915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64FE351-0712-41F9-B6D4-39E01541BBA6}"/>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FC9E513-C7DC-47E3-9AD6-1A0BC8A546F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169418</xdr:rowOff>
    </xdr:from>
    <xdr:to>
      <xdr:col>85</xdr:col>
      <xdr:colOff>177800</xdr:colOff>
      <xdr:row>103</xdr:row>
      <xdr:rowOff>99568</xdr:rowOff>
    </xdr:to>
    <xdr:sp macro="" textlink="">
      <xdr:nvSpPr>
        <xdr:cNvPr id="777" name="楕円 776">
          <a:extLst>
            <a:ext uri="{FF2B5EF4-FFF2-40B4-BE49-F238E27FC236}">
              <a16:creationId xmlns:a16="http://schemas.microsoft.com/office/drawing/2014/main" id="{BEA06F5C-F97A-4B9B-8FBC-C1F86C64FE43}"/>
            </a:ext>
          </a:extLst>
        </xdr:cNvPr>
        <xdr:cNvSpPr/>
      </xdr:nvSpPr>
      <xdr:spPr>
        <a:xfrm>
          <a:off x="14649450" y="1766112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147845</xdr:rowOff>
    </xdr:from>
    <xdr:ext cx="405111" cy="259045"/>
    <xdr:sp macro="" textlink="">
      <xdr:nvSpPr>
        <xdr:cNvPr id="778" name="【公民館】&#10;有形固定資産減価償却率該当値テキスト">
          <a:extLst>
            <a:ext uri="{FF2B5EF4-FFF2-40B4-BE49-F238E27FC236}">
              <a16:creationId xmlns:a16="http://schemas.microsoft.com/office/drawing/2014/main" id="{6B42E7C6-963D-4160-93BB-E69F9AC9771B}"/>
            </a:ext>
          </a:extLst>
        </xdr:cNvPr>
        <xdr:cNvSpPr txBox="1"/>
      </xdr:nvSpPr>
      <xdr:spPr>
        <a:xfrm>
          <a:off x="14742160" y="1763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112268</xdr:rowOff>
    </xdr:from>
    <xdr:to>
      <xdr:col>81</xdr:col>
      <xdr:colOff>101600</xdr:colOff>
      <xdr:row>103</xdr:row>
      <xdr:rowOff>42418</xdr:rowOff>
    </xdr:to>
    <xdr:sp macro="" textlink="">
      <xdr:nvSpPr>
        <xdr:cNvPr id="779" name="楕円 778">
          <a:extLst>
            <a:ext uri="{FF2B5EF4-FFF2-40B4-BE49-F238E27FC236}">
              <a16:creationId xmlns:a16="http://schemas.microsoft.com/office/drawing/2014/main" id="{91820F4C-A288-4CD4-9139-A1A8DAF0F640}"/>
            </a:ext>
          </a:extLst>
        </xdr:cNvPr>
        <xdr:cNvSpPr/>
      </xdr:nvSpPr>
      <xdr:spPr>
        <a:xfrm>
          <a:off x="13887450" y="176001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163068</xdr:rowOff>
    </xdr:from>
    <xdr:to>
      <xdr:col>85</xdr:col>
      <xdr:colOff>127000</xdr:colOff>
      <xdr:row>103</xdr:row>
      <xdr:rowOff>48768</xdr:rowOff>
    </xdr:to>
    <xdr:cxnSp macro="">
      <xdr:nvCxnSpPr>
        <xdr:cNvPr id="780" name="直線コネクタ 779">
          <a:extLst>
            <a:ext uri="{FF2B5EF4-FFF2-40B4-BE49-F238E27FC236}">
              <a16:creationId xmlns:a16="http://schemas.microsoft.com/office/drawing/2014/main" id="{E3BB6747-3390-43E4-AD5C-2E8E32843AEF}"/>
            </a:ext>
          </a:extLst>
        </xdr:cNvPr>
        <xdr:cNvCxnSpPr/>
      </xdr:nvCxnSpPr>
      <xdr:spPr>
        <a:xfrm>
          <a:off x="13942060" y="17652873"/>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93980</xdr:rowOff>
    </xdr:from>
    <xdr:to>
      <xdr:col>76</xdr:col>
      <xdr:colOff>165100</xdr:colOff>
      <xdr:row>103</xdr:row>
      <xdr:rowOff>24130</xdr:rowOff>
    </xdr:to>
    <xdr:sp macro="" textlink="">
      <xdr:nvSpPr>
        <xdr:cNvPr id="781" name="楕円 780">
          <a:extLst>
            <a:ext uri="{FF2B5EF4-FFF2-40B4-BE49-F238E27FC236}">
              <a16:creationId xmlns:a16="http://schemas.microsoft.com/office/drawing/2014/main" id="{B3BEBAA6-3CB2-4128-92B1-D2BE7E6206E5}"/>
            </a:ext>
          </a:extLst>
        </xdr:cNvPr>
        <xdr:cNvSpPr/>
      </xdr:nvSpPr>
      <xdr:spPr>
        <a:xfrm>
          <a:off x="13089890" y="175856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144780</xdr:rowOff>
    </xdr:from>
    <xdr:to>
      <xdr:col>81</xdr:col>
      <xdr:colOff>50800</xdr:colOff>
      <xdr:row>102</xdr:row>
      <xdr:rowOff>163068</xdr:rowOff>
    </xdr:to>
    <xdr:cxnSp macro="">
      <xdr:nvCxnSpPr>
        <xdr:cNvPr id="782" name="直線コネクタ 781">
          <a:extLst>
            <a:ext uri="{FF2B5EF4-FFF2-40B4-BE49-F238E27FC236}">
              <a16:creationId xmlns:a16="http://schemas.microsoft.com/office/drawing/2014/main" id="{E288B131-AB73-4DE3-A5FB-FC9081A9AF1C}"/>
            </a:ext>
          </a:extLst>
        </xdr:cNvPr>
        <xdr:cNvCxnSpPr/>
      </xdr:nvCxnSpPr>
      <xdr:spPr>
        <a:xfrm>
          <a:off x="13144500" y="17630775"/>
          <a:ext cx="79756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39115</xdr:rowOff>
    </xdr:from>
    <xdr:to>
      <xdr:col>72</xdr:col>
      <xdr:colOff>38100</xdr:colOff>
      <xdr:row>102</xdr:row>
      <xdr:rowOff>140715</xdr:rowOff>
    </xdr:to>
    <xdr:sp macro="" textlink="">
      <xdr:nvSpPr>
        <xdr:cNvPr id="783" name="楕円 782">
          <a:extLst>
            <a:ext uri="{FF2B5EF4-FFF2-40B4-BE49-F238E27FC236}">
              <a16:creationId xmlns:a16="http://schemas.microsoft.com/office/drawing/2014/main" id="{6CC76606-A594-4904-8570-F139F1A4070D}"/>
            </a:ext>
          </a:extLst>
        </xdr:cNvPr>
        <xdr:cNvSpPr/>
      </xdr:nvSpPr>
      <xdr:spPr>
        <a:xfrm>
          <a:off x="12303760" y="17527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89915</xdr:rowOff>
    </xdr:from>
    <xdr:to>
      <xdr:col>76</xdr:col>
      <xdr:colOff>114300</xdr:colOff>
      <xdr:row>102</xdr:row>
      <xdr:rowOff>144780</xdr:rowOff>
    </xdr:to>
    <xdr:cxnSp macro="">
      <xdr:nvCxnSpPr>
        <xdr:cNvPr id="784" name="直線コネクタ 783">
          <a:extLst>
            <a:ext uri="{FF2B5EF4-FFF2-40B4-BE49-F238E27FC236}">
              <a16:creationId xmlns:a16="http://schemas.microsoft.com/office/drawing/2014/main" id="{15C4EE30-AD90-4476-8D06-275D6A7F4076}"/>
            </a:ext>
          </a:extLst>
        </xdr:cNvPr>
        <xdr:cNvCxnSpPr/>
      </xdr:nvCxnSpPr>
      <xdr:spPr>
        <a:xfrm>
          <a:off x="12346940" y="17581625"/>
          <a:ext cx="797560" cy="4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9398</xdr:rowOff>
    </xdr:from>
    <xdr:to>
      <xdr:col>67</xdr:col>
      <xdr:colOff>101600</xdr:colOff>
      <xdr:row>102</xdr:row>
      <xdr:rowOff>110998</xdr:rowOff>
    </xdr:to>
    <xdr:sp macro="" textlink="">
      <xdr:nvSpPr>
        <xdr:cNvPr id="785" name="楕円 784">
          <a:extLst>
            <a:ext uri="{FF2B5EF4-FFF2-40B4-BE49-F238E27FC236}">
              <a16:creationId xmlns:a16="http://schemas.microsoft.com/office/drawing/2014/main" id="{3BA471EC-30C5-4921-9972-6F48D83A19CE}"/>
            </a:ext>
          </a:extLst>
        </xdr:cNvPr>
        <xdr:cNvSpPr/>
      </xdr:nvSpPr>
      <xdr:spPr>
        <a:xfrm>
          <a:off x="11487150" y="1749920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60198</xdr:rowOff>
    </xdr:from>
    <xdr:to>
      <xdr:col>71</xdr:col>
      <xdr:colOff>177800</xdr:colOff>
      <xdr:row>102</xdr:row>
      <xdr:rowOff>89915</xdr:rowOff>
    </xdr:to>
    <xdr:cxnSp macro="">
      <xdr:nvCxnSpPr>
        <xdr:cNvPr id="786" name="直線コネクタ 785">
          <a:extLst>
            <a:ext uri="{FF2B5EF4-FFF2-40B4-BE49-F238E27FC236}">
              <a16:creationId xmlns:a16="http://schemas.microsoft.com/office/drawing/2014/main" id="{7A76D785-FAFA-497F-850B-3CC6854DCB0F}"/>
            </a:ext>
          </a:extLst>
        </xdr:cNvPr>
        <xdr:cNvCxnSpPr/>
      </xdr:nvCxnSpPr>
      <xdr:spPr>
        <a:xfrm>
          <a:off x="11541760" y="17544288"/>
          <a:ext cx="805180" cy="3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38371</xdr:rowOff>
    </xdr:from>
    <xdr:ext cx="405111" cy="259045"/>
    <xdr:sp macro="" textlink="">
      <xdr:nvSpPr>
        <xdr:cNvPr id="787" name="n_1aveValue【公民館】&#10;有形固定資産減価償却率">
          <a:extLst>
            <a:ext uri="{FF2B5EF4-FFF2-40B4-BE49-F238E27FC236}">
              <a16:creationId xmlns:a16="http://schemas.microsoft.com/office/drawing/2014/main" id="{C4959870-F0AA-44AC-AB17-747AAD88BE71}"/>
            </a:ext>
          </a:extLst>
        </xdr:cNvPr>
        <xdr:cNvSpPr txBox="1"/>
      </xdr:nvSpPr>
      <xdr:spPr>
        <a:xfrm>
          <a:off x="1373823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17797</xdr:rowOff>
    </xdr:from>
    <xdr:ext cx="405111" cy="259045"/>
    <xdr:sp macro="" textlink="">
      <xdr:nvSpPr>
        <xdr:cNvPr id="788" name="n_2aveValue【公民館】&#10;有形固定資産減価償却率">
          <a:extLst>
            <a:ext uri="{FF2B5EF4-FFF2-40B4-BE49-F238E27FC236}">
              <a16:creationId xmlns:a16="http://schemas.microsoft.com/office/drawing/2014/main" id="{9DBDE5CB-8915-4AE3-8760-89C40188F7C9}"/>
            </a:ext>
          </a:extLst>
        </xdr:cNvPr>
        <xdr:cNvSpPr txBox="1"/>
      </xdr:nvSpPr>
      <xdr:spPr>
        <a:xfrm>
          <a:off x="12957184"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145559</xdr:rowOff>
    </xdr:from>
    <xdr:ext cx="405111" cy="259045"/>
    <xdr:sp macro="" textlink="">
      <xdr:nvSpPr>
        <xdr:cNvPr id="789" name="n_3aveValue【公民館】&#10;有形固定資産減価償却率">
          <a:extLst>
            <a:ext uri="{FF2B5EF4-FFF2-40B4-BE49-F238E27FC236}">
              <a16:creationId xmlns:a16="http://schemas.microsoft.com/office/drawing/2014/main" id="{BA0A78C8-DA27-484F-B8AA-FCBC906AEC18}"/>
            </a:ext>
          </a:extLst>
        </xdr:cNvPr>
        <xdr:cNvSpPr txBox="1"/>
      </xdr:nvSpPr>
      <xdr:spPr>
        <a:xfrm>
          <a:off x="12171054" y="1763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134129</xdr:rowOff>
    </xdr:from>
    <xdr:ext cx="405111" cy="259045"/>
    <xdr:sp macro="" textlink="">
      <xdr:nvSpPr>
        <xdr:cNvPr id="790" name="n_4aveValue【公民館】&#10;有形固定資産減価償却率">
          <a:extLst>
            <a:ext uri="{FF2B5EF4-FFF2-40B4-BE49-F238E27FC236}">
              <a16:creationId xmlns:a16="http://schemas.microsoft.com/office/drawing/2014/main" id="{5CF65D7A-7F1F-437D-8099-47B1791BEBB1}"/>
            </a:ext>
          </a:extLst>
        </xdr:cNvPr>
        <xdr:cNvSpPr txBox="1"/>
      </xdr:nvSpPr>
      <xdr:spPr>
        <a:xfrm>
          <a:off x="11354444" y="17618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33545</xdr:rowOff>
    </xdr:from>
    <xdr:ext cx="405111" cy="259045"/>
    <xdr:sp macro="" textlink="">
      <xdr:nvSpPr>
        <xdr:cNvPr id="791" name="n_1mainValue【公民館】&#10;有形固定資産減価償却率">
          <a:extLst>
            <a:ext uri="{FF2B5EF4-FFF2-40B4-BE49-F238E27FC236}">
              <a16:creationId xmlns:a16="http://schemas.microsoft.com/office/drawing/2014/main" id="{DE1F310F-349F-4918-838E-6E27D0D95773}"/>
            </a:ext>
          </a:extLst>
        </xdr:cNvPr>
        <xdr:cNvSpPr txBox="1"/>
      </xdr:nvSpPr>
      <xdr:spPr>
        <a:xfrm>
          <a:off x="13738234" y="17690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15257</xdr:rowOff>
    </xdr:from>
    <xdr:ext cx="405111" cy="259045"/>
    <xdr:sp macro="" textlink="">
      <xdr:nvSpPr>
        <xdr:cNvPr id="792" name="n_2mainValue【公民館】&#10;有形固定資産減価償却率">
          <a:extLst>
            <a:ext uri="{FF2B5EF4-FFF2-40B4-BE49-F238E27FC236}">
              <a16:creationId xmlns:a16="http://schemas.microsoft.com/office/drawing/2014/main" id="{2409DEBD-9FDE-4EA9-80A7-60B61916B838}"/>
            </a:ext>
          </a:extLst>
        </xdr:cNvPr>
        <xdr:cNvSpPr txBox="1"/>
      </xdr:nvSpPr>
      <xdr:spPr>
        <a:xfrm>
          <a:off x="12957184" y="1767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157242</xdr:rowOff>
    </xdr:from>
    <xdr:ext cx="405111" cy="259045"/>
    <xdr:sp macro="" textlink="">
      <xdr:nvSpPr>
        <xdr:cNvPr id="793" name="n_3mainValue【公民館】&#10;有形固定資産減価償却率">
          <a:extLst>
            <a:ext uri="{FF2B5EF4-FFF2-40B4-BE49-F238E27FC236}">
              <a16:creationId xmlns:a16="http://schemas.microsoft.com/office/drawing/2014/main" id="{D8CEDE8B-98A7-4A55-BB38-E15F1A4B7B8B}"/>
            </a:ext>
          </a:extLst>
        </xdr:cNvPr>
        <xdr:cNvSpPr txBox="1"/>
      </xdr:nvSpPr>
      <xdr:spPr>
        <a:xfrm>
          <a:off x="12171054" y="173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127525</xdr:rowOff>
    </xdr:from>
    <xdr:ext cx="405111" cy="259045"/>
    <xdr:sp macro="" textlink="">
      <xdr:nvSpPr>
        <xdr:cNvPr id="794" name="n_4mainValue【公民館】&#10;有形固定資産減価償却率">
          <a:extLst>
            <a:ext uri="{FF2B5EF4-FFF2-40B4-BE49-F238E27FC236}">
              <a16:creationId xmlns:a16="http://schemas.microsoft.com/office/drawing/2014/main" id="{1293D80F-6843-4D99-B29A-8FE1BFDDD233}"/>
            </a:ext>
          </a:extLst>
        </xdr:cNvPr>
        <xdr:cNvSpPr txBox="1"/>
      </xdr:nvSpPr>
      <xdr:spPr>
        <a:xfrm>
          <a:off x="11354444" y="1727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6A8CCC28-3988-44B8-90D6-6C3D022D611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AD597DCC-148B-45E7-AE4C-760B45916C38}"/>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F17F0021-9323-43FD-BEF5-18046A6BBDA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944FFDD3-352A-4AA5-8DE6-136E52746FF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52CA0DE2-DED4-4AC5-B9C6-84810EB93D7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A6E7F96F-385D-468E-B9EA-60B2E82330B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FB9D535F-EB91-478B-954C-1F3C52277AF2}"/>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42A9CC39-5E36-4DA8-B970-0C3687B248EF}"/>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3F73002B-4B5F-421D-A05B-6BCE8624C3B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EC3F292D-E6A0-422E-A287-57609477948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395F4E6E-7AC4-45B1-B150-09926C65F760}"/>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6" name="テキスト ボックス 805">
          <a:extLst>
            <a:ext uri="{FF2B5EF4-FFF2-40B4-BE49-F238E27FC236}">
              <a16:creationId xmlns:a16="http://schemas.microsoft.com/office/drawing/2014/main" id="{9404208C-B826-4D16-8D9D-5678303BE603}"/>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9C1C2BD4-5C24-4602-B2C1-484863C89716}"/>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8" name="テキスト ボックス 807">
          <a:extLst>
            <a:ext uri="{FF2B5EF4-FFF2-40B4-BE49-F238E27FC236}">
              <a16:creationId xmlns:a16="http://schemas.microsoft.com/office/drawing/2014/main" id="{A094BA1B-ACAF-4D1D-8E0F-E49CD55AB316}"/>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3795F1F8-BDF4-4F0F-AE49-FB97B1E6CD7E}"/>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0" name="テキスト ボックス 809">
          <a:extLst>
            <a:ext uri="{FF2B5EF4-FFF2-40B4-BE49-F238E27FC236}">
              <a16:creationId xmlns:a16="http://schemas.microsoft.com/office/drawing/2014/main" id="{BFC0C131-C1DB-4876-8927-2165015645D8}"/>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B13BF4F2-17B3-45C4-B721-C4119D4D0361}"/>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2" name="テキスト ボックス 811">
          <a:extLst>
            <a:ext uri="{FF2B5EF4-FFF2-40B4-BE49-F238E27FC236}">
              <a16:creationId xmlns:a16="http://schemas.microsoft.com/office/drawing/2014/main" id="{232875BD-C388-45ED-9983-277856EFFDDB}"/>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0257AB62-EB5E-47C0-9AD9-BB4F6639F721}"/>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4" name="テキスト ボックス 813">
          <a:extLst>
            <a:ext uri="{FF2B5EF4-FFF2-40B4-BE49-F238E27FC236}">
              <a16:creationId xmlns:a16="http://schemas.microsoft.com/office/drawing/2014/main" id="{7D8509A3-57EB-466B-84CB-3E39D9F2D54A}"/>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5BDBD8BB-A59F-4A4D-BABE-56609B83FE4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98EDD56F-BFB8-4578-9C4C-FBAE61497CE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314D61A3-914B-46AB-93CF-A5807D7E49BF}"/>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68580</xdr:rowOff>
    </xdr:from>
    <xdr:to>
      <xdr:col>116</xdr:col>
      <xdr:colOff>62864</xdr:colOff>
      <xdr:row>108</xdr:row>
      <xdr:rowOff>129539</xdr:rowOff>
    </xdr:to>
    <xdr:cxnSp macro="">
      <xdr:nvCxnSpPr>
        <xdr:cNvPr id="818" name="直線コネクタ 817">
          <a:extLst>
            <a:ext uri="{FF2B5EF4-FFF2-40B4-BE49-F238E27FC236}">
              <a16:creationId xmlns:a16="http://schemas.microsoft.com/office/drawing/2014/main" id="{B3F8D7DC-C6EA-43FD-8C4D-1BB387C3C9A2}"/>
            </a:ext>
          </a:extLst>
        </xdr:cNvPr>
        <xdr:cNvCxnSpPr/>
      </xdr:nvCxnSpPr>
      <xdr:spPr>
        <a:xfrm flipV="1">
          <a:off x="19947254" y="17211675"/>
          <a:ext cx="0" cy="1438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133366</xdr:rowOff>
    </xdr:from>
    <xdr:ext cx="469744" cy="259045"/>
    <xdr:sp macro="" textlink="">
      <xdr:nvSpPr>
        <xdr:cNvPr id="819" name="【公民館】&#10;一人当たり面積最小値テキスト">
          <a:extLst>
            <a:ext uri="{FF2B5EF4-FFF2-40B4-BE49-F238E27FC236}">
              <a16:creationId xmlns:a16="http://schemas.microsoft.com/office/drawing/2014/main" id="{5A4E5150-ADF8-4250-BD4E-CAF55785C200}"/>
            </a:ext>
          </a:extLst>
        </xdr:cNvPr>
        <xdr:cNvSpPr txBox="1"/>
      </xdr:nvSpPr>
      <xdr:spPr>
        <a:xfrm>
          <a:off x="19985990" y="1864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129539</xdr:rowOff>
    </xdr:from>
    <xdr:to>
      <xdr:col>116</xdr:col>
      <xdr:colOff>152400</xdr:colOff>
      <xdr:row>108</xdr:row>
      <xdr:rowOff>129539</xdr:rowOff>
    </xdr:to>
    <xdr:cxnSp macro="">
      <xdr:nvCxnSpPr>
        <xdr:cNvPr id="820" name="直線コネクタ 819">
          <a:extLst>
            <a:ext uri="{FF2B5EF4-FFF2-40B4-BE49-F238E27FC236}">
              <a16:creationId xmlns:a16="http://schemas.microsoft.com/office/drawing/2014/main" id="{C3B389C3-3D89-462C-A2FD-C9372617451B}"/>
            </a:ext>
          </a:extLst>
        </xdr:cNvPr>
        <xdr:cNvCxnSpPr/>
      </xdr:nvCxnSpPr>
      <xdr:spPr>
        <a:xfrm>
          <a:off x="19885660" y="186499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15257</xdr:rowOff>
    </xdr:from>
    <xdr:ext cx="469744" cy="259045"/>
    <xdr:sp macro="" textlink="">
      <xdr:nvSpPr>
        <xdr:cNvPr id="821" name="【公民館】&#10;一人当たり面積最大値テキスト">
          <a:extLst>
            <a:ext uri="{FF2B5EF4-FFF2-40B4-BE49-F238E27FC236}">
              <a16:creationId xmlns:a16="http://schemas.microsoft.com/office/drawing/2014/main" id="{3FBB4C13-1ADE-4ECF-9E8B-22631E87AF4E}"/>
            </a:ext>
          </a:extLst>
        </xdr:cNvPr>
        <xdr:cNvSpPr txBox="1"/>
      </xdr:nvSpPr>
      <xdr:spPr>
        <a:xfrm>
          <a:off x="19985990" y="1699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68580</xdr:rowOff>
    </xdr:from>
    <xdr:to>
      <xdr:col>116</xdr:col>
      <xdr:colOff>152400</xdr:colOff>
      <xdr:row>100</xdr:row>
      <xdr:rowOff>68580</xdr:rowOff>
    </xdr:to>
    <xdr:cxnSp macro="">
      <xdr:nvCxnSpPr>
        <xdr:cNvPr id="822" name="直線コネクタ 821">
          <a:extLst>
            <a:ext uri="{FF2B5EF4-FFF2-40B4-BE49-F238E27FC236}">
              <a16:creationId xmlns:a16="http://schemas.microsoft.com/office/drawing/2014/main" id="{D95418B4-2323-4CAB-B397-BECD78509D34}"/>
            </a:ext>
          </a:extLst>
        </xdr:cNvPr>
        <xdr:cNvCxnSpPr/>
      </xdr:nvCxnSpPr>
      <xdr:spPr>
        <a:xfrm>
          <a:off x="19885660" y="1721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105427</xdr:rowOff>
    </xdr:from>
    <xdr:ext cx="469744" cy="259045"/>
    <xdr:sp macro="" textlink="">
      <xdr:nvSpPr>
        <xdr:cNvPr id="823" name="【公民館】&#10;一人当たり面積平均値テキスト">
          <a:extLst>
            <a:ext uri="{FF2B5EF4-FFF2-40B4-BE49-F238E27FC236}">
              <a16:creationId xmlns:a16="http://schemas.microsoft.com/office/drawing/2014/main" id="{7823AC34-1F70-42F8-907B-F6290D65D4A6}"/>
            </a:ext>
          </a:extLst>
        </xdr:cNvPr>
        <xdr:cNvSpPr txBox="1"/>
      </xdr:nvSpPr>
      <xdr:spPr>
        <a:xfrm>
          <a:off x="19985990" y="1793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82550</xdr:rowOff>
    </xdr:from>
    <xdr:to>
      <xdr:col>116</xdr:col>
      <xdr:colOff>114300</xdr:colOff>
      <xdr:row>106</xdr:row>
      <xdr:rowOff>12700</xdr:rowOff>
    </xdr:to>
    <xdr:sp macro="" textlink="">
      <xdr:nvSpPr>
        <xdr:cNvPr id="824" name="フローチャート: 判断 823">
          <a:extLst>
            <a:ext uri="{FF2B5EF4-FFF2-40B4-BE49-F238E27FC236}">
              <a16:creationId xmlns:a16="http://schemas.microsoft.com/office/drawing/2014/main" id="{0C9C5B67-51E0-4D6F-A819-C450C3BC74C4}"/>
            </a:ext>
          </a:extLst>
        </xdr:cNvPr>
        <xdr:cNvSpPr/>
      </xdr:nvSpPr>
      <xdr:spPr>
        <a:xfrm>
          <a:off x="1990471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825" name="フローチャート: 判断 824">
          <a:extLst>
            <a:ext uri="{FF2B5EF4-FFF2-40B4-BE49-F238E27FC236}">
              <a16:creationId xmlns:a16="http://schemas.microsoft.com/office/drawing/2014/main" id="{CC7C392E-BA1F-4C0B-B57D-5783EC05E5D3}"/>
            </a:ext>
          </a:extLst>
        </xdr:cNvPr>
        <xdr:cNvSpPr/>
      </xdr:nvSpPr>
      <xdr:spPr>
        <a:xfrm>
          <a:off x="19161760" y="180676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826" name="フローチャート: 判断 825">
          <a:extLst>
            <a:ext uri="{FF2B5EF4-FFF2-40B4-BE49-F238E27FC236}">
              <a16:creationId xmlns:a16="http://schemas.microsoft.com/office/drawing/2014/main" id="{5E04F408-458A-446F-88B4-26B2141C6BD8}"/>
            </a:ext>
          </a:extLst>
        </xdr:cNvPr>
        <xdr:cNvSpPr/>
      </xdr:nvSpPr>
      <xdr:spPr>
        <a:xfrm>
          <a:off x="18345150" y="18077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827" name="フローチャート: 判断 826">
          <a:extLst>
            <a:ext uri="{FF2B5EF4-FFF2-40B4-BE49-F238E27FC236}">
              <a16:creationId xmlns:a16="http://schemas.microsoft.com/office/drawing/2014/main" id="{46A7A01E-EC04-4232-9131-82A0A0943BD2}"/>
            </a:ext>
          </a:extLst>
        </xdr:cNvPr>
        <xdr:cNvSpPr/>
      </xdr:nvSpPr>
      <xdr:spPr>
        <a:xfrm>
          <a:off x="17547590" y="180867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67311</xdr:rowOff>
    </xdr:from>
    <xdr:to>
      <xdr:col>98</xdr:col>
      <xdr:colOff>38100</xdr:colOff>
      <xdr:row>105</xdr:row>
      <xdr:rowOff>168911</xdr:rowOff>
    </xdr:to>
    <xdr:sp macro="" textlink="">
      <xdr:nvSpPr>
        <xdr:cNvPr id="828" name="フローチャート: 判断 827">
          <a:extLst>
            <a:ext uri="{FF2B5EF4-FFF2-40B4-BE49-F238E27FC236}">
              <a16:creationId xmlns:a16="http://schemas.microsoft.com/office/drawing/2014/main" id="{EEADD214-C58B-40B4-9255-45ACB852893E}"/>
            </a:ext>
          </a:extLst>
        </xdr:cNvPr>
        <xdr:cNvSpPr/>
      </xdr:nvSpPr>
      <xdr:spPr>
        <a:xfrm>
          <a:off x="16761460" y="180676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D092FA6-E491-46C5-B21F-97986D72671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F79FF9A-3490-4B10-B62E-D7B718BCBF16}"/>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FE4021E-D95C-4A5B-9752-ED82A196646D}"/>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35CF94B-01B8-4FF8-AA51-707955F1A84C}"/>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22C7F75-745E-412C-9478-EBBA09E3D3C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135889</xdr:rowOff>
    </xdr:from>
    <xdr:to>
      <xdr:col>116</xdr:col>
      <xdr:colOff>114300</xdr:colOff>
      <xdr:row>106</xdr:row>
      <xdr:rowOff>66039</xdr:rowOff>
    </xdr:to>
    <xdr:sp macro="" textlink="">
      <xdr:nvSpPr>
        <xdr:cNvPr id="834" name="楕円 833">
          <a:extLst>
            <a:ext uri="{FF2B5EF4-FFF2-40B4-BE49-F238E27FC236}">
              <a16:creationId xmlns:a16="http://schemas.microsoft.com/office/drawing/2014/main" id="{0E9764B9-E958-4514-9482-952796C2F756}"/>
            </a:ext>
          </a:extLst>
        </xdr:cNvPr>
        <xdr:cNvSpPr/>
      </xdr:nvSpPr>
      <xdr:spPr>
        <a:xfrm>
          <a:off x="19904710" y="181343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114316</xdr:rowOff>
    </xdr:from>
    <xdr:ext cx="469744" cy="259045"/>
    <xdr:sp macro="" textlink="">
      <xdr:nvSpPr>
        <xdr:cNvPr id="835" name="【公民館】&#10;一人当たり面積該当値テキスト">
          <a:extLst>
            <a:ext uri="{FF2B5EF4-FFF2-40B4-BE49-F238E27FC236}">
              <a16:creationId xmlns:a16="http://schemas.microsoft.com/office/drawing/2014/main" id="{198F8F64-EC59-4DD4-ADAE-063B00E3DCD1}"/>
            </a:ext>
          </a:extLst>
        </xdr:cNvPr>
        <xdr:cNvSpPr txBox="1"/>
      </xdr:nvSpPr>
      <xdr:spPr>
        <a:xfrm>
          <a:off x="19985990"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836" name="楕円 835">
          <a:extLst>
            <a:ext uri="{FF2B5EF4-FFF2-40B4-BE49-F238E27FC236}">
              <a16:creationId xmlns:a16="http://schemas.microsoft.com/office/drawing/2014/main" id="{31BF75BF-72B7-4E02-8ABC-71F04A285393}"/>
            </a:ext>
          </a:extLst>
        </xdr:cNvPr>
        <xdr:cNvSpPr/>
      </xdr:nvSpPr>
      <xdr:spPr>
        <a:xfrm>
          <a:off x="19161760" y="181343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15239</xdr:rowOff>
    </xdr:to>
    <xdr:cxnSp macro="">
      <xdr:nvCxnSpPr>
        <xdr:cNvPr id="837" name="直線コネクタ 836">
          <a:extLst>
            <a:ext uri="{FF2B5EF4-FFF2-40B4-BE49-F238E27FC236}">
              <a16:creationId xmlns:a16="http://schemas.microsoft.com/office/drawing/2014/main" id="{52C44C5F-A05D-4122-9D70-5906F4F88E0A}"/>
            </a:ext>
          </a:extLst>
        </xdr:cNvPr>
        <xdr:cNvCxnSpPr/>
      </xdr:nvCxnSpPr>
      <xdr:spPr>
        <a:xfrm>
          <a:off x="19204940" y="18183225"/>
          <a:ext cx="74295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838" name="楕円 837">
          <a:extLst>
            <a:ext uri="{FF2B5EF4-FFF2-40B4-BE49-F238E27FC236}">
              <a16:creationId xmlns:a16="http://schemas.microsoft.com/office/drawing/2014/main" id="{FC4FBBEC-C17C-4724-B429-36B34B13CAC1}"/>
            </a:ext>
          </a:extLst>
        </xdr:cNvPr>
        <xdr:cNvSpPr/>
      </xdr:nvSpPr>
      <xdr:spPr>
        <a:xfrm>
          <a:off x="18345150" y="1813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7620</xdr:rowOff>
    </xdr:to>
    <xdr:cxnSp macro="">
      <xdr:nvCxnSpPr>
        <xdr:cNvPr id="839" name="直線コネクタ 838">
          <a:extLst>
            <a:ext uri="{FF2B5EF4-FFF2-40B4-BE49-F238E27FC236}">
              <a16:creationId xmlns:a16="http://schemas.microsoft.com/office/drawing/2014/main" id="{89242846-354E-4818-933A-2B116567DBC2}"/>
            </a:ext>
          </a:extLst>
        </xdr:cNvPr>
        <xdr:cNvCxnSpPr/>
      </xdr:nvCxnSpPr>
      <xdr:spPr>
        <a:xfrm>
          <a:off x="18399760" y="181832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40" name="楕円 839">
          <a:extLst>
            <a:ext uri="{FF2B5EF4-FFF2-40B4-BE49-F238E27FC236}">
              <a16:creationId xmlns:a16="http://schemas.microsoft.com/office/drawing/2014/main" id="{990B1CA2-09A6-472B-B561-226CAFE901D7}"/>
            </a:ext>
          </a:extLst>
        </xdr:cNvPr>
        <xdr:cNvSpPr/>
      </xdr:nvSpPr>
      <xdr:spPr>
        <a:xfrm>
          <a:off x="17547590" y="181343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7620</xdr:rowOff>
    </xdr:to>
    <xdr:cxnSp macro="">
      <xdr:nvCxnSpPr>
        <xdr:cNvPr id="841" name="直線コネクタ 840">
          <a:extLst>
            <a:ext uri="{FF2B5EF4-FFF2-40B4-BE49-F238E27FC236}">
              <a16:creationId xmlns:a16="http://schemas.microsoft.com/office/drawing/2014/main" id="{FB1FE79E-42CC-4D48-A030-AC31D1EE49F3}"/>
            </a:ext>
          </a:extLst>
        </xdr:cNvPr>
        <xdr:cNvCxnSpPr/>
      </xdr:nvCxnSpPr>
      <xdr:spPr>
        <a:xfrm>
          <a:off x="17602200" y="181832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842" name="楕円 841">
          <a:extLst>
            <a:ext uri="{FF2B5EF4-FFF2-40B4-BE49-F238E27FC236}">
              <a16:creationId xmlns:a16="http://schemas.microsoft.com/office/drawing/2014/main" id="{3C5FFB07-CA6F-4918-AED4-6ECF3BC6689C}"/>
            </a:ext>
          </a:extLst>
        </xdr:cNvPr>
        <xdr:cNvSpPr/>
      </xdr:nvSpPr>
      <xdr:spPr>
        <a:xfrm>
          <a:off x="16761460" y="181343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7620</xdr:rowOff>
    </xdr:to>
    <xdr:cxnSp macro="">
      <xdr:nvCxnSpPr>
        <xdr:cNvPr id="843" name="直線コネクタ 842">
          <a:extLst>
            <a:ext uri="{FF2B5EF4-FFF2-40B4-BE49-F238E27FC236}">
              <a16:creationId xmlns:a16="http://schemas.microsoft.com/office/drawing/2014/main" id="{8845BAB2-ED80-4DA4-A6EE-72B1A9737A7C}"/>
            </a:ext>
          </a:extLst>
        </xdr:cNvPr>
        <xdr:cNvCxnSpPr/>
      </xdr:nvCxnSpPr>
      <xdr:spPr>
        <a:xfrm>
          <a:off x="16804640" y="181832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844" name="n_1aveValue【公民館】&#10;一人当たり面積">
          <a:extLst>
            <a:ext uri="{FF2B5EF4-FFF2-40B4-BE49-F238E27FC236}">
              <a16:creationId xmlns:a16="http://schemas.microsoft.com/office/drawing/2014/main" id="{36A90F37-D7CE-4990-A76D-200EC3A77C28}"/>
            </a:ext>
          </a:extLst>
        </xdr:cNvPr>
        <xdr:cNvSpPr txBox="1"/>
      </xdr:nvSpPr>
      <xdr:spPr>
        <a:xfrm>
          <a:off x="189821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845" name="n_2aveValue【公民館】&#10;一人当たり面積">
          <a:extLst>
            <a:ext uri="{FF2B5EF4-FFF2-40B4-BE49-F238E27FC236}">
              <a16:creationId xmlns:a16="http://schemas.microsoft.com/office/drawing/2014/main" id="{96C9D088-C637-4005-9DCC-ED801CAA37E0}"/>
            </a:ext>
          </a:extLst>
        </xdr:cNvPr>
        <xdr:cNvSpPr txBox="1"/>
      </xdr:nvSpPr>
      <xdr:spPr>
        <a:xfrm>
          <a:off x="1818203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29227</xdr:rowOff>
    </xdr:from>
    <xdr:ext cx="469744" cy="259045"/>
    <xdr:sp macro="" textlink="">
      <xdr:nvSpPr>
        <xdr:cNvPr id="846" name="n_3aveValue【公民館】&#10;一人当たり面積">
          <a:extLst>
            <a:ext uri="{FF2B5EF4-FFF2-40B4-BE49-F238E27FC236}">
              <a16:creationId xmlns:a16="http://schemas.microsoft.com/office/drawing/2014/main" id="{5A2338F7-D946-42E9-AF76-96FAD3B9E56C}"/>
            </a:ext>
          </a:extLst>
        </xdr:cNvPr>
        <xdr:cNvSpPr txBox="1"/>
      </xdr:nvSpPr>
      <xdr:spPr>
        <a:xfrm>
          <a:off x="17384472"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13988</xdr:rowOff>
    </xdr:from>
    <xdr:ext cx="469744" cy="259045"/>
    <xdr:sp macro="" textlink="">
      <xdr:nvSpPr>
        <xdr:cNvPr id="847" name="n_4aveValue【公民館】&#10;一人当たり面積">
          <a:extLst>
            <a:ext uri="{FF2B5EF4-FFF2-40B4-BE49-F238E27FC236}">
              <a16:creationId xmlns:a16="http://schemas.microsoft.com/office/drawing/2014/main" id="{5AF11668-C560-4244-B111-AA75D0044E42}"/>
            </a:ext>
          </a:extLst>
        </xdr:cNvPr>
        <xdr:cNvSpPr txBox="1"/>
      </xdr:nvSpPr>
      <xdr:spPr>
        <a:xfrm>
          <a:off x="16588817"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49547</xdr:rowOff>
    </xdr:from>
    <xdr:ext cx="469744" cy="259045"/>
    <xdr:sp macro="" textlink="">
      <xdr:nvSpPr>
        <xdr:cNvPr id="848" name="n_1mainValue【公民館】&#10;一人当たり面積">
          <a:extLst>
            <a:ext uri="{FF2B5EF4-FFF2-40B4-BE49-F238E27FC236}">
              <a16:creationId xmlns:a16="http://schemas.microsoft.com/office/drawing/2014/main" id="{0427BD9E-D9D9-4A56-8DDB-1217A0171538}"/>
            </a:ext>
          </a:extLst>
        </xdr:cNvPr>
        <xdr:cNvSpPr txBox="1"/>
      </xdr:nvSpPr>
      <xdr:spPr>
        <a:xfrm>
          <a:off x="18982132"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49547</xdr:rowOff>
    </xdr:from>
    <xdr:ext cx="469744" cy="259045"/>
    <xdr:sp macro="" textlink="">
      <xdr:nvSpPr>
        <xdr:cNvPr id="849" name="n_2mainValue【公民館】&#10;一人当たり面積">
          <a:extLst>
            <a:ext uri="{FF2B5EF4-FFF2-40B4-BE49-F238E27FC236}">
              <a16:creationId xmlns:a16="http://schemas.microsoft.com/office/drawing/2014/main" id="{52D1873B-88C1-4333-99B9-67812C2E88F7}"/>
            </a:ext>
          </a:extLst>
        </xdr:cNvPr>
        <xdr:cNvSpPr txBox="1"/>
      </xdr:nvSpPr>
      <xdr:spPr>
        <a:xfrm>
          <a:off x="18182032"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850" name="n_3mainValue【公民館】&#10;一人当たり面積">
          <a:extLst>
            <a:ext uri="{FF2B5EF4-FFF2-40B4-BE49-F238E27FC236}">
              <a16:creationId xmlns:a16="http://schemas.microsoft.com/office/drawing/2014/main" id="{63E11B9D-BA92-4035-9C4D-ED6321348A5F}"/>
            </a:ext>
          </a:extLst>
        </xdr:cNvPr>
        <xdr:cNvSpPr txBox="1"/>
      </xdr:nvSpPr>
      <xdr:spPr>
        <a:xfrm>
          <a:off x="17384472"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49547</xdr:rowOff>
    </xdr:from>
    <xdr:ext cx="469744" cy="259045"/>
    <xdr:sp macro="" textlink="">
      <xdr:nvSpPr>
        <xdr:cNvPr id="851" name="n_4mainValue【公民館】&#10;一人当たり面積">
          <a:extLst>
            <a:ext uri="{FF2B5EF4-FFF2-40B4-BE49-F238E27FC236}">
              <a16:creationId xmlns:a16="http://schemas.microsoft.com/office/drawing/2014/main" id="{3754ABEA-658C-4565-901D-C6C8143236D3}"/>
            </a:ext>
          </a:extLst>
        </xdr:cNvPr>
        <xdr:cNvSpPr txBox="1"/>
      </xdr:nvSpPr>
      <xdr:spPr>
        <a:xfrm>
          <a:off x="1658881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E9D017CF-B565-481E-8843-E7029E3A79A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DBB1F57B-37A2-4736-BBC2-B8CA499083A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B20A4375-4989-4718-A891-DB42DFA1D242}"/>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多くの項目で住民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人当たりの指標が類似団体を下回っているのは、類似団体中人口が最多であること、土木施設にあっては首都圏に位置しているため市域が狭いこと要因であると考えられる。</a:t>
          </a:r>
        </a:p>
        <a:p>
          <a:r>
            <a:rPr kumimoji="1" lang="ja-JP" altLang="en-US" sz="1300">
              <a:latin typeface="ＭＳ Ｐゴシック" panose="020B0600070205080204" pitchFamily="50" charset="-128"/>
              <a:ea typeface="ＭＳ Ｐゴシック" panose="020B0600070205080204" pitchFamily="50" charset="-128"/>
            </a:rPr>
            <a:t>有形固定資産減価償却率は、類似団体と比較して低い水準にあり、特に認定こども園・幼稚園・保育所が低くなっている。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B0F2D67-BB6B-4003-9E8E-4630C77E59C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450732F-0802-4A88-8998-CED133CEFAD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240C620-E395-428B-AFF9-78264ECF652C}"/>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44A6FB6-ACF4-4150-8C9B-DF03C5E91E5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千葉県船橋市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876D2E-C9F0-4CF4-BE79-68C0EDD02CD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0969A2C-5233-4143-AB1A-BFBCF2C0BE6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48ACAC-916E-489E-82F8-E828E6C1484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2F73F44-71E7-48E2-80E4-85C4FB44703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350E9D-0C13-4181-98B8-6513972AC29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384F92F-455E-466F-AD13-7ABFC1CD75DA}"/>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648,331
627,063
85.62
237,823,569
233,861,063
1,362,186
127,883,129
170,880,037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BE024A6-A6BA-4E7A-A4DD-17683AB369E4}"/>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7FCC3E5-3139-4F75-A744-9EE545033126}"/>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996782-C059-47A9-B54B-A525206E09E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6E189E-C8D6-4460-8B15-43407705F3E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6F88933-5791-4CE9-8377-DE5E7D261FD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B40FF40-FAB6-4EB2-8C1A-176FA583F7B6}"/>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FA9AE55-6545-47FA-98BC-F44F86ABAE0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5C4B8F8-3FA7-46A9-AADE-84F54822DF4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D5F62C-38E4-4F0E-836F-75B4153EB44F}"/>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963A008-FBC1-48C6-9235-BAB97AAAD6FC}"/>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B0A76B0-74C3-47F7-8CBB-3B49056A749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FA15AA8-6279-4616-A9A5-476870D35F1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D1C704-69F7-404B-8E1C-AAB9D401774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A231BC5-6496-4039-A656-7210226C519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F66BD52-BDA6-4AFD-BD1C-D753B8188CE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3091F2A-E481-46B0-9967-7B121F78A92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2C482F-0B89-40C1-9B93-095B4363676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5470D45-2ED4-4F2D-B713-A5DDD8E0B51F}"/>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E3E5E2-B1E2-4785-BC3E-8942123B38B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2376564-4F9A-4D7C-8BDF-CE11BE9B0D4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05086C6-7C6E-4025-AF35-3D86DB9F9FB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F1254B2-63AD-4D05-8683-2DE37F94145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B2265F8-11BD-419B-BE5A-8D37D3DD1685}"/>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548F7D0-A288-4469-91E8-C4AB61527D3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064F56D-5E8C-472D-919E-4D4432FCBDC7}"/>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6E83BE1-76C6-438C-A8D3-EDBB7C064DEB}"/>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8946E0A-EA08-47BE-ADAD-8428BE8C2FC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90DE03-5B4C-46A2-A11E-C1C3CB0F6E5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7A9F272-C36D-4D4A-BFE4-C1BA11BAA564}"/>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C16A22-1557-4115-9637-B793D880943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055BAF9-3B97-40FD-B32B-3752EF997F2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D28C6B-9A09-4F2E-A732-A8598399ECB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FC73134-B6C9-4E3E-AF2D-EFC478257878}"/>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4F142AB-DF01-4521-A36E-47A317E10468}"/>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C195E62-8BDB-4E5F-942E-04245F581BAA}"/>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B2F508A-F48E-4926-839D-6CA97CF24F76}"/>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3AEF02F-927B-4BDC-A752-E4A38EBDB62B}"/>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ED76D97-FE0B-4F0C-8CE5-29183215585C}"/>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E02008F-19D4-4C2C-A6EE-B68DC79144F2}"/>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7CE39D6-DB93-4832-B4DE-81BA06CD3186}"/>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88A9B16-B51E-4D06-8043-B881BB71F081}"/>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0B03009-8F1E-4855-95F1-DA1A64F976E1}"/>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6318BD7-5FC3-439C-B961-7ECBEBE2881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67D6699-F91A-4CF6-AFBB-38F0C999089D}"/>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78A43B7-6A07-4429-B955-FCE5BB01AE4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24765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14640686-54F7-4170-9F8D-14E0D78DDFAF}"/>
            </a:ext>
          </a:extLst>
        </xdr:cNvPr>
        <xdr:cNvCxnSpPr/>
      </xdr:nvCxnSpPr>
      <xdr:spPr>
        <a:xfrm flipV="1">
          <a:off x="4173855" y="5678805"/>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図書館】&#10;有形固定資産減価償却率最小値テキスト">
          <a:extLst>
            <a:ext uri="{FF2B5EF4-FFF2-40B4-BE49-F238E27FC236}">
              <a16:creationId xmlns:a16="http://schemas.microsoft.com/office/drawing/2014/main" id="{23950BC2-5739-468D-A67C-76079B2B8504}"/>
            </a:ext>
          </a:extLst>
        </xdr:cNvPr>
        <xdr:cNvSpPr txBox="1"/>
      </xdr:nvSpPr>
      <xdr:spPr>
        <a:xfrm>
          <a:off x="421259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DBCD77A0-D5CA-4FA7-A1FE-6D0A1B34087E}"/>
            </a:ext>
          </a:extLst>
        </xdr:cNvPr>
        <xdr:cNvCxnSpPr/>
      </xdr:nvCxnSpPr>
      <xdr:spPr>
        <a:xfrm>
          <a:off x="411226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142892</xdr:rowOff>
    </xdr:from>
    <xdr:ext cx="405111" cy="259045"/>
    <xdr:sp macro="" textlink="">
      <xdr:nvSpPr>
        <xdr:cNvPr id="60" name="【図書館】&#10;有形固定資産減価償却率最大値テキスト">
          <a:extLst>
            <a:ext uri="{FF2B5EF4-FFF2-40B4-BE49-F238E27FC236}">
              <a16:creationId xmlns:a16="http://schemas.microsoft.com/office/drawing/2014/main" id="{270F4030-8FD2-481F-B316-4A08917E38F8}"/>
            </a:ext>
          </a:extLst>
        </xdr:cNvPr>
        <xdr:cNvSpPr txBox="1"/>
      </xdr:nvSpPr>
      <xdr:spPr>
        <a:xfrm>
          <a:off x="4212590" y="545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24765</xdr:rowOff>
    </xdr:from>
    <xdr:to>
      <xdr:col>24</xdr:col>
      <xdr:colOff>152400</xdr:colOff>
      <xdr:row>33</xdr:row>
      <xdr:rowOff>24765</xdr:rowOff>
    </xdr:to>
    <xdr:cxnSp macro="">
      <xdr:nvCxnSpPr>
        <xdr:cNvPr id="61" name="直線コネクタ 60">
          <a:extLst>
            <a:ext uri="{FF2B5EF4-FFF2-40B4-BE49-F238E27FC236}">
              <a16:creationId xmlns:a16="http://schemas.microsoft.com/office/drawing/2014/main" id="{BEA3D250-DCF1-4802-B090-9AE206BEBD68}"/>
            </a:ext>
          </a:extLst>
        </xdr:cNvPr>
        <xdr:cNvCxnSpPr/>
      </xdr:nvCxnSpPr>
      <xdr:spPr>
        <a:xfrm>
          <a:off x="411226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40022</xdr:rowOff>
    </xdr:from>
    <xdr:ext cx="405111" cy="259045"/>
    <xdr:sp macro="" textlink="">
      <xdr:nvSpPr>
        <xdr:cNvPr id="62" name="【図書館】&#10;有形固定資産減価償却率平均値テキスト">
          <a:extLst>
            <a:ext uri="{FF2B5EF4-FFF2-40B4-BE49-F238E27FC236}">
              <a16:creationId xmlns:a16="http://schemas.microsoft.com/office/drawing/2014/main" id="{23F8715F-D179-4E60-8609-AC718148523E}"/>
            </a:ext>
          </a:extLst>
        </xdr:cNvPr>
        <xdr:cNvSpPr txBox="1"/>
      </xdr:nvSpPr>
      <xdr:spPr>
        <a:xfrm>
          <a:off x="4212590" y="6212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61595</xdr:rowOff>
    </xdr:from>
    <xdr:to>
      <xdr:col>24</xdr:col>
      <xdr:colOff>114300</xdr:colOff>
      <xdr:row>36</xdr:row>
      <xdr:rowOff>163195</xdr:rowOff>
    </xdr:to>
    <xdr:sp macro="" textlink="">
      <xdr:nvSpPr>
        <xdr:cNvPr id="63" name="フローチャート: 判断 62">
          <a:extLst>
            <a:ext uri="{FF2B5EF4-FFF2-40B4-BE49-F238E27FC236}">
              <a16:creationId xmlns:a16="http://schemas.microsoft.com/office/drawing/2014/main" id="{AE174EB2-CECA-457A-9C3E-C4B27C7D80BF}"/>
            </a:ext>
          </a:extLst>
        </xdr:cNvPr>
        <xdr:cNvSpPr/>
      </xdr:nvSpPr>
      <xdr:spPr>
        <a:xfrm>
          <a:off x="4131310" y="62299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33020</xdr:rowOff>
    </xdr:from>
    <xdr:to>
      <xdr:col>20</xdr:col>
      <xdr:colOff>38100</xdr:colOff>
      <xdr:row>36</xdr:row>
      <xdr:rowOff>134620</xdr:rowOff>
    </xdr:to>
    <xdr:sp macro="" textlink="">
      <xdr:nvSpPr>
        <xdr:cNvPr id="64" name="フローチャート: 判断 63">
          <a:extLst>
            <a:ext uri="{FF2B5EF4-FFF2-40B4-BE49-F238E27FC236}">
              <a16:creationId xmlns:a16="http://schemas.microsoft.com/office/drawing/2014/main" id="{128EC437-1EC1-45EF-9F51-20BFB003A64E}"/>
            </a:ext>
          </a:extLst>
        </xdr:cNvPr>
        <xdr:cNvSpPr/>
      </xdr:nvSpPr>
      <xdr:spPr>
        <a:xfrm>
          <a:off x="3388360" y="62033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2540</xdr:rowOff>
    </xdr:from>
    <xdr:to>
      <xdr:col>15</xdr:col>
      <xdr:colOff>101600</xdr:colOff>
      <xdr:row>36</xdr:row>
      <xdr:rowOff>104140</xdr:rowOff>
    </xdr:to>
    <xdr:sp macro="" textlink="">
      <xdr:nvSpPr>
        <xdr:cNvPr id="65" name="フローチャート: 判断 64">
          <a:extLst>
            <a:ext uri="{FF2B5EF4-FFF2-40B4-BE49-F238E27FC236}">
              <a16:creationId xmlns:a16="http://schemas.microsoft.com/office/drawing/2014/main" id="{9D8AA569-DC5A-4859-AD26-0459B2C46205}"/>
            </a:ext>
          </a:extLst>
        </xdr:cNvPr>
        <xdr:cNvSpPr/>
      </xdr:nvSpPr>
      <xdr:spPr>
        <a:xfrm>
          <a:off x="2571750" y="61747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170180</xdr:rowOff>
    </xdr:from>
    <xdr:to>
      <xdr:col>10</xdr:col>
      <xdr:colOff>165100</xdr:colOff>
      <xdr:row>36</xdr:row>
      <xdr:rowOff>100330</xdr:rowOff>
    </xdr:to>
    <xdr:sp macro="" textlink="">
      <xdr:nvSpPr>
        <xdr:cNvPr id="66" name="フローチャート: 判断 65">
          <a:extLst>
            <a:ext uri="{FF2B5EF4-FFF2-40B4-BE49-F238E27FC236}">
              <a16:creationId xmlns:a16="http://schemas.microsoft.com/office/drawing/2014/main" id="{13FBDBFD-C208-48D4-8154-FAB35EC3EF7C}"/>
            </a:ext>
          </a:extLst>
        </xdr:cNvPr>
        <xdr:cNvSpPr/>
      </xdr:nvSpPr>
      <xdr:spPr>
        <a:xfrm>
          <a:off x="1774190" y="61747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137795</xdr:rowOff>
    </xdr:from>
    <xdr:to>
      <xdr:col>6</xdr:col>
      <xdr:colOff>38100</xdr:colOff>
      <xdr:row>36</xdr:row>
      <xdr:rowOff>67945</xdr:rowOff>
    </xdr:to>
    <xdr:sp macro="" textlink="">
      <xdr:nvSpPr>
        <xdr:cNvPr id="67" name="フローチャート: 判断 66">
          <a:extLst>
            <a:ext uri="{FF2B5EF4-FFF2-40B4-BE49-F238E27FC236}">
              <a16:creationId xmlns:a16="http://schemas.microsoft.com/office/drawing/2014/main" id="{DCC05C94-9498-4C92-B061-95EEAC990C38}"/>
            </a:ext>
          </a:extLst>
        </xdr:cNvPr>
        <xdr:cNvSpPr/>
      </xdr:nvSpPr>
      <xdr:spPr>
        <a:xfrm>
          <a:off x="988060" y="61347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84792B2-C5D5-49BA-BD1F-8FA1E6EEEB4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AFA4848-AA3A-4FCE-A42C-D99BEE00A3D7}"/>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A4F82C3-A3F6-4B74-A050-D82B7560466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7447144-798E-43BC-B35A-177D564A5B5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72352AA-C014-4233-A333-43661E1B5E0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23495</xdr:rowOff>
    </xdr:from>
    <xdr:to>
      <xdr:col>24</xdr:col>
      <xdr:colOff>114300</xdr:colOff>
      <xdr:row>36</xdr:row>
      <xdr:rowOff>125095</xdr:rowOff>
    </xdr:to>
    <xdr:sp macro="" textlink="">
      <xdr:nvSpPr>
        <xdr:cNvPr id="73" name="楕円 72">
          <a:extLst>
            <a:ext uri="{FF2B5EF4-FFF2-40B4-BE49-F238E27FC236}">
              <a16:creationId xmlns:a16="http://schemas.microsoft.com/office/drawing/2014/main" id="{E5C5DB6F-7E1F-4708-A31B-D173EBB599CC}"/>
            </a:ext>
          </a:extLst>
        </xdr:cNvPr>
        <xdr:cNvSpPr/>
      </xdr:nvSpPr>
      <xdr:spPr>
        <a:xfrm>
          <a:off x="4131310" y="61918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46372</xdr:rowOff>
    </xdr:from>
    <xdr:ext cx="405111" cy="259045"/>
    <xdr:sp macro="" textlink="">
      <xdr:nvSpPr>
        <xdr:cNvPr id="74" name="【図書館】&#10;有形固定資産減価償却率該当値テキスト">
          <a:extLst>
            <a:ext uri="{FF2B5EF4-FFF2-40B4-BE49-F238E27FC236}">
              <a16:creationId xmlns:a16="http://schemas.microsoft.com/office/drawing/2014/main" id="{5F1E5294-428C-4838-854D-48145DD34D20}"/>
            </a:ext>
          </a:extLst>
        </xdr:cNvPr>
        <xdr:cNvSpPr txBox="1"/>
      </xdr:nvSpPr>
      <xdr:spPr>
        <a:xfrm>
          <a:off x="421259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130175</xdr:rowOff>
    </xdr:from>
    <xdr:to>
      <xdr:col>20</xdr:col>
      <xdr:colOff>38100</xdr:colOff>
      <xdr:row>36</xdr:row>
      <xdr:rowOff>60325</xdr:rowOff>
    </xdr:to>
    <xdr:sp macro="" textlink="">
      <xdr:nvSpPr>
        <xdr:cNvPr id="75" name="楕円 74">
          <a:extLst>
            <a:ext uri="{FF2B5EF4-FFF2-40B4-BE49-F238E27FC236}">
              <a16:creationId xmlns:a16="http://schemas.microsoft.com/office/drawing/2014/main" id="{F5975663-C2CC-4EE4-9890-273B366DC8B7}"/>
            </a:ext>
          </a:extLst>
        </xdr:cNvPr>
        <xdr:cNvSpPr/>
      </xdr:nvSpPr>
      <xdr:spPr>
        <a:xfrm>
          <a:off x="3388360" y="61347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9525</xdr:rowOff>
    </xdr:from>
    <xdr:to>
      <xdr:col>24</xdr:col>
      <xdr:colOff>63500</xdr:colOff>
      <xdr:row>36</xdr:row>
      <xdr:rowOff>74295</xdr:rowOff>
    </xdr:to>
    <xdr:cxnSp macro="">
      <xdr:nvCxnSpPr>
        <xdr:cNvPr id="76" name="直線コネクタ 75">
          <a:extLst>
            <a:ext uri="{FF2B5EF4-FFF2-40B4-BE49-F238E27FC236}">
              <a16:creationId xmlns:a16="http://schemas.microsoft.com/office/drawing/2014/main" id="{B24D9050-E6BF-4C14-A789-68BC76CC05A4}"/>
            </a:ext>
          </a:extLst>
        </xdr:cNvPr>
        <xdr:cNvCxnSpPr/>
      </xdr:nvCxnSpPr>
      <xdr:spPr>
        <a:xfrm>
          <a:off x="3431540" y="6183630"/>
          <a:ext cx="74295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78740</xdr:rowOff>
    </xdr:from>
    <xdr:to>
      <xdr:col>15</xdr:col>
      <xdr:colOff>101600</xdr:colOff>
      <xdr:row>36</xdr:row>
      <xdr:rowOff>8890</xdr:rowOff>
    </xdr:to>
    <xdr:sp macro="" textlink="">
      <xdr:nvSpPr>
        <xdr:cNvPr id="77" name="楕円 76">
          <a:extLst>
            <a:ext uri="{FF2B5EF4-FFF2-40B4-BE49-F238E27FC236}">
              <a16:creationId xmlns:a16="http://schemas.microsoft.com/office/drawing/2014/main" id="{7C947776-F0F2-4E21-B55A-C097C69B8B77}"/>
            </a:ext>
          </a:extLst>
        </xdr:cNvPr>
        <xdr:cNvSpPr/>
      </xdr:nvSpPr>
      <xdr:spPr>
        <a:xfrm>
          <a:off x="2571750" y="6079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129540</xdr:rowOff>
    </xdr:from>
    <xdr:to>
      <xdr:col>19</xdr:col>
      <xdr:colOff>177800</xdr:colOff>
      <xdr:row>36</xdr:row>
      <xdr:rowOff>9525</xdr:rowOff>
    </xdr:to>
    <xdr:cxnSp macro="">
      <xdr:nvCxnSpPr>
        <xdr:cNvPr id="78" name="直線コネクタ 77">
          <a:extLst>
            <a:ext uri="{FF2B5EF4-FFF2-40B4-BE49-F238E27FC236}">
              <a16:creationId xmlns:a16="http://schemas.microsoft.com/office/drawing/2014/main" id="{3DCD293E-FC34-43A0-9B14-57F78C0108A4}"/>
            </a:ext>
          </a:extLst>
        </xdr:cNvPr>
        <xdr:cNvCxnSpPr/>
      </xdr:nvCxnSpPr>
      <xdr:spPr>
        <a:xfrm>
          <a:off x="2626360" y="6134100"/>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10160</xdr:rowOff>
    </xdr:from>
    <xdr:to>
      <xdr:col>10</xdr:col>
      <xdr:colOff>165100</xdr:colOff>
      <xdr:row>35</xdr:row>
      <xdr:rowOff>111760</xdr:rowOff>
    </xdr:to>
    <xdr:sp macro="" textlink="">
      <xdr:nvSpPr>
        <xdr:cNvPr id="79" name="楕円 78">
          <a:extLst>
            <a:ext uri="{FF2B5EF4-FFF2-40B4-BE49-F238E27FC236}">
              <a16:creationId xmlns:a16="http://schemas.microsoft.com/office/drawing/2014/main" id="{E7FB70C2-82C5-4F42-959B-0CC10C55E09D}"/>
            </a:ext>
          </a:extLst>
        </xdr:cNvPr>
        <xdr:cNvSpPr/>
      </xdr:nvSpPr>
      <xdr:spPr>
        <a:xfrm>
          <a:off x="1774190" y="60128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60960</xdr:rowOff>
    </xdr:from>
    <xdr:to>
      <xdr:col>15</xdr:col>
      <xdr:colOff>50800</xdr:colOff>
      <xdr:row>35</xdr:row>
      <xdr:rowOff>129540</xdr:rowOff>
    </xdr:to>
    <xdr:cxnSp macro="">
      <xdr:nvCxnSpPr>
        <xdr:cNvPr id="80" name="直線コネクタ 79">
          <a:extLst>
            <a:ext uri="{FF2B5EF4-FFF2-40B4-BE49-F238E27FC236}">
              <a16:creationId xmlns:a16="http://schemas.microsoft.com/office/drawing/2014/main" id="{EC0F7882-D280-497E-94AF-0D9A08E13490}"/>
            </a:ext>
          </a:extLst>
        </xdr:cNvPr>
        <xdr:cNvCxnSpPr/>
      </xdr:nvCxnSpPr>
      <xdr:spPr>
        <a:xfrm>
          <a:off x="1828800" y="6057900"/>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6350</xdr:rowOff>
    </xdr:from>
    <xdr:to>
      <xdr:col>6</xdr:col>
      <xdr:colOff>38100</xdr:colOff>
      <xdr:row>35</xdr:row>
      <xdr:rowOff>107950</xdr:rowOff>
    </xdr:to>
    <xdr:sp macro="" textlink="">
      <xdr:nvSpPr>
        <xdr:cNvPr id="81" name="楕円 80">
          <a:extLst>
            <a:ext uri="{FF2B5EF4-FFF2-40B4-BE49-F238E27FC236}">
              <a16:creationId xmlns:a16="http://schemas.microsoft.com/office/drawing/2014/main" id="{188F764A-A492-43B3-8148-DD751370322B}"/>
            </a:ext>
          </a:extLst>
        </xdr:cNvPr>
        <xdr:cNvSpPr/>
      </xdr:nvSpPr>
      <xdr:spPr>
        <a:xfrm>
          <a:off x="988060" y="60090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57150</xdr:rowOff>
    </xdr:from>
    <xdr:to>
      <xdr:col>10</xdr:col>
      <xdr:colOff>114300</xdr:colOff>
      <xdr:row>35</xdr:row>
      <xdr:rowOff>60960</xdr:rowOff>
    </xdr:to>
    <xdr:cxnSp macro="">
      <xdr:nvCxnSpPr>
        <xdr:cNvPr id="82" name="直線コネクタ 81">
          <a:extLst>
            <a:ext uri="{FF2B5EF4-FFF2-40B4-BE49-F238E27FC236}">
              <a16:creationId xmlns:a16="http://schemas.microsoft.com/office/drawing/2014/main" id="{C0EC0D9E-E443-4E84-BD03-AB5FB9972923}"/>
            </a:ext>
          </a:extLst>
        </xdr:cNvPr>
        <xdr:cNvCxnSpPr/>
      </xdr:nvCxnSpPr>
      <xdr:spPr>
        <a:xfrm>
          <a:off x="1031240" y="605409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125747</xdr:rowOff>
    </xdr:from>
    <xdr:ext cx="405111" cy="259045"/>
    <xdr:sp macro="" textlink="">
      <xdr:nvSpPr>
        <xdr:cNvPr id="83" name="n_1aveValue【図書館】&#10;有形固定資産減価償却率">
          <a:extLst>
            <a:ext uri="{FF2B5EF4-FFF2-40B4-BE49-F238E27FC236}">
              <a16:creationId xmlns:a16="http://schemas.microsoft.com/office/drawing/2014/main" id="{7704B806-A89C-46DB-ACD7-A74DEBB2390F}"/>
            </a:ext>
          </a:extLst>
        </xdr:cNvPr>
        <xdr:cNvSpPr txBox="1"/>
      </xdr:nvSpPr>
      <xdr:spPr>
        <a:xfrm>
          <a:off x="323914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95267</xdr:rowOff>
    </xdr:from>
    <xdr:ext cx="405111" cy="259045"/>
    <xdr:sp macro="" textlink="">
      <xdr:nvSpPr>
        <xdr:cNvPr id="84" name="n_2aveValue【図書館】&#10;有形固定資産減価償却率">
          <a:extLst>
            <a:ext uri="{FF2B5EF4-FFF2-40B4-BE49-F238E27FC236}">
              <a16:creationId xmlns:a16="http://schemas.microsoft.com/office/drawing/2014/main" id="{61CF89B1-6851-4703-BB7B-104D31139ECB}"/>
            </a:ext>
          </a:extLst>
        </xdr:cNvPr>
        <xdr:cNvSpPr txBox="1"/>
      </xdr:nvSpPr>
      <xdr:spPr>
        <a:xfrm>
          <a:off x="24390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91457</xdr:rowOff>
    </xdr:from>
    <xdr:ext cx="405111" cy="259045"/>
    <xdr:sp macro="" textlink="">
      <xdr:nvSpPr>
        <xdr:cNvPr id="85" name="n_3aveValue【図書館】&#10;有形固定資産減価償却率">
          <a:extLst>
            <a:ext uri="{FF2B5EF4-FFF2-40B4-BE49-F238E27FC236}">
              <a16:creationId xmlns:a16="http://schemas.microsoft.com/office/drawing/2014/main" id="{85501CE1-7104-4862-811D-F7D3C7827ED8}"/>
            </a:ext>
          </a:extLst>
        </xdr:cNvPr>
        <xdr:cNvSpPr txBox="1"/>
      </xdr:nvSpPr>
      <xdr:spPr>
        <a:xfrm>
          <a:off x="164148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59072</xdr:rowOff>
    </xdr:from>
    <xdr:ext cx="405111" cy="259045"/>
    <xdr:sp macro="" textlink="">
      <xdr:nvSpPr>
        <xdr:cNvPr id="86" name="n_4aveValue【図書館】&#10;有形固定資産減価償却率">
          <a:extLst>
            <a:ext uri="{FF2B5EF4-FFF2-40B4-BE49-F238E27FC236}">
              <a16:creationId xmlns:a16="http://schemas.microsoft.com/office/drawing/2014/main" id="{308391D3-B156-4E4D-A990-16C0228B37CF}"/>
            </a:ext>
          </a:extLst>
        </xdr:cNvPr>
        <xdr:cNvSpPr txBox="1"/>
      </xdr:nvSpPr>
      <xdr:spPr>
        <a:xfrm>
          <a:off x="85535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76852</xdr:rowOff>
    </xdr:from>
    <xdr:ext cx="405111" cy="259045"/>
    <xdr:sp macro="" textlink="">
      <xdr:nvSpPr>
        <xdr:cNvPr id="87" name="n_1mainValue【図書館】&#10;有形固定資産減価償却率">
          <a:extLst>
            <a:ext uri="{FF2B5EF4-FFF2-40B4-BE49-F238E27FC236}">
              <a16:creationId xmlns:a16="http://schemas.microsoft.com/office/drawing/2014/main" id="{2BAA65FF-F3C5-4810-A1AB-FA4918ECAA26}"/>
            </a:ext>
          </a:extLst>
        </xdr:cNvPr>
        <xdr:cNvSpPr txBox="1"/>
      </xdr:nvSpPr>
      <xdr:spPr>
        <a:xfrm>
          <a:off x="323914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25417</xdr:rowOff>
    </xdr:from>
    <xdr:ext cx="405111" cy="259045"/>
    <xdr:sp macro="" textlink="">
      <xdr:nvSpPr>
        <xdr:cNvPr id="88" name="n_2mainValue【図書館】&#10;有形固定資産減価償却率">
          <a:extLst>
            <a:ext uri="{FF2B5EF4-FFF2-40B4-BE49-F238E27FC236}">
              <a16:creationId xmlns:a16="http://schemas.microsoft.com/office/drawing/2014/main" id="{7332D608-E3B2-4A52-B8A3-7EFC1ABD7744}"/>
            </a:ext>
          </a:extLst>
        </xdr:cNvPr>
        <xdr:cNvSpPr txBox="1"/>
      </xdr:nvSpPr>
      <xdr:spPr>
        <a:xfrm>
          <a:off x="243904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128287</xdr:rowOff>
    </xdr:from>
    <xdr:ext cx="405111" cy="259045"/>
    <xdr:sp macro="" textlink="">
      <xdr:nvSpPr>
        <xdr:cNvPr id="89" name="n_3mainValue【図書館】&#10;有形固定資産減価償却率">
          <a:extLst>
            <a:ext uri="{FF2B5EF4-FFF2-40B4-BE49-F238E27FC236}">
              <a16:creationId xmlns:a16="http://schemas.microsoft.com/office/drawing/2014/main" id="{6247F3F8-DADE-487E-BBFD-B33294E4B47A}"/>
            </a:ext>
          </a:extLst>
        </xdr:cNvPr>
        <xdr:cNvSpPr txBox="1"/>
      </xdr:nvSpPr>
      <xdr:spPr>
        <a:xfrm>
          <a:off x="164148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124477</xdr:rowOff>
    </xdr:from>
    <xdr:ext cx="405111" cy="259045"/>
    <xdr:sp macro="" textlink="">
      <xdr:nvSpPr>
        <xdr:cNvPr id="90" name="n_4mainValue【図書館】&#10;有形固定資産減価償却率">
          <a:extLst>
            <a:ext uri="{FF2B5EF4-FFF2-40B4-BE49-F238E27FC236}">
              <a16:creationId xmlns:a16="http://schemas.microsoft.com/office/drawing/2014/main" id="{3727A74B-7ECD-4386-BA5B-540EF29FF380}"/>
            </a:ext>
          </a:extLst>
        </xdr:cNvPr>
        <xdr:cNvSpPr txBox="1"/>
      </xdr:nvSpPr>
      <xdr:spPr>
        <a:xfrm>
          <a:off x="855354" y="578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98587A5-060A-4808-BB7F-17268DD945F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FFAF9B3-DF66-4D3C-913D-8BD8734E5B8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FB1A8EA-5A77-449F-84DB-839BB306EC5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225181F-0D8D-418D-B06B-A3DC7961FA0E}"/>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E118145-573A-45E4-83C4-A2D318BB445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814EBD2-B6BD-4092-A535-FC659511AAA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83FC564-D0E0-42CF-BADA-DD1C2AD501C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141847A-AA6F-4699-AE53-BDEBC26EAFAF}"/>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C31B04A-9B96-4771-99AA-6BBB0A951F93}"/>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45998BF-7226-4E56-89DC-5B2BB108C2B3}"/>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4DBC91E-1F9A-45ED-B72F-88C1E41222E0}"/>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B8F44AF1-5986-41B2-8F6B-FF78890DA7E0}"/>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186062E0-CA21-4679-A879-128FCFF8D5EE}"/>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B3274CAD-F979-497E-8828-60A77927E306}"/>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8CABA35-F89A-4813-B874-BFEAA316BB59}"/>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2D39997A-E698-41F6-9373-BFD70A2A6282}"/>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54696925-8520-40F8-9818-E3955DA9A1FD}"/>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3DA93C59-667C-4B9D-AF33-2A52133BE7B9}"/>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CE8B2AE-2244-45EE-A15B-C88AD4176A1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DD9550B1-ECF0-4FE1-8135-D0F124B60B85}"/>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D51FE041-8CE6-4942-9EDC-3BDC9216550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110490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30820BCF-B241-4912-AACF-F263D8CB13BF}"/>
            </a:ext>
          </a:extLst>
        </xdr:cNvPr>
        <xdr:cNvCxnSpPr/>
      </xdr:nvCxnSpPr>
      <xdr:spPr>
        <a:xfrm flipV="1">
          <a:off x="9429115" y="576834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CED0613E-2CF0-4FF1-9BE0-99B1E58802DF}"/>
            </a:ext>
          </a:extLst>
        </xdr:cNvPr>
        <xdr:cNvSpPr txBox="1"/>
      </xdr:nvSpPr>
      <xdr:spPr>
        <a:xfrm>
          <a:off x="946785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29417FC5-BA12-4F52-8B25-702766581CB3}"/>
            </a:ext>
          </a:extLst>
        </xdr:cNvPr>
        <xdr:cNvCxnSpPr/>
      </xdr:nvCxnSpPr>
      <xdr:spPr>
        <a:xfrm>
          <a:off x="9356090" y="70294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57167</xdr:rowOff>
    </xdr:from>
    <xdr:ext cx="469744" cy="259045"/>
    <xdr:sp macro="" textlink="">
      <xdr:nvSpPr>
        <xdr:cNvPr id="115" name="【図書館】&#10;一人当たり面積最大値テキスト">
          <a:extLst>
            <a:ext uri="{FF2B5EF4-FFF2-40B4-BE49-F238E27FC236}">
              <a16:creationId xmlns:a16="http://schemas.microsoft.com/office/drawing/2014/main" id="{D93F10BC-5B9B-407B-B58B-C7E404507062}"/>
            </a:ext>
          </a:extLst>
        </xdr:cNvPr>
        <xdr:cNvSpPr txBox="1"/>
      </xdr:nvSpPr>
      <xdr:spPr>
        <a:xfrm>
          <a:off x="9467850" y="553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110490</xdr:rowOff>
    </xdr:from>
    <xdr:to>
      <xdr:col>55</xdr:col>
      <xdr:colOff>88900</xdr:colOff>
      <xdr:row>33</xdr:row>
      <xdr:rowOff>110490</xdr:rowOff>
    </xdr:to>
    <xdr:cxnSp macro="">
      <xdr:nvCxnSpPr>
        <xdr:cNvPr id="116" name="直線コネクタ 115">
          <a:extLst>
            <a:ext uri="{FF2B5EF4-FFF2-40B4-BE49-F238E27FC236}">
              <a16:creationId xmlns:a16="http://schemas.microsoft.com/office/drawing/2014/main" id="{9B9E3CD6-C940-415E-9796-28CAFE22FAD2}"/>
            </a:ext>
          </a:extLst>
        </xdr:cNvPr>
        <xdr:cNvCxnSpPr/>
      </xdr:nvCxnSpPr>
      <xdr:spPr>
        <a:xfrm>
          <a:off x="9356090" y="57683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D6E248C0-C212-476B-BF5C-AD93E0EFB028}"/>
            </a:ext>
          </a:extLst>
        </xdr:cNvPr>
        <xdr:cNvSpPr txBox="1"/>
      </xdr:nvSpPr>
      <xdr:spPr>
        <a:xfrm>
          <a:off x="946785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23F0BF87-5AEB-4F6F-BCD9-62CC5D656306}"/>
            </a:ext>
          </a:extLst>
        </xdr:cNvPr>
        <xdr:cNvSpPr/>
      </xdr:nvSpPr>
      <xdr:spPr>
        <a:xfrm>
          <a:off x="9394190" y="64947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xdr:rowOff>
    </xdr:from>
    <xdr:to>
      <xdr:col>50</xdr:col>
      <xdr:colOff>165100</xdr:colOff>
      <xdr:row>38</xdr:row>
      <xdr:rowOff>104140</xdr:rowOff>
    </xdr:to>
    <xdr:sp macro="" textlink="">
      <xdr:nvSpPr>
        <xdr:cNvPr id="119" name="フローチャート: 判断 118">
          <a:extLst>
            <a:ext uri="{FF2B5EF4-FFF2-40B4-BE49-F238E27FC236}">
              <a16:creationId xmlns:a16="http://schemas.microsoft.com/office/drawing/2014/main" id="{6E56DFE2-0DD6-4BCA-B269-EF76F0A18E7A}"/>
            </a:ext>
          </a:extLst>
        </xdr:cNvPr>
        <xdr:cNvSpPr/>
      </xdr:nvSpPr>
      <xdr:spPr>
        <a:xfrm>
          <a:off x="8632190" y="651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974DE643-2448-4785-B1E6-FF659929CC18}"/>
            </a:ext>
          </a:extLst>
        </xdr:cNvPr>
        <xdr:cNvSpPr/>
      </xdr:nvSpPr>
      <xdr:spPr>
        <a:xfrm>
          <a:off x="7846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924ADF0F-E938-4F38-B7DF-946B8B99BC22}"/>
            </a:ext>
          </a:extLst>
        </xdr:cNvPr>
        <xdr:cNvSpPr/>
      </xdr:nvSpPr>
      <xdr:spPr>
        <a:xfrm>
          <a:off x="702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25400</xdr:rowOff>
    </xdr:from>
    <xdr:to>
      <xdr:col>36</xdr:col>
      <xdr:colOff>165100</xdr:colOff>
      <xdr:row>38</xdr:row>
      <xdr:rowOff>127000</xdr:rowOff>
    </xdr:to>
    <xdr:sp macro="" textlink="">
      <xdr:nvSpPr>
        <xdr:cNvPr id="122" name="フローチャート: 判断 121">
          <a:extLst>
            <a:ext uri="{FF2B5EF4-FFF2-40B4-BE49-F238E27FC236}">
              <a16:creationId xmlns:a16="http://schemas.microsoft.com/office/drawing/2014/main" id="{A57D6566-B112-43FD-9B51-FC50851F4AB0}"/>
            </a:ext>
          </a:extLst>
        </xdr:cNvPr>
        <xdr:cNvSpPr/>
      </xdr:nvSpPr>
      <xdr:spPr>
        <a:xfrm>
          <a:off x="6231890" y="6536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5BFEC43-27A2-4458-B7F2-9294035136B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C79580F-BA33-4816-9C75-A1AC6FDA570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3A46010-646C-4E91-BF98-4CB019EC466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9FA8A5A-4A4B-44F4-AB70-787A9FF0619F}"/>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5D4B524-1D3B-4787-90FB-654F23ED578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8" name="楕円 127">
          <a:extLst>
            <a:ext uri="{FF2B5EF4-FFF2-40B4-BE49-F238E27FC236}">
              <a16:creationId xmlns:a16="http://schemas.microsoft.com/office/drawing/2014/main" id="{DFAD305D-C94F-4D65-AD48-26410B727B7A}"/>
            </a:ext>
          </a:extLst>
        </xdr:cNvPr>
        <xdr:cNvSpPr/>
      </xdr:nvSpPr>
      <xdr:spPr>
        <a:xfrm>
          <a:off x="9394190" y="665099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29" name="【図書館】&#10;一人当たり面積該当値テキスト">
          <a:extLst>
            <a:ext uri="{FF2B5EF4-FFF2-40B4-BE49-F238E27FC236}">
              <a16:creationId xmlns:a16="http://schemas.microsoft.com/office/drawing/2014/main" id="{234501F9-512F-44C9-B4E3-D6FCDCB3084A}"/>
            </a:ext>
          </a:extLst>
        </xdr:cNvPr>
        <xdr:cNvSpPr txBox="1"/>
      </xdr:nvSpPr>
      <xdr:spPr>
        <a:xfrm>
          <a:off x="9467850" y="663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0" name="楕円 129">
          <a:extLst>
            <a:ext uri="{FF2B5EF4-FFF2-40B4-BE49-F238E27FC236}">
              <a16:creationId xmlns:a16="http://schemas.microsoft.com/office/drawing/2014/main" id="{B536EF80-A404-4CAA-AB23-3972024E4FD0}"/>
            </a:ext>
          </a:extLst>
        </xdr:cNvPr>
        <xdr:cNvSpPr/>
      </xdr:nvSpPr>
      <xdr:spPr>
        <a:xfrm>
          <a:off x="8632190" y="66509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19050</xdr:rowOff>
    </xdr:to>
    <xdr:cxnSp macro="">
      <xdr:nvCxnSpPr>
        <xdr:cNvPr id="131" name="直線コネクタ 130">
          <a:extLst>
            <a:ext uri="{FF2B5EF4-FFF2-40B4-BE49-F238E27FC236}">
              <a16:creationId xmlns:a16="http://schemas.microsoft.com/office/drawing/2014/main" id="{BB957C35-42FC-4CBB-A769-569E4B333E09}"/>
            </a:ext>
          </a:extLst>
        </xdr:cNvPr>
        <xdr:cNvCxnSpPr/>
      </xdr:nvCxnSpPr>
      <xdr:spPr>
        <a:xfrm>
          <a:off x="8686800" y="6701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2" name="楕円 131">
          <a:extLst>
            <a:ext uri="{FF2B5EF4-FFF2-40B4-BE49-F238E27FC236}">
              <a16:creationId xmlns:a16="http://schemas.microsoft.com/office/drawing/2014/main" id="{35F4B47A-5BF2-4C08-A716-7DB3C432C983}"/>
            </a:ext>
          </a:extLst>
        </xdr:cNvPr>
        <xdr:cNvSpPr/>
      </xdr:nvSpPr>
      <xdr:spPr>
        <a:xfrm>
          <a:off x="7846060" y="66509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19050</xdr:rowOff>
    </xdr:to>
    <xdr:cxnSp macro="">
      <xdr:nvCxnSpPr>
        <xdr:cNvPr id="133" name="直線コネクタ 132">
          <a:extLst>
            <a:ext uri="{FF2B5EF4-FFF2-40B4-BE49-F238E27FC236}">
              <a16:creationId xmlns:a16="http://schemas.microsoft.com/office/drawing/2014/main" id="{6E40099B-5B24-4773-BB95-42CF003E2273}"/>
            </a:ext>
          </a:extLst>
        </xdr:cNvPr>
        <xdr:cNvCxnSpPr/>
      </xdr:nvCxnSpPr>
      <xdr:spPr>
        <a:xfrm>
          <a:off x="7889240" y="6701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4" name="楕円 133">
          <a:extLst>
            <a:ext uri="{FF2B5EF4-FFF2-40B4-BE49-F238E27FC236}">
              <a16:creationId xmlns:a16="http://schemas.microsoft.com/office/drawing/2014/main" id="{222C4F1A-1F28-424F-8664-66BA0FE3B124}"/>
            </a:ext>
          </a:extLst>
        </xdr:cNvPr>
        <xdr:cNvSpPr/>
      </xdr:nvSpPr>
      <xdr:spPr>
        <a:xfrm>
          <a:off x="7029450" y="66509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19050</xdr:rowOff>
    </xdr:to>
    <xdr:cxnSp macro="">
      <xdr:nvCxnSpPr>
        <xdr:cNvPr id="135" name="直線コネクタ 134">
          <a:extLst>
            <a:ext uri="{FF2B5EF4-FFF2-40B4-BE49-F238E27FC236}">
              <a16:creationId xmlns:a16="http://schemas.microsoft.com/office/drawing/2014/main" id="{073308EE-442E-4885-AC1B-D09F0C04E30A}"/>
            </a:ext>
          </a:extLst>
        </xdr:cNvPr>
        <xdr:cNvCxnSpPr/>
      </xdr:nvCxnSpPr>
      <xdr:spPr>
        <a:xfrm>
          <a:off x="7084060" y="6701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6" name="楕円 135">
          <a:extLst>
            <a:ext uri="{FF2B5EF4-FFF2-40B4-BE49-F238E27FC236}">
              <a16:creationId xmlns:a16="http://schemas.microsoft.com/office/drawing/2014/main" id="{4F23C6B7-2156-4502-80E9-0AF9126B7464}"/>
            </a:ext>
          </a:extLst>
        </xdr:cNvPr>
        <xdr:cNvSpPr/>
      </xdr:nvSpPr>
      <xdr:spPr>
        <a:xfrm>
          <a:off x="6231890" y="66509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19050</xdr:rowOff>
    </xdr:to>
    <xdr:cxnSp macro="">
      <xdr:nvCxnSpPr>
        <xdr:cNvPr id="137" name="直線コネクタ 136">
          <a:extLst>
            <a:ext uri="{FF2B5EF4-FFF2-40B4-BE49-F238E27FC236}">
              <a16:creationId xmlns:a16="http://schemas.microsoft.com/office/drawing/2014/main" id="{0BBA5B5F-8A26-460A-ACA8-B4CA652429E7}"/>
            </a:ext>
          </a:extLst>
        </xdr:cNvPr>
        <xdr:cNvCxnSpPr/>
      </xdr:nvCxnSpPr>
      <xdr:spPr>
        <a:xfrm>
          <a:off x="6286500" y="6701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120667</xdr:rowOff>
    </xdr:from>
    <xdr:ext cx="469744" cy="259045"/>
    <xdr:sp macro="" textlink="">
      <xdr:nvSpPr>
        <xdr:cNvPr id="138" name="n_1aveValue【図書館】&#10;一人当たり面積">
          <a:extLst>
            <a:ext uri="{FF2B5EF4-FFF2-40B4-BE49-F238E27FC236}">
              <a16:creationId xmlns:a16="http://schemas.microsoft.com/office/drawing/2014/main" id="{FA39FDBF-ABDF-4270-B2CC-D0E2AAB2B79C}"/>
            </a:ext>
          </a:extLst>
        </xdr:cNvPr>
        <xdr:cNvSpPr txBox="1"/>
      </xdr:nvSpPr>
      <xdr:spPr>
        <a:xfrm>
          <a:off x="8454467"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704155E3-2772-45E2-893D-ABF879BDA9F9}"/>
            </a:ext>
          </a:extLst>
        </xdr:cNvPr>
        <xdr:cNvSpPr txBox="1"/>
      </xdr:nvSpPr>
      <xdr:spPr>
        <a:xfrm>
          <a:off x="7673417"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EE044F85-2C10-4EC1-9C32-ADE85BC34E64}"/>
            </a:ext>
          </a:extLst>
        </xdr:cNvPr>
        <xdr:cNvSpPr txBox="1"/>
      </xdr:nvSpPr>
      <xdr:spPr>
        <a:xfrm>
          <a:off x="6866332"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143527</xdr:rowOff>
    </xdr:from>
    <xdr:ext cx="469744" cy="259045"/>
    <xdr:sp macro="" textlink="">
      <xdr:nvSpPr>
        <xdr:cNvPr id="141" name="n_4aveValue【図書館】&#10;一人当たり面積">
          <a:extLst>
            <a:ext uri="{FF2B5EF4-FFF2-40B4-BE49-F238E27FC236}">
              <a16:creationId xmlns:a16="http://schemas.microsoft.com/office/drawing/2014/main" id="{4E5AF017-CBE5-4EFE-A566-AAC37A24106F}"/>
            </a:ext>
          </a:extLst>
        </xdr:cNvPr>
        <xdr:cNvSpPr txBox="1"/>
      </xdr:nvSpPr>
      <xdr:spPr>
        <a:xfrm>
          <a:off x="6068772"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2" name="n_1mainValue【図書館】&#10;一人当たり面積">
          <a:extLst>
            <a:ext uri="{FF2B5EF4-FFF2-40B4-BE49-F238E27FC236}">
              <a16:creationId xmlns:a16="http://schemas.microsoft.com/office/drawing/2014/main" id="{652FBE86-9A0C-4027-A693-2A6BCFC50CDA}"/>
            </a:ext>
          </a:extLst>
        </xdr:cNvPr>
        <xdr:cNvSpPr txBox="1"/>
      </xdr:nvSpPr>
      <xdr:spPr>
        <a:xfrm>
          <a:off x="845446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3" name="n_2mainValue【図書館】&#10;一人当たり面積">
          <a:extLst>
            <a:ext uri="{FF2B5EF4-FFF2-40B4-BE49-F238E27FC236}">
              <a16:creationId xmlns:a16="http://schemas.microsoft.com/office/drawing/2014/main" id="{4A545E47-E78E-482C-94F4-21F9D583B403}"/>
            </a:ext>
          </a:extLst>
        </xdr:cNvPr>
        <xdr:cNvSpPr txBox="1"/>
      </xdr:nvSpPr>
      <xdr:spPr>
        <a:xfrm>
          <a:off x="767341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4" name="n_3mainValue【図書館】&#10;一人当たり面積">
          <a:extLst>
            <a:ext uri="{FF2B5EF4-FFF2-40B4-BE49-F238E27FC236}">
              <a16:creationId xmlns:a16="http://schemas.microsoft.com/office/drawing/2014/main" id="{EBD5FCA7-E727-4910-BCA5-89114FA072AE}"/>
            </a:ext>
          </a:extLst>
        </xdr:cNvPr>
        <xdr:cNvSpPr txBox="1"/>
      </xdr:nvSpPr>
      <xdr:spPr>
        <a:xfrm>
          <a:off x="6866332"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5" name="n_4mainValue【図書館】&#10;一人当たり面積">
          <a:extLst>
            <a:ext uri="{FF2B5EF4-FFF2-40B4-BE49-F238E27FC236}">
              <a16:creationId xmlns:a16="http://schemas.microsoft.com/office/drawing/2014/main" id="{D4C26AC0-05EB-4292-9FF4-6740A782465B}"/>
            </a:ext>
          </a:extLst>
        </xdr:cNvPr>
        <xdr:cNvSpPr txBox="1"/>
      </xdr:nvSpPr>
      <xdr:spPr>
        <a:xfrm>
          <a:off x="6068772"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820AC59-5DDF-4784-8FC0-7F14B378381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317325D-26FD-4926-8B99-4214351DA54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4D3042E-D0DC-4C27-9446-B336612CA14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5C26266-29FC-470E-99A7-4009074AC4D2}"/>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815EBC5-512A-4F7C-A50B-BC3D3041611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CF159B5-3C0E-4980-9A8C-92D677E8711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7B9DD57-5931-4942-A8CE-4B57C9678E2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40ADE6A-FB7A-483C-BCAF-1858853BC1C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50CCBE1-A3CF-42A1-85E4-788FFAE4D2A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58D2BEF-0346-4221-ADEE-0D2EFC84DBC6}"/>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383EFE7-1511-4147-82C7-25B8044DDFF2}"/>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08D72B2-65B2-44BA-A45E-40651026A8F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6EE7314-3630-4068-BD64-4FE21C0C34C0}"/>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B62FEB68-6626-49E0-B843-B4558A91C29E}"/>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30A8363-DB13-4FC9-883B-CA1858D98BCB}"/>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4BE37A71-14A8-466A-B8D7-0C201B8DC697}"/>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8831302-85A8-4CFD-9809-D3E9FB926A13}"/>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8DADF16D-92AE-425D-9777-34AC0CADAEF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CDC488E5-AFAB-4924-8165-87B3861A2A42}"/>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5DFE6CB-5F61-4249-A0BF-B273CCAB975C}"/>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F322DFBD-BCEC-42AB-BD66-89CCB21CB7EE}"/>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DA95B80-EBAE-4ADE-8F12-E70D642975E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BD35C4B2-C950-4477-8CDB-0880CF76F959}"/>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26A57E05-FFC0-443D-9FF2-925A2D89A7B1}"/>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125730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52A730BE-A717-4999-9E0D-69BD63D36FA5}"/>
            </a:ext>
          </a:extLst>
        </xdr:cNvPr>
        <xdr:cNvCxnSpPr/>
      </xdr:nvCxnSpPr>
      <xdr:spPr>
        <a:xfrm flipV="1">
          <a:off x="4173855" y="97307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CB3E504F-5A29-412E-BEB8-9B5933F23BFA}"/>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EF685D38-3790-443D-9282-FD5952AF33F6}"/>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72407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FF57BD9B-23C5-4DE2-B3E9-0160304C8491}"/>
            </a:ext>
          </a:extLst>
        </xdr:cNvPr>
        <xdr:cNvSpPr txBox="1"/>
      </xdr:nvSpPr>
      <xdr:spPr>
        <a:xfrm>
          <a:off x="4212590" y="950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125730</xdr:rowOff>
    </xdr:from>
    <xdr:to>
      <xdr:col>24</xdr:col>
      <xdr:colOff>152400</xdr:colOff>
      <xdr:row>56</xdr:row>
      <xdr:rowOff>125730</xdr:rowOff>
    </xdr:to>
    <xdr:cxnSp macro="">
      <xdr:nvCxnSpPr>
        <xdr:cNvPr id="174" name="直線コネクタ 173">
          <a:extLst>
            <a:ext uri="{FF2B5EF4-FFF2-40B4-BE49-F238E27FC236}">
              <a16:creationId xmlns:a16="http://schemas.microsoft.com/office/drawing/2014/main" id="{A3995C79-6F6A-418A-BB3D-2BC3D89D3033}"/>
            </a:ext>
          </a:extLst>
        </xdr:cNvPr>
        <xdr:cNvCxnSpPr/>
      </xdr:nvCxnSpPr>
      <xdr:spPr>
        <a:xfrm>
          <a:off x="4112260" y="973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80662</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F2A5F805-2CB0-42DB-AB96-8424AF8310C7}"/>
            </a:ext>
          </a:extLst>
        </xdr:cNvPr>
        <xdr:cNvSpPr txBox="1"/>
      </xdr:nvSpPr>
      <xdr:spPr>
        <a:xfrm>
          <a:off x="421259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57785</xdr:rowOff>
    </xdr:from>
    <xdr:to>
      <xdr:col>24</xdr:col>
      <xdr:colOff>114300</xdr:colOff>
      <xdr:row>59</xdr:row>
      <xdr:rowOff>159385</xdr:rowOff>
    </xdr:to>
    <xdr:sp macro="" textlink="">
      <xdr:nvSpPr>
        <xdr:cNvPr id="176" name="フローチャート: 判断 175">
          <a:extLst>
            <a:ext uri="{FF2B5EF4-FFF2-40B4-BE49-F238E27FC236}">
              <a16:creationId xmlns:a16="http://schemas.microsoft.com/office/drawing/2014/main" id="{D1A110D4-5952-4F29-8A09-BC0058527BEF}"/>
            </a:ext>
          </a:extLst>
        </xdr:cNvPr>
        <xdr:cNvSpPr/>
      </xdr:nvSpPr>
      <xdr:spPr>
        <a:xfrm>
          <a:off x="4131310" y="1016952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29210</xdr:rowOff>
    </xdr:from>
    <xdr:to>
      <xdr:col>20</xdr:col>
      <xdr:colOff>38100</xdr:colOff>
      <xdr:row>59</xdr:row>
      <xdr:rowOff>130810</xdr:rowOff>
    </xdr:to>
    <xdr:sp macro="" textlink="">
      <xdr:nvSpPr>
        <xdr:cNvPr id="177" name="フローチャート: 判断 176">
          <a:extLst>
            <a:ext uri="{FF2B5EF4-FFF2-40B4-BE49-F238E27FC236}">
              <a16:creationId xmlns:a16="http://schemas.microsoft.com/office/drawing/2014/main" id="{FD8440E3-E809-48F9-9637-D88FEBD4190C}"/>
            </a:ext>
          </a:extLst>
        </xdr:cNvPr>
        <xdr:cNvSpPr/>
      </xdr:nvSpPr>
      <xdr:spPr>
        <a:xfrm>
          <a:off x="3388360" y="10142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10160</xdr:rowOff>
    </xdr:from>
    <xdr:to>
      <xdr:col>15</xdr:col>
      <xdr:colOff>101600</xdr:colOff>
      <xdr:row>59</xdr:row>
      <xdr:rowOff>111760</xdr:rowOff>
    </xdr:to>
    <xdr:sp macro="" textlink="">
      <xdr:nvSpPr>
        <xdr:cNvPr id="178" name="フローチャート: 判断 177">
          <a:extLst>
            <a:ext uri="{FF2B5EF4-FFF2-40B4-BE49-F238E27FC236}">
              <a16:creationId xmlns:a16="http://schemas.microsoft.com/office/drawing/2014/main" id="{CA8906AE-9A06-487E-AC43-1B88AAD265B7}"/>
            </a:ext>
          </a:extLst>
        </xdr:cNvPr>
        <xdr:cNvSpPr/>
      </xdr:nvSpPr>
      <xdr:spPr>
        <a:xfrm>
          <a:off x="2571750" y="101276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156845</xdr:rowOff>
    </xdr:from>
    <xdr:to>
      <xdr:col>10</xdr:col>
      <xdr:colOff>165100</xdr:colOff>
      <xdr:row>59</xdr:row>
      <xdr:rowOff>86995</xdr:rowOff>
    </xdr:to>
    <xdr:sp macro="" textlink="">
      <xdr:nvSpPr>
        <xdr:cNvPr id="179" name="フローチャート: 判断 178">
          <a:extLst>
            <a:ext uri="{FF2B5EF4-FFF2-40B4-BE49-F238E27FC236}">
              <a16:creationId xmlns:a16="http://schemas.microsoft.com/office/drawing/2014/main" id="{701B3F60-09C9-4BB7-A15A-301748A7D467}"/>
            </a:ext>
          </a:extLst>
        </xdr:cNvPr>
        <xdr:cNvSpPr/>
      </xdr:nvSpPr>
      <xdr:spPr>
        <a:xfrm>
          <a:off x="1774190" y="101028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145415</xdr:rowOff>
    </xdr:from>
    <xdr:to>
      <xdr:col>6</xdr:col>
      <xdr:colOff>38100</xdr:colOff>
      <xdr:row>59</xdr:row>
      <xdr:rowOff>75565</xdr:rowOff>
    </xdr:to>
    <xdr:sp macro="" textlink="">
      <xdr:nvSpPr>
        <xdr:cNvPr id="180" name="フローチャート: 判断 179">
          <a:extLst>
            <a:ext uri="{FF2B5EF4-FFF2-40B4-BE49-F238E27FC236}">
              <a16:creationId xmlns:a16="http://schemas.microsoft.com/office/drawing/2014/main" id="{EFC30557-DD59-4E5A-BE98-97594D25DDBA}"/>
            </a:ext>
          </a:extLst>
        </xdr:cNvPr>
        <xdr:cNvSpPr/>
      </xdr:nvSpPr>
      <xdr:spPr>
        <a:xfrm>
          <a:off x="988060" y="100876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BB4C0A7-FAF3-4809-8847-00BE55D0A8B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50A4896-06FE-46CC-A440-E1FD74E9F8F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8DE6224-F4FC-4D56-84F2-87BB5C796FAF}"/>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1681089-2933-4B2B-AE98-ABD3DDAE77A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C1E541D-4576-4219-B1AB-D236F7D6CA6F}"/>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164465</xdr:rowOff>
    </xdr:from>
    <xdr:to>
      <xdr:col>24</xdr:col>
      <xdr:colOff>114300</xdr:colOff>
      <xdr:row>60</xdr:row>
      <xdr:rowOff>94615</xdr:rowOff>
    </xdr:to>
    <xdr:sp macro="" textlink="">
      <xdr:nvSpPr>
        <xdr:cNvPr id="186" name="楕円 185">
          <a:extLst>
            <a:ext uri="{FF2B5EF4-FFF2-40B4-BE49-F238E27FC236}">
              <a16:creationId xmlns:a16="http://schemas.microsoft.com/office/drawing/2014/main" id="{030CC2EC-B284-4259-86E2-A5981878EC23}"/>
            </a:ext>
          </a:extLst>
        </xdr:cNvPr>
        <xdr:cNvSpPr/>
      </xdr:nvSpPr>
      <xdr:spPr>
        <a:xfrm>
          <a:off x="4131310" y="10283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142892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41FF7199-48A1-4FA7-8F0F-2C36943BC309}"/>
            </a:ext>
          </a:extLst>
        </xdr:cNvPr>
        <xdr:cNvSpPr txBox="1"/>
      </xdr:nvSpPr>
      <xdr:spPr>
        <a:xfrm>
          <a:off x="4212590"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118745</xdr:rowOff>
    </xdr:from>
    <xdr:to>
      <xdr:col>20</xdr:col>
      <xdr:colOff>38100</xdr:colOff>
      <xdr:row>60</xdr:row>
      <xdr:rowOff>48895</xdr:rowOff>
    </xdr:to>
    <xdr:sp macro="" textlink="">
      <xdr:nvSpPr>
        <xdr:cNvPr id="188" name="楕円 187">
          <a:extLst>
            <a:ext uri="{FF2B5EF4-FFF2-40B4-BE49-F238E27FC236}">
              <a16:creationId xmlns:a16="http://schemas.microsoft.com/office/drawing/2014/main" id="{4DD359F3-9AF6-44A2-B252-49ADB50B5F89}"/>
            </a:ext>
          </a:extLst>
        </xdr:cNvPr>
        <xdr:cNvSpPr/>
      </xdr:nvSpPr>
      <xdr:spPr>
        <a:xfrm>
          <a:off x="3388360" y="10236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169545</xdr:rowOff>
    </xdr:from>
    <xdr:to>
      <xdr:col>24</xdr:col>
      <xdr:colOff>63500</xdr:colOff>
      <xdr:row>60</xdr:row>
      <xdr:rowOff>43815</xdr:rowOff>
    </xdr:to>
    <xdr:cxnSp macro="">
      <xdr:nvCxnSpPr>
        <xdr:cNvPr id="189" name="直線コネクタ 188">
          <a:extLst>
            <a:ext uri="{FF2B5EF4-FFF2-40B4-BE49-F238E27FC236}">
              <a16:creationId xmlns:a16="http://schemas.microsoft.com/office/drawing/2014/main" id="{4E5394AD-978A-4974-89BB-E0739A9A8E82}"/>
            </a:ext>
          </a:extLst>
        </xdr:cNvPr>
        <xdr:cNvCxnSpPr/>
      </xdr:nvCxnSpPr>
      <xdr:spPr>
        <a:xfrm>
          <a:off x="3431540" y="10288905"/>
          <a:ext cx="7429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69215</xdr:rowOff>
    </xdr:from>
    <xdr:to>
      <xdr:col>15</xdr:col>
      <xdr:colOff>101600</xdr:colOff>
      <xdr:row>59</xdr:row>
      <xdr:rowOff>170815</xdr:rowOff>
    </xdr:to>
    <xdr:sp macro="" textlink="">
      <xdr:nvSpPr>
        <xdr:cNvPr id="190" name="楕円 189">
          <a:extLst>
            <a:ext uri="{FF2B5EF4-FFF2-40B4-BE49-F238E27FC236}">
              <a16:creationId xmlns:a16="http://schemas.microsoft.com/office/drawing/2014/main" id="{CBEA5E0C-4945-41C5-BDA9-CD7506F541DD}"/>
            </a:ext>
          </a:extLst>
        </xdr:cNvPr>
        <xdr:cNvSpPr/>
      </xdr:nvSpPr>
      <xdr:spPr>
        <a:xfrm>
          <a:off x="2571750" y="101828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120015</xdr:rowOff>
    </xdr:from>
    <xdr:to>
      <xdr:col>19</xdr:col>
      <xdr:colOff>177800</xdr:colOff>
      <xdr:row>59</xdr:row>
      <xdr:rowOff>169545</xdr:rowOff>
    </xdr:to>
    <xdr:cxnSp macro="">
      <xdr:nvCxnSpPr>
        <xdr:cNvPr id="191" name="直線コネクタ 190">
          <a:extLst>
            <a:ext uri="{FF2B5EF4-FFF2-40B4-BE49-F238E27FC236}">
              <a16:creationId xmlns:a16="http://schemas.microsoft.com/office/drawing/2014/main" id="{0660D7C4-3D87-43D0-A556-E0D36EEF49A4}"/>
            </a:ext>
          </a:extLst>
        </xdr:cNvPr>
        <xdr:cNvCxnSpPr/>
      </xdr:nvCxnSpPr>
      <xdr:spPr>
        <a:xfrm>
          <a:off x="2626360" y="10237470"/>
          <a:ext cx="80518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23495</xdr:rowOff>
    </xdr:from>
    <xdr:to>
      <xdr:col>10</xdr:col>
      <xdr:colOff>165100</xdr:colOff>
      <xdr:row>59</xdr:row>
      <xdr:rowOff>125095</xdr:rowOff>
    </xdr:to>
    <xdr:sp macro="" textlink="">
      <xdr:nvSpPr>
        <xdr:cNvPr id="192" name="楕円 191">
          <a:extLst>
            <a:ext uri="{FF2B5EF4-FFF2-40B4-BE49-F238E27FC236}">
              <a16:creationId xmlns:a16="http://schemas.microsoft.com/office/drawing/2014/main" id="{4C1FDE63-56A4-4ADC-B23F-35F50288B1E9}"/>
            </a:ext>
          </a:extLst>
        </xdr:cNvPr>
        <xdr:cNvSpPr/>
      </xdr:nvSpPr>
      <xdr:spPr>
        <a:xfrm>
          <a:off x="1774190" y="101352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74295</xdr:rowOff>
    </xdr:from>
    <xdr:to>
      <xdr:col>15</xdr:col>
      <xdr:colOff>50800</xdr:colOff>
      <xdr:row>59</xdr:row>
      <xdr:rowOff>120015</xdr:rowOff>
    </xdr:to>
    <xdr:cxnSp macro="">
      <xdr:nvCxnSpPr>
        <xdr:cNvPr id="193" name="直線コネクタ 192">
          <a:extLst>
            <a:ext uri="{FF2B5EF4-FFF2-40B4-BE49-F238E27FC236}">
              <a16:creationId xmlns:a16="http://schemas.microsoft.com/office/drawing/2014/main" id="{F85BB0EB-6594-4532-8881-FE946D9B0025}"/>
            </a:ext>
          </a:extLst>
        </xdr:cNvPr>
        <xdr:cNvCxnSpPr/>
      </xdr:nvCxnSpPr>
      <xdr:spPr>
        <a:xfrm>
          <a:off x="1828800" y="1018984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149225</xdr:rowOff>
    </xdr:from>
    <xdr:to>
      <xdr:col>6</xdr:col>
      <xdr:colOff>38100</xdr:colOff>
      <xdr:row>59</xdr:row>
      <xdr:rowOff>79375</xdr:rowOff>
    </xdr:to>
    <xdr:sp macro="" textlink="">
      <xdr:nvSpPr>
        <xdr:cNvPr id="194" name="楕円 193">
          <a:extLst>
            <a:ext uri="{FF2B5EF4-FFF2-40B4-BE49-F238E27FC236}">
              <a16:creationId xmlns:a16="http://schemas.microsoft.com/office/drawing/2014/main" id="{17981A87-8131-4B1E-B708-FCA257B4B54F}"/>
            </a:ext>
          </a:extLst>
        </xdr:cNvPr>
        <xdr:cNvSpPr/>
      </xdr:nvSpPr>
      <xdr:spPr>
        <a:xfrm>
          <a:off x="988060" y="100933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28575</xdr:rowOff>
    </xdr:from>
    <xdr:to>
      <xdr:col>10</xdr:col>
      <xdr:colOff>114300</xdr:colOff>
      <xdr:row>59</xdr:row>
      <xdr:rowOff>74295</xdr:rowOff>
    </xdr:to>
    <xdr:cxnSp macro="">
      <xdr:nvCxnSpPr>
        <xdr:cNvPr id="195" name="直線コネクタ 194">
          <a:extLst>
            <a:ext uri="{FF2B5EF4-FFF2-40B4-BE49-F238E27FC236}">
              <a16:creationId xmlns:a16="http://schemas.microsoft.com/office/drawing/2014/main" id="{374E2ED2-BAF0-4C9E-83A4-FB6F2225026B}"/>
            </a:ext>
          </a:extLst>
        </xdr:cNvPr>
        <xdr:cNvCxnSpPr/>
      </xdr:nvCxnSpPr>
      <xdr:spPr>
        <a:xfrm>
          <a:off x="1031240" y="1014222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147337</xdr:rowOff>
    </xdr:from>
    <xdr:ext cx="405111" cy="259045"/>
    <xdr:sp macro="" textlink="">
      <xdr:nvSpPr>
        <xdr:cNvPr id="196" name="n_1aveValue【体育館・プール】&#10;有形固定資産減価償却率">
          <a:extLst>
            <a:ext uri="{FF2B5EF4-FFF2-40B4-BE49-F238E27FC236}">
              <a16:creationId xmlns:a16="http://schemas.microsoft.com/office/drawing/2014/main" id="{95E0DC1F-FAAA-455D-BDEC-9B7572FA31EE}"/>
            </a:ext>
          </a:extLst>
        </xdr:cNvPr>
        <xdr:cNvSpPr txBox="1"/>
      </xdr:nvSpPr>
      <xdr:spPr>
        <a:xfrm>
          <a:off x="32391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128287</xdr:rowOff>
    </xdr:from>
    <xdr:ext cx="405111" cy="259045"/>
    <xdr:sp macro="" textlink="">
      <xdr:nvSpPr>
        <xdr:cNvPr id="197" name="n_2aveValue【体育館・プール】&#10;有形固定資産減価償却率">
          <a:extLst>
            <a:ext uri="{FF2B5EF4-FFF2-40B4-BE49-F238E27FC236}">
              <a16:creationId xmlns:a16="http://schemas.microsoft.com/office/drawing/2014/main" id="{0E4E4AF2-A1A0-40D2-9AAB-67212B09BCAC}"/>
            </a:ext>
          </a:extLst>
        </xdr:cNvPr>
        <xdr:cNvSpPr txBox="1"/>
      </xdr:nvSpPr>
      <xdr:spPr>
        <a:xfrm>
          <a:off x="24390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103522</xdr:rowOff>
    </xdr:from>
    <xdr:ext cx="405111" cy="259045"/>
    <xdr:sp macro="" textlink="">
      <xdr:nvSpPr>
        <xdr:cNvPr id="198" name="n_3aveValue【体育館・プール】&#10;有形固定資産減価償却率">
          <a:extLst>
            <a:ext uri="{FF2B5EF4-FFF2-40B4-BE49-F238E27FC236}">
              <a16:creationId xmlns:a16="http://schemas.microsoft.com/office/drawing/2014/main" id="{86B64CDB-FB7D-4AC2-88F4-928EF7D1DCE8}"/>
            </a:ext>
          </a:extLst>
        </xdr:cNvPr>
        <xdr:cNvSpPr txBox="1"/>
      </xdr:nvSpPr>
      <xdr:spPr>
        <a:xfrm>
          <a:off x="164148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92092</xdr:rowOff>
    </xdr:from>
    <xdr:ext cx="405111" cy="259045"/>
    <xdr:sp macro="" textlink="">
      <xdr:nvSpPr>
        <xdr:cNvPr id="199" name="n_4aveValue【体育館・プール】&#10;有形固定資産減価償却率">
          <a:extLst>
            <a:ext uri="{FF2B5EF4-FFF2-40B4-BE49-F238E27FC236}">
              <a16:creationId xmlns:a16="http://schemas.microsoft.com/office/drawing/2014/main" id="{45357112-3ACD-4B6E-9036-E461DD97D5BF}"/>
            </a:ext>
          </a:extLst>
        </xdr:cNvPr>
        <xdr:cNvSpPr txBox="1"/>
      </xdr:nvSpPr>
      <xdr:spPr>
        <a:xfrm>
          <a:off x="85535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40022</xdr:rowOff>
    </xdr:from>
    <xdr:ext cx="405111" cy="259045"/>
    <xdr:sp macro="" textlink="">
      <xdr:nvSpPr>
        <xdr:cNvPr id="200" name="n_1mainValue【体育館・プール】&#10;有形固定資産減価償却率">
          <a:extLst>
            <a:ext uri="{FF2B5EF4-FFF2-40B4-BE49-F238E27FC236}">
              <a16:creationId xmlns:a16="http://schemas.microsoft.com/office/drawing/2014/main" id="{EDA8FE0D-7640-4EF2-A13F-538210E8312F}"/>
            </a:ext>
          </a:extLst>
        </xdr:cNvPr>
        <xdr:cNvSpPr txBox="1"/>
      </xdr:nvSpPr>
      <xdr:spPr>
        <a:xfrm>
          <a:off x="32391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161942</xdr:rowOff>
    </xdr:from>
    <xdr:ext cx="405111" cy="259045"/>
    <xdr:sp macro="" textlink="">
      <xdr:nvSpPr>
        <xdr:cNvPr id="201" name="n_2mainValue【体育館・プール】&#10;有形固定資産減価償却率">
          <a:extLst>
            <a:ext uri="{FF2B5EF4-FFF2-40B4-BE49-F238E27FC236}">
              <a16:creationId xmlns:a16="http://schemas.microsoft.com/office/drawing/2014/main" id="{849B6858-F794-4AB0-A694-FA67F3352281}"/>
            </a:ext>
          </a:extLst>
        </xdr:cNvPr>
        <xdr:cNvSpPr txBox="1"/>
      </xdr:nvSpPr>
      <xdr:spPr>
        <a:xfrm>
          <a:off x="24390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116222</xdr:rowOff>
    </xdr:from>
    <xdr:ext cx="405111" cy="259045"/>
    <xdr:sp macro="" textlink="">
      <xdr:nvSpPr>
        <xdr:cNvPr id="202" name="n_3mainValue【体育館・プール】&#10;有形固定資産減価償却率">
          <a:extLst>
            <a:ext uri="{FF2B5EF4-FFF2-40B4-BE49-F238E27FC236}">
              <a16:creationId xmlns:a16="http://schemas.microsoft.com/office/drawing/2014/main" id="{74FCAF5D-32CD-48EE-8A06-61CE84F170F2}"/>
            </a:ext>
          </a:extLst>
        </xdr:cNvPr>
        <xdr:cNvSpPr txBox="1"/>
      </xdr:nvSpPr>
      <xdr:spPr>
        <a:xfrm>
          <a:off x="164148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70502</xdr:rowOff>
    </xdr:from>
    <xdr:ext cx="405111" cy="259045"/>
    <xdr:sp macro="" textlink="">
      <xdr:nvSpPr>
        <xdr:cNvPr id="203" name="n_4mainValue【体育館・プール】&#10;有形固定資産減価償却率">
          <a:extLst>
            <a:ext uri="{FF2B5EF4-FFF2-40B4-BE49-F238E27FC236}">
              <a16:creationId xmlns:a16="http://schemas.microsoft.com/office/drawing/2014/main" id="{BC58D7F4-4D2E-4B32-A12E-752C49347E9B}"/>
            </a:ext>
          </a:extLst>
        </xdr:cNvPr>
        <xdr:cNvSpPr txBox="1"/>
      </xdr:nvSpPr>
      <xdr:spPr>
        <a:xfrm>
          <a:off x="85535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0533F91-8465-45D1-A585-A4A4448E665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96B1DEC0-B00F-444C-B8E1-F24ECE4B62A1}"/>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B24FE0EB-501B-4050-ADAB-4E55F579E46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828AD666-8AEB-4BFB-8529-DD31CC39B39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839FBAC2-C89F-4FDF-A20A-4649E468876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1FE1C575-E05F-4157-BED5-D1BD7440E99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10B20C5B-5592-4958-8582-6AA5115D654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721FA3E1-0693-42E9-969B-544DC846591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90384B4-FD0D-496C-891E-F2411DA7AA1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B735A2A-4076-4465-AC42-8E1A7D92659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52F4DECE-3915-4AD5-AB89-6DC42466A040}"/>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BD8D589C-3812-413F-88DB-596BDFDA8044}"/>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C40827CA-A561-4901-BA11-DB9E97ADA5CF}"/>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E8F18A44-EEF3-4BEA-807F-63DCCB6FF4CD}"/>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7E12CDF8-1C48-4A73-9742-DE67F15079FD}"/>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749D5CE5-5AA3-41E5-8A4D-629BACA27FD1}"/>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D8375813-CDF3-4791-802A-CF5713E0E8DF}"/>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4E4A347B-51CC-4F38-878B-398F4537029C}"/>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BBEDF915-F895-42AD-84EA-3DFE1D9C06C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C3FAE437-67F3-4943-B225-56D10D4CE270}"/>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B24FB2AB-AE3A-4D5F-927D-87BB6D3AE27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EC2AF380-4439-425E-AFFF-CF25E55F977F}"/>
            </a:ext>
          </a:extLst>
        </xdr:cNvPr>
        <xdr:cNvCxnSpPr/>
      </xdr:nvCxnSpPr>
      <xdr:spPr>
        <a:xfrm flipV="1">
          <a:off x="9429115" y="9601200"/>
          <a:ext cx="0" cy="1359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50A2EA23-603C-4017-95FC-18FA305B42F4}"/>
            </a:ext>
          </a:extLst>
        </xdr:cNvPr>
        <xdr:cNvSpPr txBox="1"/>
      </xdr:nvSpPr>
      <xdr:spPr>
        <a:xfrm>
          <a:off x="9467850"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6F030628-66F5-4753-8027-EA41DE2DC9CF}"/>
            </a:ext>
          </a:extLst>
        </xdr:cNvPr>
        <xdr:cNvCxnSpPr/>
      </xdr:nvCxnSpPr>
      <xdr:spPr>
        <a:xfrm>
          <a:off x="9356090" y="109609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28" name="【体育館・プール】&#10;一人当たり面積最大値テキスト">
          <a:extLst>
            <a:ext uri="{FF2B5EF4-FFF2-40B4-BE49-F238E27FC236}">
              <a16:creationId xmlns:a16="http://schemas.microsoft.com/office/drawing/2014/main" id="{D02C14F9-8731-4D12-95B2-CCB674606501}"/>
            </a:ext>
          </a:extLst>
        </xdr:cNvPr>
        <xdr:cNvSpPr txBox="1"/>
      </xdr:nvSpPr>
      <xdr:spPr>
        <a:xfrm>
          <a:off x="9467850" y="937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29" name="直線コネクタ 228">
          <a:extLst>
            <a:ext uri="{FF2B5EF4-FFF2-40B4-BE49-F238E27FC236}">
              <a16:creationId xmlns:a16="http://schemas.microsoft.com/office/drawing/2014/main" id="{B0DB7EB0-4082-42EF-96EC-15F47AC8B272}"/>
            </a:ext>
          </a:extLst>
        </xdr:cNvPr>
        <xdr:cNvCxnSpPr/>
      </xdr:nvCxnSpPr>
      <xdr:spPr>
        <a:xfrm>
          <a:off x="9356090" y="96012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47515</xdr:rowOff>
    </xdr:from>
    <xdr:ext cx="469744" cy="259045"/>
    <xdr:sp macro="" textlink="">
      <xdr:nvSpPr>
        <xdr:cNvPr id="230" name="【体育館・プール】&#10;一人当たり面積平均値テキスト">
          <a:extLst>
            <a:ext uri="{FF2B5EF4-FFF2-40B4-BE49-F238E27FC236}">
              <a16:creationId xmlns:a16="http://schemas.microsoft.com/office/drawing/2014/main" id="{B99CEAC4-16C7-4DE6-B4A3-4F4BBF42C1AD}"/>
            </a:ext>
          </a:extLst>
        </xdr:cNvPr>
        <xdr:cNvSpPr txBox="1"/>
      </xdr:nvSpPr>
      <xdr:spPr>
        <a:xfrm>
          <a:off x="9467850" y="1050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24638</xdr:rowOff>
    </xdr:from>
    <xdr:to>
      <xdr:col>55</xdr:col>
      <xdr:colOff>50800</xdr:colOff>
      <xdr:row>62</xdr:row>
      <xdr:rowOff>126238</xdr:rowOff>
    </xdr:to>
    <xdr:sp macro="" textlink="">
      <xdr:nvSpPr>
        <xdr:cNvPr id="231" name="フローチャート: 判断 230">
          <a:extLst>
            <a:ext uri="{FF2B5EF4-FFF2-40B4-BE49-F238E27FC236}">
              <a16:creationId xmlns:a16="http://schemas.microsoft.com/office/drawing/2014/main" id="{12181864-75CA-4FC3-B68B-BFEA75032E96}"/>
            </a:ext>
          </a:extLst>
        </xdr:cNvPr>
        <xdr:cNvSpPr/>
      </xdr:nvSpPr>
      <xdr:spPr>
        <a:xfrm>
          <a:off x="9394190" y="10650728"/>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26924</xdr:rowOff>
    </xdr:from>
    <xdr:to>
      <xdr:col>50</xdr:col>
      <xdr:colOff>165100</xdr:colOff>
      <xdr:row>62</xdr:row>
      <xdr:rowOff>128524</xdr:rowOff>
    </xdr:to>
    <xdr:sp macro="" textlink="">
      <xdr:nvSpPr>
        <xdr:cNvPr id="232" name="フローチャート: 判断 231">
          <a:extLst>
            <a:ext uri="{FF2B5EF4-FFF2-40B4-BE49-F238E27FC236}">
              <a16:creationId xmlns:a16="http://schemas.microsoft.com/office/drawing/2014/main" id="{32C4CCB5-AA3A-4037-88B3-2DEF6E58FDEE}"/>
            </a:ext>
          </a:extLst>
        </xdr:cNvPr>
        <xdr:cNvSpPr/>
      </xdr:nvSpPr>
      <xdr:spPr>
        <a:xfrm>
          <a:off x="8632190" y="1065491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29210</xdr:rowOff>
    </xdr:from>
    <xdr:to>
      <xdr:col>46</xdr:col>
      <xdr:colOff>38100</xdr:colOff>
      <xdr:row>62</xdr:row>
      <xdr:rowOff>130810</xdr:rowOff>
    </xdr:to>
    <xdr:sp macro="" textlink="">
      <xdr:nvSpPr>
        <xdr:cNvPr id="233" name="フローチャート: 判断 232">
          <a:extLst>
            <a:ext uri="{FF2B5EF4-FFF2-40B4-BE49-F238E27FC236}">
              <a16:creationId xmlns:a16="http://schemas.microsoft.com/office/drawing/2014/main" id="{53CF0AE0-137D-4764-802D-2D32E87CBCD7}"/>
            </a:ext>
          </a:extLst>
        </xdr:cNvPr>
        <xdr:cNvSpPr/>
      </xdr:nvSpPr>
      <xdr:spPr>
        <a:xfrm>
          <a:off x="7846060" y="106572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33782</xdr:rowOff>
    </xdr:from>
    <xdr:to>
      <xdr:col>41</xdr:col>
      <xdr:colOff>101600</xdr:colOff>
      <xdr:row>62</xdr:row>
      <xdr:rowOff>135382</xdr:rowOff>
    </xdr:to>
    <xdr:sp macro="" textlink="">
      <xdr:nvSpPr>
        <xdr:cNvPr id="234" name="フローチャート: 判断 233">
          <a:extLst>
            <a:ext uri="{FF2B5EF4-FFF2-40B4-BE49-F238E27FC236}">
              <a16:creationId xmlns:a16="http://schemas.microsoft.com/office/drawing/2014/main" id="{EE667EE0-CB3F-4760-BB2B-2FF182472762}"/>
            </a:ext>
          </a:extLst>
        </xdr:cNvPr>
        <xdr:cNvSpPr/>
      </xdr:nvSpPr>
      <xdr:spPr>
        <a:xfrm>
          <a:off x="7029450" y="1066177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B33AA664-C0F9-4F69-BADF-9797CD8764FF}"/>
            </a:ext>
          </a:extLst>
        </xdr:cNvPr>
        <xdr:cNvSpPr/>
      </xdr:nvSpPr>
      <xdr:spPr>
        <a:xfrm>
          <a:off x="6231890" y="106617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37C59AD8-7A14-411C-AEFB-08DFB2F4931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7387991-A20B-4D2B-B7DA-B0520247CB5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09327B1-5385-4F23-9698-3BADF9A89D0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A9BF11A-B8FF-4CC8-A656-7EB5687AB9D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F814BDA-116E-4A3A-9FF3-A5E63801F2C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13208</xdr:rowOff>
    </xdr:from>
    <xdr:to>
      <xdr:col>55</xdr:col>
      <xdr:colOff>50800</xdr:colOff>
      <xdr:row>63</xdr:row>
      <xdr:rowOff>114808</xdr:rowOff>
    </xdr:to>
    <xdr:sp macro="" textlink="">
      <xdr:nvSpPr>
        <xdr:cNvPr id="241" name="楕円 240">
          <a:extLst>
            <a:ext uri="{FF2B5EF4-FFF2-40B4-BE49-F238E27FC236}">
              <a16:creationId xmlns:a16="http://schemas.microsoft.com/office/drawing/2014/main" id="{125D4330-504E-4F8D-8C02-003F98B3E13C}"/>
            </a:ext>
          </a:extLst>
        </xdr:cNvPr>
        <xdr:cNvSpPr/>
      </xdr:nvSpPr>
      <xdr:spPr>
        <a:xfrm>
          <a:off x="9394190" y="1081836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99585</xdr:rowOff>
    </xdr:from>
    <xdr:ext cx="469744" cy="259045"/>
    <xdr:sp macro="" textlink="">
      <xdr:nvSpPr>
        <xdr:cNvPr id="242" name="【体育館・プール】&#10;一人当たり面積該当値テキスト">
          <a:extLst>
            <a:ext uri="{FF2B5EF4-FFF2-40B4-BE49-F238E27FC236}">
              <a16:creationId xmlns:a16="http://schemas.microsoft.com/office/drawing/2014/main" id="{51C50D69-ABAF-407F-B3EE-452045F886A7}"/>
            </a:ext>
          </a:extLst>
        </xdr:cNvPr>
        <xdr:cNvSpPr txBox="1"/>
      </xdr:nvSpPr>
      <xdr:spPr>
        <a:xfrm>
          <a:off x="9467850" y="1072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13208</xdr:rowOff>
    </xdr:from>
    <xdr:to>
      <xdr:col>50</xdr:col>
      <xdr:colOff>165100</xdr:colOff>
      <xdr:row>63</xdr:row>
      <xdr:rowOff>114808</xdr:rowOff>
    </xdr:to>
    <xdr:sp macro="" textlink="">
      <xdr:nvSpPr>
        <xdr:cNvPr id="243" name="楕円 242">
          <a:extLst>
            <a:ext uri="{FF2B5EF4-FFF2-40B4-BE49-F238E27FC236}">
              <a16:creationId xmlns:a16="http://schemas.microsoft.com/office/drawing/2014/main" id="{B6654771-C845-470F-8599-3A5AC3A3120F}"/>
            </a:ext>
          </a:extLst>
        </xdr:cNvPr>
        <xdr:cNvSpPr/>
      </xdr:nvSpPr>
      <xdr:spPr>
        <a:xfrm>
          <a:off x="8632190" y="108183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64008</xdr:rowOff>
    </xdr:from>
    <xdr:to>
      <xdr:col>55</xdr:col>
      <xdr:colOff>0</xdr:colOff>
      <xdr:row>63</xdr:row>
      <xdr:rowOff>64008</xdr:rowOff>
    </xdr:to>
    <xdr:cxnSp macro="">
      <xdr:nvCxnSpPr>
        <xdr:cNvPr id="244" name="直線コネクタ 243">
          <a:extLst>
            <a:ext uri="{FF2B5EF4-FFF2-40B4-BE49-F238E27FC236}">
              <a16:creationId xmlns:a16="http://schemas.microsoft.com/office/drawing/2014/main" id="{5A8225F0-A711-4F48-AD22-2B160761AA0E}"/>
            </a:ext>
          </a:extLst>
        </xdr:cNvPr>
        <xdr:cNvCxnSpPr/>
      </xdr:nvCxnSpPr>
      <xdr:spPr>
        <a:xfrm>
          <a:off x="8686800" y="1086154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13208</xdr:rowOff>
    </xdr:from>
    <xdr:to>
      <xdr:col>46</xdr:col>
      <xdr:colOff>38100</xdr:colOff>
      <xdr:row>63</xdr:row>
      <xdr:rowOff>114808</xdr:rowOff>
    </xdr:to>
    <xdr:sp macro="" textlink="">
      <xdr:nvSpPr>
        <xdr:cNvPr id="245" name="楕円 244">
          <a:extLst>
            <a:ext uri="{FF2B5EF4-FFF2-40B4-BE49-F238E27FC236}">
              <a16:creationId xmlns:a16="http://schemas.microsoft.com/office/drawing/2014/main" id="{A7CB3204-DC1E-445F-AA61-A3C577111B73}"/>
            </a:ext>
          </a:extLst>
        </xdr:cNvPr>
        <xdr:cNvSpPr/>
      </xdr:nvSpPr>
      <xdr:spPr>
        <a:xfrm>
          <a:off x="7846060" y="108183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64008</xdr:rowOff>
    </xdr:from>
    <xdr:to>
      <xdr:col>50</xdr:col>
      <xdr:colOff>114300</xdr:colOff>
      <xdr:row>63</xdr:row>
      <xdr:rowOff>64008</xdr:rowOff>
    </xdr:to>
    <xdr:cxnSp macro="">
      <xdr:nvCxnSpPr>
        <xdr:cNvPr id="246" name="直線コネクタ 245">
          <a:extLst>
            <a:ext uri="{FF2B5EF4-FFF2-40B4-BE49-F238E27FC236}">
              <a16:creationId xmlns:a16="http://schemas.microsoft.com/office/drawing/2014/main" id="{B0355310-50EA-47E8-BDAE-F200315DCA1F}"/>
            </a:ext>
          </a:extLst>
        </xdr:cNvPr>
        <xdr:cNvCxnSpPr/>
      </xdr:nvCxnSpPr>
      <xdr:spPr>
        <a:xfrm>
          <a:off x="7889240" y="1086154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13208</xdr:rowOff>
    </xdr:from>
    <xdr:to>
      <xdr:col>41</xdr:col>
      <xdr:colOff>101600</xdr:colOff>
      <xdr:row>63</xdr:row>
      <xdr:rowOff>114808</xdr:rowOff>
    </xdr:to>
    <xdr:sp macro="" textlink="">
      <xdr:nvSpPr>
        <xdr:cNvPr id="247" name="楕円 246">
          <a:extLst>
            <a:ext uri="{FF2B5EF4-FFF2-40B4-BE49-F238E27FC236}">
              <a16:creationId xmlns:a16="http://schemas.microsoft.com/office/drawing/2014/main" id="{0638BF96-BBC3-4D85-A0BF-872CC709A045}"/>
            </a:ext>
          </a:extLst>
        </xdr:cNvPr>
        <xdr:cNvSpPr/>
      </xdr:nvSpPr>
      <xdr:spPr>
        <a:xfrm>
          <a:off x="7029450" y="108183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64008</xdr:rowOff>
    </xdr:from>
    <xdr:to>
      <xdr:col>45</xdr:col>
      <xdr:colOff>177800</xdr:colOff>
      <xdr:row>63</xdr:row>
      <xdr:rowOff>64008</xdr:rowOff>
    </xdr:to>
    <xdr:cxnSp macro="">
      <xdr:nvCxnSpPr>
        <xdr:cNvPr id="248" name="直線コネクタ 247">
          <a:extLst>
            <a:ext uri="{FF2B5EF4-FFF2-40B4-BE49-F238E27FC236}">
              <a16:creationId xmlns:a16="http://schemas.microsoft.com/office/drawing/2014/main" id="{BD0FF7C6-F8B0-47C9-A3F4-9A8E2CCE7685}"/>
            </a:ext>
          </a:extLst>
        </xdr:cNvPr>
        <xdr:cNvCxnSpPr/>
      </xdr:nvCxnSpPr>
      <xdr:spPr>
        <a:xfrm>
          <a:off x="7084060" y="1086154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13208</xdr:rowOff>
    </xdr:from>
    <xdr:to>
      <xdr:col>36</xdr:col>
      <xdr:colOff>165100</xdr:colOff>
      <xdr:row>63</xdr:row>
      <xdr:rowOff>114808</xdr:rowOff>
    </xdr:to>
    <xdr:sp macro="" textlink="">
      <xdr:nvSpPr>
        <xdr:cNvPr id="249" name="楕円 248">
          <a:extLst>
            <a:ext uri="{FF2B5EF4-FFF2-40B4-BE49-F238E27FC236}">
              <a16:creationId xmlns:a16="http://schemas.microsoft.com/office/drawing/2014/main" id="{691A2DCC-F37C-40F4-B928-B59241171014}"/>
            </a:ext>
          </a:extLst>
        </xdr:cNvPr>
        <xdr:cNvSpPr/>
      </xdr:nvSpPr>
      <xdr:spPr>
        <a:xfrm>
          <a:off x="6231890" y="108183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64008</xdr:rowOff>
    </xdr:from>
    <xdr:to>
      <xdr:col>41</xdr:col>
      <xdr:colOff>50800</xdr:colOff>
      <xdr:row>63</xdr:row>
      <xdr:rowOff>64008</xdr:rowOff>
    </xdr:to>
    <xdr:cxnSp macro="">
      <xdr:nvCxnSpPr>
        <xdr:cNvPr id="250" name="直線コネクタ 249">
          <a:extLst>
            <a:ext uri="{FF2B5EF4-FFF2-40B4-BE49-F238E27FC236}">
              <a16:creationId xmlns:a16="http://schemas.microsoft.com/office/drawing/2014/main" id="{1319B4EF-B541-49D1-BA11-BCDC83C9A73A}"/>
            </a:ext>
          </a:extLst>
        </xdr:cNvPr>
        <xdr:cNvCxnSpPr/>
      </xdr:nvCxnSpPr>
      <xdr:spPr>
        <a:xfrm>
          <a:off x="6286500" y="1086154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145051</xdr:rowOff>
    </xdr:from>
    <xdr:ext cx="469744" cy="259045"/>
    <xdr:sp macro="" textlink="">
      <xdr:nvSpPr>
        <xdr:cNvPr id="251" name="n_1aveValue【体育館・プール】&#10;一人当たり面積">
          <a:extLst>
            <a:ext uri="{FF2B5EF4-FFF2-40B4-BE49-F238E27FC236}">
              <a16:creationId xmlns:a16="http://schemas.microsoft.com/office/drawing/2014/main" id="{9EEE6D34-D767-40FF-A0BC-A9C2049E6989}"/>
            </a:ext>
          </a:extLst>
        </xdr:cNvPr>
        <xdr:cNvSpPr txBox="1"/>
      </xdr:nvSpPr>
      <xdr:spPr>
        <a:xfrm>
          <a:off x="8454467" y="1043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147337</xdr:rowOff>
    </xdr:from>
    <xdr:ext cx="469744" cy="259045"/>
    <xdr:sp macro="" textlink="">
      <xdr:nvSpPr>
        <xdr:cNvPr id="252" name="n_2aveValue【体育館・プール】&#10;一人当たり面積">
          <a:extLst>
            <a:ext uri="{FF2B5EF4-FFF2-40B4-BE49-F238E27FC236}">
              <a16:creationId xmlns:a16="http://schemas.microsoft.com/office/drawing/2014/main" id="{1FD22C5F-65E1-4163-8E26-072FA7740ADD}"/>
            </a:ext>
          </a:extLst>
        </xdr:cNvPr>
        <xdr:cNvSpPr txBox="1"/>
      </xdr:nvSpPr>
      <xdr:spPr>
        <a:xfrm>
          <a:off x="767341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151909</xdr:rowOff>
    </xdr:from>
    <xdr:ext cx="469744" cy="259045"/>
    <xdr:sp macro="" textlink="">
      <xdr:nvSpPr>
        <xdr:cNvPr id="253" name="n_3aveValue【体育館・プール】&#10;一人当たり面積">
          <a:extLst>
            <a:ext uri="{FF2B5EF4-FFF2-40B4-BE49-F238E27FC236}">
              <a16:creationId xmlns:a16="http://schemas.microsoft.com/office/drawing/2014/main" id="{507F499F-BD26-4185-8384-D9C96EE24362}"/>
            </a:ext>
          </a:extLst>
        </xdr:cNvPr>
        <xdr:cNvSpPr txBox="1"/>
      </xdr:nvSpPr>
      <xdr:spPr>
        <a:xfrm>
          <a:off x="6866332"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FA1D7FC2-7746-4255-A0E4-E886D0C934D5}"/>
            </a:ext>
          </a:extLst>
        </xdr:cNvPr>
        <xdr:cNvSpPr txBox="1"/>
      </xdr:nvSpPr>
      <xdr:spPr>
        <a:xfrm>
          <a:off x="6068772"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105935</xdr:rowOff>
    </xdr:from>
    <xdr:ext cx="469744" cy="259045"/>
    <xdr:sp macro="" textlink="">
      <xdr:nvSpPr>
        <xdr:cNvPr id="255" name="n_1mainValue【体育館・プール】&#10;一人当たり面積">
          <a:extLst>
            <a:ext uri="{FF2B5EF4-FFF2-40B4-BE49-F238E27FC236}">
              <a16:creationId xmlns:a16="http://schemas.microsoft.com/office/drawing/2014/main" id="{693B4F5C-E0CA-4F21-AEFD-C156131806D0}"/>
            </a:ext>
          </a:extLst>
        </xdr:cNvPr>
        <xdr:cNvSpPr txBox="1"/>
      </xdr:nvSpPr>
      <xdr:spPr>
        <a:xfrm>
          <a:off x="8454467" y="1090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105935</xdr:rowOff>
    </xdr:from>
    <xdr:ext cx="469744" cy="259045"/>
    <xdr:sp macro="" textlink="">
      <xdr:nvSpPr>
        <xdr:cNvPr id="256" name="n_2mainValue【体育館・プール】&#10;一人当たり面積">
          <a:extLst>
            <a:ext uri="{FF2B5EF4-FFF2-40B4-BE49-F238E27FC236}">
              <a16:creationId xmlns:a16="http://schemas.microsoft.com/office/drawing/2014/main" id="{2E353FAD-E63D-4130-93E3-9E20EA634B2A}"/>
            </a:ext>
          </a:extLst>
        </xdr:cNvPr>
        <xdr:cNvSpPr txBox="1"/>
      </xdr:nvSpPr>
      <xdr:spPr>
        <a:xfrm>
          <a:off x="7673417" y="1090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105935</xdr:rowOff>
    </xdr:from>
    <xdr:ext cx="469744" cy="259045"/>
    <xdr:sp macro="" textlink="">
      <xdr:nvSpPr>
        <xdr:cNvPr id="257" name="n_3mainValue【体育館・プール】&#10;一人当たり面積">
          <a:extLst>
            <a:ext uri="{FF2B5EF4-FFF2-40B4-BE49-F238E27FC236}">
              <a16:creationId xmlns:a16="http://schemas.microsoft.com/office/drawing/2014/main" id="{87D9FFD0-633B-4375-9E7C-3693FF814491}"/>
            </a:ext>
          </a:extLst>
        </xdr:cNvPr>
        <xdr:cNvSpPr txBox="1"/>
      </xdr:nvSpPr>
      <xdr:spPr>
        <a:xfrm>
          <a:off x="6866332" y="1090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105935</xdr:rowOff>
    </xdr:from>
    <xdr:ext cx="469744" cy="259045"/>
    <xdr:sp macro="" textlink="">
      <xdr:nvSpPr>
        <xdr:cNvPr id="258" name="n_4mainValue【体育館・プール】&#10;一人当たり面積">
          <a:extLst>
            <a:ext uri="{FF2B5EF4-FFF2-40B4-BE49-F238E27FC236}">
              <a16:creationId xmlns:a16="http://schemas.microsoft.com/office/drawing/2014/main" id="{8FC5A600-B780-4867-BC07-9318A839A7B0}"/>
            </a:ext>
          </a:extLst>
        </xdr:cNvPr>
        <xdr:cNvSpPr txBox="1"/>
      </xdr:nvSpPr>
      <xdr:spPr>
        <a:xfrm>
          <a:off x="6068772" y="1090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E64A5B2E-AD8E-4229-9187-34D69D02288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64814DB6-BB49-40F8-847D-0654D88A3DC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1FCF59E-EFDB-4DBB-B0FD-02EC6F941FA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3591838B-C5AF-4C57-9165-9CB490547CD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C68A771-6829-4E01-8DDB-AB22A5BFDC4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FC25CE32-62B3-481D-B9B2-BEAFE98283E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2F145923-F2A7-448A-9F99-F3F91A8DE95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843FA920-E2B8-4928-A5EB-F2A3A30001C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D1136D21-6587-4D75-A87D-7F369A59BE5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8A097C30-435E-4811-AB7F-85A7E3849FBB}"/>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D17861ED-F0DD-4700-AD07-EF214CC7024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5FC5CC65-1C06-4790-9B6A-B2A4EB2BD4F9}"/>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75269325-2607-416A-AE06-0EA9307A305B}"/>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7B0A598E-3BA5-4F85-BFE5-93CF044D81A5}"/>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9B797364-6AFA-4D1D-8EE6-4D86A100E77A}"/>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9B2859F5-9716-49D5-95EC-D6DE1838E18B}"/>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E091BBFB-BF68-4D4F-B3E6-1B3C0FB7A078}"/>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83675AE-A7FD-4342-AE2A-BB9CCE16FE57}"/>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300E28AC-0CD2-4AFF-BB34-5A2971119E8F}"/>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A21BA55E-9CC6-4891-968D-0483C0B6E6B9}"/>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99750EC0-9B81-449A-A62A-C103828F20CB}"/>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AC4ED311-CB26-4250-8E5D-A9AA045E8B0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150113</xdr:rowOff>
    </xdr:from>
    <xdr:to>
      <xdr:col>24</xdr:col>
      <xdr:colOff>62865</xdr:colOff>
      <xdr:row>85</xdr:row>
      <xdr:rowOff>118111</xdr:rowOff>
    </xdr:to>
    <xdr:cxnSp macro="">
      <xdr:nvCxnSpPr>
        <xdr:cNvPr id="281" name="直線コネクタ 280">
          <a:extLst>
            <a:ext uri="{FF2B5EF4-FFF2-40B4-BE49-F238E27FC236}">
              <a16:creationId xmlns:a16="http://schemas.microsoft.com/office/drawing/2014/main" id="{A88ED89C-C06E-4BF3-8DDB-D6963DDB323C}"/>
            </a:ext>
          </a:extLst>
        </xdr:cNvPr>
        <xdr:cNvCxnSpPr/>
      </xdr:nvCxnSpPr>
      <xdr:spPr>
        <a:xfrm flipV="1">
          <a:off x="4173855" y="13351763"/>
          <a:ext cx="0" cy="1341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812EB77F-8080-46E3-AE65-1A703C2926FC}"/>
            </a:ext>
          </a:extLst>
        </xdr:cNvPr>
        <xdr:cNvSpPr txBox="1"/>
      </xdr:nvSpPr>
      <xdr:spPr>
        <a:xfrm>
          <a:off x="4212590" y="14697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3" name="直線コネクタ 282">
          <a:extLst>
            <a:ext uri="{FF2B5EF4-FFF2-40B4-BE49-F238E27FC236}">
              <a16:creationId xmlns:a16="http://schemas.microsoft.com/office/drawing/2014/main" id="{530D9065-85ED-499F-B78C-DC00A121D95C}"/>
            </a:ext>
          </a:extLst>
        </xdr:cNvPr>
        <xdr:cNvCxnSpPr/>
      </xdr:nvCxnSpPr>
      <xdr:spPr>
        <a:xfrm>
          <a:off x="4112260" y="146932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96790</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15C58B87-9C4B-4CF0-855D-D5CD65E10800}"/>
            </a:ext>
          </a:extLst>
        </xdr:cNvPr>
        <xdr:cNvSpPr txBox="1"/>
      </xdr:nvSpPr>
      <xdr:spPr>
        <a:xfrm>
          <a:off x="4212590" y="1312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150113</xdr:rowOff>
    </xdr:from>
    <xdr:to>
      <xdr:col>24</xdr:col>
      <xdr:colOff>152400</xdr:colOff>
      <xdr:row>77</xdr:row>
      <xdr:rowOff>150113</xdr:rowOff>
    </xdr:to>
    <xdr:cxnSp macro="">
      <xdr:nvCxnSpPr>
        <xdr:cNvPr id="285" name="直線コネクタ 284">
          <a:extLst>
            <a:ext uri="{FF2B5EF4-FFF2-40B4-BE49-F238E27FC236}">
              <a16:creationId xmlns:a16="http://schemas.microsoft.com/office/drawing/2014/main" id="{1FB0DC44-6806-4745-9639-169F6B8F01A5}"/>
            </a:ext>
          </a:extLst>
        </xdr:cNvPr>
        <xdr:cNvCxnSpPr/>
      </xdr:nvCxnSpPr>
      <xdr:spPr>
        <a:xfrm>
          <a:off x="4112260" y="133517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54881</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D6FF1B32-667C-4DA1-B64F-2C365E6CF180}"/>
            </a:ext>
          </a:extLst>
        </xdr:cNvPr>
        <xdr:cNvSpPr txBox="1"/>
      </xdr:nvSpPr>
      <xdr:spPr>
        <a:xfrm>
          <a:off x="4212590" y="13774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76454</xdr:rowOff>
    </xdr:from>
    <xdr:to>
      <xdr:col>24</xdr:col>
      <xdr:colOff>114300</xdr:colOff>
      <xdr:row>81</xdr:row>
      <xdr:rowOff>6604</xdr:rowOff>
    </xdr:to>
    <xdr:sp macro="" textlink="">
      <xdr:nvSpPr>
        <xdr:cNvPr id="287" name="フローチャート: 判断 286">
          <a:extLst>
            <a:ext uri="{FF2B5EF4-FFF2-40B4-BE49-F238E27FC236}">
              <a16:creationId xmlns:a16="http://schemas.microsoft.com/office/drawing/2014/main" id="{3E9C809D-E93A-4237-85CE-F143C12ECDBD}"/>
            </a:ext>
          </a:extLst>
        </xdr:cNvPr>
        <xdr:cNvSpPr/>
      </xdr:nvSpPr>
      <xdr:spPr>
        <a:xfrm>
          <a:off x="4131310" y="137924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39878</xdr:rowOff>
    </xdr:from>
    <xdr:to>
      <xdr:col>20</xdr:col>
      <xdr:colOff>38100</xdr:colOff>
      <xdr:row>80</xdr:row>
      <xdr:rowOff>141478</xdr:rowOff>
    </xdr:to>
    <xdr:sp macro="" textlink="">
      <xdr:nvSpPr>
        <xdr:cNvPr id="288" name="フローチャート: 判断 287">
          <a:extLst>
            <a:ext uri="{FF2B5EF4-FFF2-40B4-BE49-F238E27FC236}">
              <a16:creationId xmlns:a16="http://schemas.microsoft.com/office/drawing/2014/main" id="{D9C70A06-90E8-4A7B-B96D-B255D6233E2A}"/>
            </a:ext>
          </a:extLst>
        </xdr:cNvPr>
        <xdr:cNvSpPr/>
      </xdr:nvSpPr>
      <xdr:spPr>
        <a:xfrm>
          <a:off x="3388360" y="1375587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12446</xdr:rowOff>
    </xdr:from>
    <xdr:to>
      <xdr:col>15</xdr:col>
      <xdr:colOff>101600</xdr:colOff>
      <xdr:row>80</xdr:row>
      <xdr:rowOff>114046</xdr:rowOff>
    </xdr:to>
    <xdr:sp macro="" textlink="">
      <xdr:nvSpPr>
        <xdr:cNvPr id="289" name="フローチャート: 判断 288">
          <a:extLst>
            <a:ext uri="{FF2B5EF4-FFF2-40B4-BE49-F238E27FC236}">
              <a16:creationId xmlns:a16="http://schemas.microsoft.com/office/drawing/2014/main" id="{1C5FF799-487A-48CD-BA04-350F59F83BD7}"/>
            </a:ext>
          </a:extLst>
        </xdr:cNvPr>
        <xdr:cNvSpPr/>
      </xdr:nvSpPr>
      <xdr:spPr>
        <a:xfrm>
          <a:off x="2571750" y="1373225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147320</xdr:rowOff>
    </xdr:from>
    <xdr:to>
      <xdr:col>10</xdr:col>
      <xdr:colOff>165100</xdr:colOff>
      <xdr:row>80</xdr:row>
      <xdr:rowOff>77470</xdr:rowOff>
    </xdr:to>
    <xdr:sp macro="" textlink="">
      <xdr:nvSpPr>
        <xdr:cNvPr id="290" name="フローチャート: 判断 289">
          <a:extLst>
            <a:ext uri="{FF2B5EF4-FFF2-40B4-BE49-F238E27FC236}">
              <a16:creationId xmlns:a16="http://schemas.microsoft.com/office/drawing/2014/main" id="{3E16F4C8-484E-4B88-8E74-6C9160B25598}"/>
            </a:ext>
          </a:extLst>
        </xdr:cNvPr>
        <xdr:cNvSpPr/>
      </xdr:nvSpPr>
      <xdr:spPr>
        <a:xfrm>
          <a:off x="1774190" y="136899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110744</xdr:rowOff>
    </xdr:from>
    <xdr:to>
      <xdr:col>6</xdr:col>
      <xdr:colOff>38100</xdr:colOff>
      <xdr:row>80</xdr:row>
      <xdr:rowOff>40894</xdr:rowOff>
    </xdr:to>
    <xdr:sp macro="" textlink="">
      <xdr:nvSpPr>
        <xdr:cNvPr id="291" name="フローチャート: 判断 290">
          <a:extLst>
            <a:ext uri="{FF2B5EF4-FFF2-40B4-BE49-F238E27FC236}">
              <a16:creationId xmlns:a16="http://schemas.microsoft.com/office/drawing/2014/main" id="{D07938C5-1A87-4C1C-AD7E-08081F722ED8}"/>
            </a:ext>
          </a:extLst>
        </xdr:cNvPr>
        <xdr:cNvSpPr/>
      </xdr:nvSpPr>
      <xdr:spPr>
        <a:xfrm>
          <a:off x="988060" y="136552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D4FFADA6-92D8-4DD5-B31B-4F5E6C9E011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CE8A642D-32B0-4F2C-B81A-E2C2C09F72E7}"/>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4188ABC-DBC9-4A5D-AFD9-E1CC64E5D1A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11F57A7-ECBB-4699-8BBF-6C621F7C5E76}"/>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719D692-A2B9-48A3-A41C-60303107AA96}"/>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151892</xdr:rowOff>
    </xdr:from>
    <xdr:to>
      <xdr:col>24</xdr:col>
      <xdr:colOff>114300</xdr:colOff>
      <xdr:row>80</xdr:row>
      <xdr:rowOff>82042</xdr:rowOff>
    </xdr:to>
    <xdr:sp macro="" textlink="">
      <xdr:nvSpPr>
        <xdr:cNvPr id="297" name="楕円 296">
          <a:extLst>
            <a:ext uri="{FF2B5EF4-FFF2-40B4-BE49-F238E27FC236}">
              <a16:creationId xmlns:a16="http://schemas.microsoft.com/office/drawing/2014/main" id="{72777859-642F-4F22-84D8-70F5F37B02F7}"/>
            </a:ext>
          </a:extLst>
        </xdr:cNvPr>
        <xdr:cNvSpPr/>
      </xdr:nvSpPr>
      <xdr:spPr>
        <a:xfrm>
          <a:off x="4131310" y="136964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3319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BA77FCDE-600A-48AB-96A9-E1884918887C}"/>
            </a:ext>
          </a:extLst>
        </xdr:cNvPr>
        <xdr:cNvSpPr txBox="1"/>
      </xdr:nvSpPr>
      <xdr:spPr>
        <a:xfrm>
          <a:off x="4212590" y="1354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92456</xdr:rowOff>
    </xdr:from>
    <xdr:to>
      <xdr:col>20</xdr:col>
      <xdr:colOff>38100</xdr:colOff>
      <xdr:row>80</xdr:row>
      <xdr:rowOff>22606</xdr:rowOff>
    </xdr:to>
    <xdr:sp macro="" textlink="">
      <xdr:nvSpPr>
        <xdr:cNvPr id="299" name="楕円 298">
          <a:extLst>
            <a:ext uri="{FF2B5EF4-FFF2-40B4-BE49-F238E27FC236}">
              <a16:creationId xmlns:a16="http://schemas.microsoft.com/office/drawing/2014/main" id="{18D2BD46-3945-47C7-B498-8E17A3F4DC57}"/>
            </a:ext>
          </a:extLst>
        </xdr:cNvPr>
        <xdr:cNvSpPr/>
      </xdr:nvSpPr>
      <xdr:spPr>
        <a:xfrm>
          <a:off x="3388360" y="1364081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143256</xdr:rowOff>
    </xdr:from>
    <xdr:to>
      <xdr:col>24</xdr:col>
      <xdr:colOff>63500</xdr:colOff>
      <xdr:row>80</xdr:row>
      <xdr:rowOff>31242</xdr:rowOff>
    </xdr:to>
    <xdr:cxnSp macro="">
      <xdr:nvCxnSpPr>
        <xdr:cNvPr id="300" name="直線コネクタ 299">
          <a:extLst>
            <a:ext uri="{FF2B5EF4-FFF2-40B4-BE49-F238E27FC236}">
              <a16:creationId xmlns:a16="http://schemas.microsoft.com/office/drawing/2014/main" id="{0D68C2F4-DA0F-4812-B8A3-41DD031C28A4}"/>
            </a:ext>
          </a:extLst>
        </xdr:cNvPr>
        <xdr:cNvCxnSpPr/>
      </xdr:nvCxnSpPr>
      <xdr:spPr>
        <a:xfrm>
          <a:off x="3431540" y="13685901"/>
          <a:ext cx="74295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51308</xdr:rowOff>
    </xdr:from>
    <xdr:to>
      <xdr:col>15</xdr:col>
      <xdr:colOff>101600</xdr:colOff>
      <xdr:row>79</xdr:row>
      <xdr:rowOff>152908</xdr:rowOff>
    </xdr:to>
    <xdr:sp macro="" textlink="">
      <xdr:nvSpPr>
        <xdr:cNvPr id="301" name="楕円 300">
          <a:extLst>
            <a:ext uri="{FF2B5EF4-FFF2-40B4-BE49-F238E27FC236}">
              <a16:creationId xmlns:a16="http://schemas.microsoft.com/office/drawing/2014/main" id="{4534544A-40D6-4CE6-BEF2-5BAF30A114E5}"/>
            </a:ext>
          </a:extLst>
        </xdr:cNvPr>
        <xdr:cNvSpPr/>
      </xdr:nvSpPr>
      <xdr:spPr>
        <a:xfrm>
          <a:off x="2571750" y="135996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102108</xdr:rowOff>
    </xdr:from>
    <xdr:to>
      <xdr:col>19</xdr:col>
      <xdr:colOff>177800</xdr:colOff>
      <xdr:row>79</xdr:row>
      <xdr:rowOff>143256</xdr:rowOff>
    </xdr:to>
    <xdr:cxnSp macro="">
      <xdr:nvCxnSpPr>
        <xdr:cNvPr id="302" name="直線コネクタ 301">
          <a:extLst>
            <a:ext uri="{FF2B5EF4-FFF2-40B4-BE49-F238E27FC236}">
              <a16:creationId xmlns:a16="http://schemas.microsoft.com/office/drawing/2014/main" id="{B4900DC1-F3FE-47DD-9F7D-1A181230934F}"/>
            </a:ext>
          </a:extLst>
        </xdr:cNvPr>
        <xdr:cNvCxnSpPr/>
      </xdr:nvCxnSpPr>
      <xdr:spPr>
        <a:xfrm>
          <a:off x="2626360" y="13642848"/>
          <a:ext cx="80518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170180</xdr:rowOff>
    </xdr:from>
    <xdr:to>
      <xdr:col>10</xdr:col>
      <xdr:colOff>165100</xdr:colOff>
      <xdr:row>79</xdr:row>
      <xdr:rowOff>100330</xdr:rowOff>
    </xdr:to>
    <xdr:sp macro="" textlink="">
      <xdr:nvSpPr>
        <xdr:cNvPr id="303" name="楕円 302">
          <a:extLst>
            <a:ext uri="{FF2B5EF4-FFF2-40B4-BE49-F238E27FC236}">
              <a16:creationId xmlns:a16="http://schemas.microsoft.com/office/drawing/2014/main" id="{0FDE4CBC-2716-41F7-A673-DB63033ADC77}"/>
            </a:ext>
          </a:extLst>
        </xdr:cNvPr>
        <xdr:cNvSpPr/>
      </xdr:nvSpPr>
      <xdr:spPr>
        <a:xfrm>
          <a:off x="1774190" y="135470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49530</xdr:rowOff>
    </xdr:from>
    <xdr:to>
      <xdr:col>15</xdr:col>
      <xdr:colOff>50800</xdr:colOff>
      <xdr:row>79</xdr:row>
      <xdr:rowOff>102108</xdr:rowOff>
    </xdr:to>
    <xdr:cxnSp macro="">
      <xdr:nvCxnSpPr>
        <xdr:cNvPr id="304" name="直線コネクタ 303">
          <a:extLst>
            <a:ext uri="{FF2B5EF4-FFF2-40B4-BE49-F238E27FC236}">
              <a16:creationId xmlns:a16="http://schemas.microsoft.com/office/drawing/2014/main" id="{81A91447-48D7-4CAE-A68A-BDBE35DB7F4E}"/>
            </a:ext>
          </a:extLst>
        </xdr:cNvPr>
        <xdr:cNvCxnSpPr/>
      </xdr:nvCxnSpPr>
      <xdr:spPr>
        <a:xfrm>
          <a:off x="1828800" y="13597890"/>
          <a:ext cx="79756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119887</xdr:rowOff>
    </xdr:from>
    <xdr:to>
      <xdr:col>6</xdr:col>
      <xdr:colOff>38100</xdr:colOff>
      <xdr:row>79</xdr:row>
      <xdr:rowOff>50037</xdr:rowOff>
    </xdr:to>
    <xdr:sp macro="" textlink="">
      <xdr:nvSpPr>
        <xdr:cNvPr id="305" name="楕円 304">
          <a:extLst>
            <a:ext uri="{FF2B5EF4-FFF2-40B4-BE49-F238E27FC236}">
              <a16:creationId xmlns:a16="http://schemas.microsoft.com/office/drawing/2014/main" id="{0329838A-349B-44F7-AF30-956F52B639C4}"/>
            </a:ext>
          </a:extLst>
        </xdr:cNvPr>
        <xdr:cNvSpPr/>
      </xdr:nvSpPr>
      <xdr:spPr>
        <a:xfrm>
          <a:off x="988060" y="134948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170687</xdr:rowOff>
    </xdr:from>
    <xdr:to>
      <xdr:col>10</xdr:col>
      <xdr:colOff>114300</xdr:colOff>
      <xdr:row>79</xdr:row>
      <xdr:rowOff>49530</xdr:rowOff>
    </xdr:to>
    <xdr:cxnSp macro="">
      <xdr:nvCxnSpPr>
        <xdr:cNvPr id="306" name="直線コネクタ 305">
          <a:extLst>
            <a:ext uri="{FF2B5EF4-FFF2-40B4-BE49-F238E27FC236}">
              <a16:creationId xmlns:a16="http://schemas.microsoft.com/office/drawing/2014/main" id="{92F9DDD8-C285-4DAA-BEA0-313E369F3955}"/>
            </a:ext>
          </a:extLst>
        </xdr:cNvPr>
        <xdr:cNvCxnSpPr/>
      </xdr:nvCxnSpPr>
      <xdr:spPr>
        <a:xfrm>
          <a:off x="1031240" y="13547597"/>
          <a:ext cx="79756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132605</xdr:rowOff>
    </xdr:from>
    <xdr:ext cx="405111" cy="259045"/>
    <xdr:sp macro="" textlink="">
      <xdr:nvSpPr>
        <xdr:cNvPr id="307" name="n_1aveValue【福祉施設】&#10;有形固定資産減価償却率">
          <a:extLst>
            <a:ext uri="{FF2B5EF4-FFF2-40B4-BE49-F238E27FC236}">
              <a16:creationId xmlns:a16="http://schemas.microsoft.com/office/drawing/2014/main" id="{28E78DFE-02C2-499C-8DBE-AA8FCD963051}"/>
            </a:ext>
          </a:extLst>
        </xdr:cNvPr>
        <xdr:cNvSpPr txBox="1"/>
      </xdr:nvSpPr>
      <xdr:spPr>
        <a:xfrm>
          <a:off x="3239144" y="1385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105173</xdr:rowOff>
    </xdr:from>
    <xdr:ext cx="405111" cy="259045"/>
    <xdr:sp macro="" textlink="">
      <xdr:nvSpPr>
        <xdr:cNvPr id="308" name="n_2aveValue【福祉施設】&#10;有形固定資産減価償却率">
          <a:extLst>
            <a:ext uri="{FF2B5EF4-FFF2-40B4-BE49-F238E27FC236}">
              <a16:creationId xmlns:a16="http://schemas.microsoft.com/office/drawing/2014/main" id="{06A15729-9642-473E-9F2F-170B18A927AE}"/>
            </a:ext>
          </a:extLst>
        </xdr:cNvPr>
        <xdr:cNvSpPr txBox="1"/>
      </xdr:nvSpPr>
      <xdr:spPr>
        <a:xfrm>
          <a:off x="2439044" y="13819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68597</xdr:rowOff>
    </xdr:from>
    <xdr:ext cx="405111" cy="259045"/>
    <xdr:sp macro="" textlink="">
      <xdr:nvSpPr>
        <xdr:cNvPr id="309" name="n_3aveValue【福祉施設】&#10;有形固定資産減価償却率">
          <a:extLst>
            <a:ext uri="{FF2B5EF4-FFF2-40B4-BE49-F238E27FC236}">
              <a16:creationId xmlns:a16="http://schemas.microsoft.com/office/drawing/2014/main" id="{1BBBDCD7-36DB-4A30-890F-B5DEBA89AEE1}"/>
            </a:ext>
          </a:extLst>
        </xdr:cNvPr>
        <xdr:cNvSpPr txBox="1"/>
      </xdr:nvSpPr>
      <xdr:spPr>
        <a:xfrm>
          <a:off x="1641484" y="1378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32021</xdr:rowOff>
    </xdr:from>
    <xdr:ext cx="405111" cy="259045"/>
    <xdr:sp macro="" textlink="">
      <xdr:nvSpPr>
        <xdr:cNvPr id="310" name="n_4aveValue【福祉施設】&#10;有形固定資産減価償却率">
          <a:extLst>
            <a:ext uri="{FF2B5EF4-FFF2-40B4-BE49-F238E27FC236}">
              <a16:creationId xmlns:a16="http://schemas.microsoft.com/office/drawing/2014/main" id="{7EB70BEE-2695-45DB-90F7-A1D31A11B038}"/>
            </a:ext>
          </a:extLst>
        </xdr:cNvPr>
        <xdr:cNvSpPr txBox="1"/>
      </xdr:nvSpPr>
      <xdr:spPr>
        <a:xfrm>
          <a:off x="855354" y="1374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39133</xdr:rowOff>
    </xdr:from>
    <xdr:ext cx="405111" cy="259045"/>
    <xdr:sp macro="" textlink="">
      <xdr:nvSpPr>
        <xdr:cNvPr id="311" name="n_1mainValue【福祉施設】&#10;有形固定資産減価償却率">
          <a:extLst>
            <a:ext uri="{FF2B5EF4-FFF2-40B4-BE49-F238E27FC236}">
              <a16:creationId xmlns:a16="http://schemas.microsoft.com/office/drawing/2014/main" id="{4048BA65-79D3-492E-B812-A37A115C4B87}"/>
            </a:ext>
          </a:extLst>
        </xdr:cNvPr>
        <xdr:cNvSpPr txBox="1"/>
      </xdr:nvSpPr>
      <xdr:spPr>
        <a:xfrm>
          <a:off x="3239144" y="1341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169435</xdr:rowOff>
    </xdr:from>
    <xdr:ext cx="405111" cy="259045"/>
    <xdr:sp macro="" textlink="">
      <xdr:nvSpPr>
        <xdr:cNvPr id="312" name="n_2mainValue【福祉施設】&#10;有形固定資産減価償却率">
          <a:extLst>
            <a:ext uri="{FF2B5EF4-FFF2-40B4-BE49-F238E27FC236}">
              <a16:creationId xmlns:a16="http://schemas.microsoft.com/office/drawing/2014/main" id="{0EA38FC0-39BD-4242-94C9-A2F76C52FB19}"/>
            </a:ext>
          </a:extLst>
        </xdr:cNvPr>
        <xdr:cNvSpPr txBox="1"/>
      </xdr:nvSpPr>
      <xdr:spPr>
        <a:xfrm>
          <a:off x="2439044" y="1337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116857</xdr:rowOff>
    </xdr:from>
    <xdr:ext cx="405111" cy="259045"/>
    <xdr:sp macro="" textlink="">
      <xdr:nvSpPr>
        <xdr:cNvPr id="313" name="n_3mainValue【福祉施設】&#10;有形固定資産減価償却率">
          <a:extLst>
            <a:ext uri="{FF2B5EF4-FFF2-40B4-BE49-F238E27FC236}">
              <a16:creationId xmlns:a16="http://schemas.microsoft.com/office/drawing/2014/main" id="{0A0F6465-A0C3-44D3-A0DF-1665FC4674C0}"/>
            </a:ext>
          </a:extLst>
        </xdr:cNvPr>
        <xdr:cNvSpPr txBox="1"/>
      </xdr:nvSpPr>
      <xdr:spPr>
        <a:xfrm>
          <a:off x="164148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66564</xdr:rowOff>
    </xdr:from>
    <xdr:ext cx="405111" cy="259045"/>
    <xdr:sp macro="" textlink="">
      <xdr:nvSpPr>
        <xdr:cNvPr id="314" name="n_4mainValue【福祉施設】&#10;有形固定資産減価償却率">
          <a:extLst>
            <a:ext uri="{FF2B5EF4-FFF2-40B4-BE49-F238E27FC236}">
              <a16:creationId xmlns:a16="http://schemas.microsoft.com/office/drawing/2014/main" id="{F6FB06E9-5953-472C-AA46-4481D0824B57}"/>
            </a:ext>
          </a:extLst>
        </xdr:cNvPr>
        <xdr:cNvSpPr txBox="1"/>
      </xdr:nvSpPr>
      <xdr:spPr>
        <a:xfrm>
          <a:off x="855354" y="1326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D5E66373-F0CF-4882-9CC0-A515C3A898F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D5195C7F-1314-4384-BC5B-111F397DC0D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25AE2BA5-18A2-4BAB-8848-7A82B3CB4FE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F177D8EC-FB02-4134-95AB-47149C111AD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593D5D38-D868-4B04-9F7A-344D64ED595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E01EEB54-6191-4690-947B-8163A1408A2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3EC6D3B7-4114-47DA-A0A4-82F0F2098F4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197710A7-DA41-4CED-AA90-FA9BBE958C79}"/>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25BBBE37-3EFB-4B21-A3B3-A252FFC776C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AA19F8DE-7FD1-458B-B347-652B02D94F52}"/>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AB58924-A64F-4A21-B8D7-5FFE5865D6DF}"/>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8C640F9A-CD12-4477-A668-A7A8AF63ABEB}"/>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698C0E68-B2BD-4089-A9F4-D41A858030D6}"/>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47EC9E2B-F7FA-4B60-8B38-9D440EA3D8F3}"/>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326D7311-767A-4CBD-A043-C2351DF20BAE}"/>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AF7AF8F5-2E51-40ED-BAF8-F21AB58E9FD5}"/>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F79FB4A4-4D66-4BCC-84E9-E91ABC3B0DD1}"/>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82605393-30C9-4EA3-8B83-39ADA4740765}"/>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B81D5950-5E25-4C26-8A51-2A5524285054}"/>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AFA70D7E-BC4D-4EC2-AA6A-D7E41A29F630}"/>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E18B721C-E126-4813-B0A4-F7D3DF169149}"/>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7F690094-C915-44BD-8D1E-A2A727B7B038}"/>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F2C6D879-37AE-4047-AA03-E1C761471A9C}"/>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798B3D16-5A6E-4E0E-8C2B-BE5E43B636BD}"/>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CD8AAB4C-33C9-4078-885D-DA0147F52115}"/>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78921</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47D4D44C-7476-4FD6-AEE8-A62DA863AFC6}"/>
            </a:ext>
          </a:extLst>
        </xdr:cNvPr>
        <xdr:cNvCxnSpPr/>
      </xdr:nvCxnSpPr>
      <xdr:spPr>
        <a:xfrm flipV="1">
          <a:off x="9429115" y="13280571"/>
          <a:ext cx="0" cy="154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4BECEA7F-B46F-45D4-B0B3-144160A0CD61}"/>
            </a:ext>
          </a:extLst>
        </xdr:cNvPr>
        <xdr:cNvSpPr txBox="1"/>
      </xdr:nvSpPr>
      <xdr:spPr>
        <a:xfrm>
          <a:off x="9467850" y="1483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5F2ED9FA-E92D-4949-A1FA-56DA74383651}"/>
            </a:ext>
          </a:extLst>
        </xdr:cNvPr>
        <xdr:cNvCxnSpPr/>
      </xdr:nvCxnSpPr>
      <xdr:spPr>
        <a:xfrm>
          <a:off x="9356090" y="148282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25598</xdr:rowOff>
    </xdr:from>
    <xdr:ext cx="469744" cy="259045"/>
    <xdr:sp macro="" textlink="">
      <xdr:nvSpPr>
        <xdr:cNvPr id="343" name="【福祉施設】&#10;一人当たり面積最大値テキスト">
          <a:extLst>
            <a:ext uri="{FF2B5EF4-FFF2-40B4-BE49-F238E27FC236}">
              <a16:creationId xmlns:a16="http://schemas.microsoft.com/office/drawing/2014/main" id="{4406DF2A-8426-499F-B0E8-D69C97AE585A}"/>
            </a:ext>
          </a:extLst>
        </xdr:cNvPr>
        <xdr:cNvSpPr txBox="1"/>
      </xdr:nvSpPr>
      <xdr:spPr>
        <a:xfrm>
          <a:off x="9467850" y="1305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78921</xdr:rowOff>
    </xdr:from>
    <xdr:to>
      <xdr:col>55</xdr:col>
      <xdr:colOff>88900</xdr:colOff>
      <xdr:row>77</xdr:row>
      <xdr:rowOff>78921</xdr:rowOff>
    </xdr:to>
    <xdr:cxnSp macro="">
      <xdr:nvCxnSpPr>
        <xdr:cNvPr id="344" name="直線コネクタ 343">
          <a:extLst>
            <a:ext uri="{FF2B5EF4-FFF2-40B4-BE49-F238E27FC236}">
              <a16:creationId xmlns:a16="http://schemas.microsoft.com/office/drawing/2014/main" id="{B828DAD4-A9BF-4703-B716-869D84BD5CC5}"/>
            </a:ext>
          </a:extLst>
        </xdr:cNvPr>
        <xdr:cNvCxnSpPr/>
      </xdr:nvCxnSpPr>
      <xdr:spPr>
        <a:xfrm>
          <a:off x="9356090" y="132805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17FF820B-7604-4782-B866-118CF8408BD9}"/>
            </a:ext>
          </a:extLst>
        </xdr:cNvPr>
        <xdr:cNvSpPr txBox="1"/>
      </xdr:nvSpPr>
      <xdr:spPr>
        <a:xfrm>
          <a:off x="9467850" y="14151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27378237-73E0-4E6D-8BB8-74C90643291D}"/>
            </a:ext>
          </a:extLst>
        </xdr:cNvPr>
        <xdr:cNvSpPr/>
      </xdr:nvSpPr>
      <xdr:spPr>
        <a:xfrm>
          <a:off x="9394190" y="142946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6113CB26-5FB4-4BA6-959D-159E3872622E}"/>
            </a:ext>
          </a:extLst>
        </xdr:cNvPr>
        <xdr:cNvSpPr/>
      </xdr:nvSpPr>
      <xdr:spPr>
        <a:xfrm>
          <a:off x="8632190" y="142946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808EB363-C1A9-4327-9251-C18728A2E995}"/>
            </a:ext>
          </a:extLst>
        </xdr:cNvPr>
        <xdr:cNvSpPr/>
      </xdr:nvSpPr>
      <xdr:spPr>
        <a:xfrm>
          <a:off x="7846060" y="142946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77107</xdr:rowOff>
    </xdr:from>
    <xdr:to>
      <xdr:col>41</xdr:col>
      <xdr:colOff>101600</xdr:colOff>
      <xdr:row>84</xdr:row>
      <xdr:rowOff>7257</xdr:rowOff>
    </xdr:to>
    <xdr:sp macro="" textlink="">
      <xdr:nvSpPr>
        <xdr:cNvPr id="349" name="フローチャート: 判断 348">
          <a:extLst>
            <a:ext uri="{FF2B5EF4-FFF2-40B4-BE49-F238E27FC236}">
              <a16:creationId xmlns:a16="http://schemas.microsoft.com/office/drawing/2014/main" id="{DD2E6A9E-A067-44FB-B86D-06FB221086A7}"/>
            </a:ext>
          </a:extLst>
        </xdr:cNvPr>
        <xdr:cNvSpPr/>
      </xdr:nvSpPr>
      <xdr:spPr>
        <a:xfrm>
          <a:off x="7029450" y="1430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E48AEC23-B723-4ECF-9D16-8FDD6B9963AC}"/>
            </a:ext>
          </a:extLst>
        </xdr:cNvPr>
        <xdr:cNvSpPr/>
      </xdr:nvSpPr>
      <xdr:spPr>
        <a:xfrm>
          <a:off x="62318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2406C20-3876-41AB-83BC-3134B93A4067}"/>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7E5EC03-B4FB-42D7-BFE5-E3E3C0B8B8D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6C2E26D-1346-422C-9AB5-DFECBBF80EA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9023C2B-E261-4762-AF97-5C0BB5E1F36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9333F07-8347-4883-AE24-4511E06EDB6D}"/>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153307</xdr:rowOff>
    </xdr:from>
    <xdr:to>
      <xdr:col>55</xdr:col>
      <xdr:colOff>50800</xdr:colOff>
      <xdr:row>84</xdr:row>
      <xdr:rowOff>83457</xdr:rowOff>
    </xdr:to>
    <xdr:sp macro="" textlink="">
      <xdr:nvSpPr>
        <xdr:cNvPr id="356" name="楕円 355">
          <a:extLst>
            <a:ext uri="{FF2B5EF4-FFF2-40B4-BE49-F238E27FC236}">
              <a16:creationId xmlns:a16="http://schemas.microsoft.com/office/drawing/2014/main" id="{3F55142C-8944-4226-B3DC-ADDDD74E4881}"/>
            </a:ext>
          </a:extLst>
        </xdr:cNvPr>
        <xdr:cNvSpPr/>
      </xdr:nvSpPr>
      <xdr:spPr>
        <a:xfrm>
          <a:off x="9394190" y="1438365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131734</xdr:rowOff>
    </xdr:from>
    <xdr:ext cx="469744" cy="259045"/>
    <xdr:sp macro="" textlink="">
      <xdr:nvSpPr>
        <xdr:cNvPr id="357" name="【福祉施設】&#10;一人当たり面積該当値テキスト">
          <a:extLst>
            <a:ext uri="{FF2B5EF4-FFF2-40B4-BE49-F238E27FC236}">
              <a16:creationId xmlns:a16="http://schemas.microsoft.com/office/drawing/2014/main" id="{5463841C-C4CB-4908-B165-2FB67A31C12E}"/>
            </a:ext>
          </a:extLst>
        </xdr:cNvPr>
        <xdr:cNvSpPr txBox="1"/>
      </xdr:nvSpPr>
      <xdr:spPr>
        <a:xfrm>
          <a:off x="9467850" y="1436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153307</xdr:rowOff>
    </xdr:from>
    <xdr:to>
      <xdr:col>50</xdr:col>
      <xdr:colOff>165100</xdr:colOff>
      <xdr:row>84</xdr:row>
      <xdr:rowOff>83457</xdr:rowOff>
    </xdr:to>
    <xdr:sp macro="" textlink="">
      <xdr:nvSpPr>
        <xdr:cNvPr id="358" name="楕円 357">
          <a:extLst>
            <a:ext uri="{FF2B5EF4-FFF2-40B4-BE49-F238E27FC236}">
              <a16:creationId xmlns:a16="http://schemas.microsoft.com/office/drawing/2014/main" id="{4EB577A6-6E7D-45BA-B3CC-05E5E6D4CD5F}"/>
            </a:ext>
          </a:extLst>
        </xdr:cNvPr>
        <xdr:cNvSpPr/>
      </xdr:nvSpPr>
      <xdr:spPr>
        <a:xfrm>
          <a:off x="8632190" y="143836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32657</xdr:rowOff>
    </xdr:from>
    <xdr:to>
      <xdr:col>55</xdr:col>
      <xdr:colOff>0</xdr:colOff>
      <xdr:row>84</xdr:row>
      <xdr:rowOff>32657</xdr:rowOff>
    </xdr:to>
    <xdr:cxnSp macro="">
      <xdr:nvCxnSpPr>
        <xdr:cNvPr id="359" name="直線コネクタ 358">
          <a:extLst>
            <a:ext uri="{FF2B5EF4-FFF2-40B4-BE49-F238E27FC236}">
              <a16:creationId xmlns:a16="http://schemas.microsoft.com/office/drawing/2014/main" id="{68C5138D-FD02-4EC6-89C6-0EF8F8F1DB3D}"/>
            </a:ext>
          </a:extLst>
        </xdr:cNvPr>
        <xdr:cNvCxnSpPr/>
      </xdr:nvCxnSpPr>
      <xdr:spPr>
        <a:xfrm>
          <a:off x="8686800" y="1443255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153307</xdr:rowOff>
    </xdr:from>
    <xdr:to>
      <xdr:col>46</xdr:col>
      <xdr:colOff>38100</xdr:colOff>
      <xdr:row>84</xdr:row>
      <xdr:rowOff>83457</xdr:rowOff>
    </xdr:to>
    <xdr:sp macro="" textlink="">
      <xdr:nvSpPr>
        <xdr:cNvPr id="360" name="楕円 359">
          <a:extLst>
            <a:ext uri="{FF2B5EF4-FFF2-40B4-BE49-F238E27FC236}">
              <a16:creationId xmlns:a16="http://schemas.microsoft.com/office/drawing/2014/main" id="{23A18BD6-8464-4913-9FB8-697C6016E04C}"/>
            </a:ext>
          </a:extLst>
        </xdr:cNvPr>
        <xdr:cNvSpPr/>
      </xdr:nvSpPr>
      <xdr:spPr>
        <a:xfrm>
          <a:off x="7846060" y="143836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32657</xdr:rowOff>
    </xdr:from>
    <xdr:to>
      <xdr:col>50</xdr:col>
      <xdr:colOff>114300</xdr:colOff>
      <xdr:row>84</xdr:row>
      <xdr:rowOff>32657</xdr:rowOff>
    </xdr:to>
    <xdr:cxnSp macro="">
      <xdr:nvCxnSpPr>
        <xdr:cNvPr id="361" name="直線コネクタ 360">
          <a:extLst>
            <a:ext uri="{FF2B5EF4-FFF2-40B4-BE49-F238E27FC236}">
              <a16:creationId xmlns:a16="http://schemas.microsoft.com/office/drawing/2014/main" id="{D5EC5880-BB9A-4077-8E09-B3967817A3B9}"/>
            </a:ext>
          </a:extLst>
        </xdr:cNvPr>
        <xdr:cNvCxnSpPr/>
      </xdr:nvCxnSpPr>
      <xdr:spPr>
        <a:xfrm>
          <a:off x="7889240" y="1443255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153307</xdr:rowOff>
    </xdr:from>
    <xdr:to>
      <xdr:col>41</xdr:col>
      <xdr:colOff>101600</xdr:colOff>
      <xdr:row>84</xdr:row>
      <xdr:rowOff>83457</xdr:rowOff>
    </xdr:to>
    <xdr:sp macro="" textlink="">
      <xdr:nvSpPr>
        <xdr:cNvPr id="362" name="楕円 361">
          <a:extLst>
            <a:ext uri="{FF2B5EF4-FFF2-40B4-BE49-F238E27FC236}">
              <a16:creationId xmlns:a16="http://schemas.microsoft.com/office/drawing/2014/main" id="{08462E27-A374-425A-826E-DB429888DFAB}"/>
            </a:ext>
          </a:extLst>
        </xdr:cNvPr>
        <xdr:cNvSpPr/>
      </xdr:nvSpPr>
      <xdr:spPr>
        <a:xfrm>
          <a:off x="7029450" y="143836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32657</xdr:rowOff>
    </xdr:from>
    <xdr:to>
      <xdr:col>45</xdr:col>
      <xdr:colOff>177800</xdr:colOff>
      <xdr:row>84</xdr:row>
      <xdr:rowOff>32657</xdr:rowOff>
    </xdr:to>
    <xdr:cxnSp macro="">
      <xdr:nvCxnSpPr>
        <xdr:cNvPr id="363" name="直線コネクタ 362">
          <a:extLst>
            <a:ext uri="{FF2B5EF4-FFF2-40B4-BE49-F238E27FC236}">
              <a16:creationId xmlns:a16="http://schemas.microsoft.com/office/drawing/2014/main" id="{F7BC0A2C-C66E-4F26-8CAC-2DD0E788BCC4}"/>
            </a:ext>
          </a:extLst>
        </xdr:cNvPr>
        <xdr:cNvCxnSpPr/>
      </xdr:nvCxnSpPr>
      <xdr:spPr>
        <a:xfrm>
          <a:off x="7084060" y="1443255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142421</xdr:rowOff>
    </xdr:from>
    <xdr:to>
      <xdr:col>36</xdr:col>
      <xdr:colOff>165100</xdr:colOff>
      <xdr:row>84</xdr:row>
      <xdr:rowOff>72571</xdr:rowOff>
    </xdr:to>
    <xdr:sp macro="" textlink="">
      <xdr:nvSpPr>
        <xdr:cNvPr id="364" name="楕円 363">
          <a:extLst>
            <a:ext uri="{FF2B5EF4-FFF2-40B4-BE49-F238E27FC236}">
              <a16:creationId xmlns:a16="http://schemas.microsoft.com/office/drawing/2014/main" id="{62CC66D3-176C-4AE3-967A-DA7BFBED52F5}"/>
            </a:ext>
          </a:extLst>
        </xdr:cNvPr>
        <xdr:cNvSpPr/>
      </xdr:nvSpPr>
      <xdr:spPr>
        <a:xfrm>
          <a:off x="6231890" y="143708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21771</xdr:rowOff>
    </xdr:from>
    <xdr:to>
      <xdr:col>41</xdr:col>
      <xdr:colOff>50800</xdr:colOff>
      <xdr:row>84</xdr:row>
      <xdr:rowOff>32657</xdr:rowOff>
    </xdr:to>
    <xdr:cxnSp macro="">
      <xdr:nvCxnSpPr>
        <xdr:cNvPr id="365" name="直線コネクタ 364">
          <a:extLst>
            <a:ext uri="{FF2B5EF4-FFF2-40B4-BE49-F238E27FC236}">
              <a16:creationId xmlns:a16="http://schemas.microsoft.com/office/drawing/2014/main" id="{3ED04EAF-DFBE-4171-B608-E484D68A5A99}"/>
            </a:ext>
          </a:extLst>
        </xdr:cNvPr>
        <xdr:cNvCxnSpPr/>
      </xdr:nvCxnSpPr>
      <xdr:spPr>
        <a:xfrm>
          <a:off x="6286500" y="14419761"/>
          <a:ext cx="79756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0153B3FA-DD76-4937-B0C2-C933698AAA6E}"/>
            </a:ext>
          </a:extLst>
        </xdr:cNvPr>
        <xdr:cNvSpPr txBox="1"/>
      </xdr:nvSpPr>
      <xdr:spPr>
        <a:xfrm>
          <a:off x="8454467"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3D4EE141-FAA2-4715-8AB6-5CB74A80720E}"/>
            </a:ext>
          </a:extLst>
        </xdr:cNvPr>
        <xdr:cNvSpPr txBox="1"/>
      </xdr:nvSpPr>
      <xdr:spPr>
        <a:xfrm>
          <a:off x="7673417"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23784</xdr:rowOff>
    </xdr:from>
    <xdr:ext cx="469744" cy="259045"/>
    <xdr:sp macro="" textlink="">
      <xdr:nvSpPr>
        <xdr:cNvPr id="368" name="n_3aveValue【福祉施設】&#10;一人当たり面積">
          <a:extLst>
            <a:ext uri="{FF2B5EF4-FFF2-40B4-BE49-F238E27FC236}">
              <a16:creationId xmlns:a16="http://schemas.microsoft.com/office/drawing/2014/main" id="{4FF00590-9EBD-4BE9-A118-C39295B81E1E}"/>
            </a:ext>
          </a:extLst>
        </xdr:cNvPr>
        <xdr:cNvSpPr txBox="1"/>
      </xdr:nvSpPr>
      <xdr:spPr>
        <a:xfrm>
          <a:off x="6866332" y="14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AB9AE9CF-7184-4F7C-B20C-99E918487CF6}"/>
            </a:ext>
          </a:extLst>
        </xdr:cNvPr>
        <xdr:cNvSpPr txBox="1"/>
      </xdr:nvSpPr>
      <xdr:spPr>
        <a:xfrm>
          <a:off x="6068772" y="14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74584</xdr:rowOff>
    </xdr:from>
    <xdr:ext cx="469744" cy="259045"/>
    <xdr:sp macro="" textlink="">
      <xdr:nvSpPr>
        <xdr:cNvPr id="370" name="n_1mainValue【福祉施設】&#10;一人当たり面積">
          <a:extLst>
            <a:ext uri="{FF2B5EF4-FFF2-40B4-BE49-F238E27FC236}">
              <a16:creationId xmlns:a16="http://schemas.microsoft.com/office/drawing/2014/main" id="{A029473F-ABB8-4422-8933-E1A0630F4B2A}"/>
            </a:ext>
          </a:extLst>
        </xdr:cNvPr>
        <xdr:cNvSpPr txBox="1"/>
      </xdr:nvSpPr>
      <xdr:spPr>
        <a:xfrm>
          <a:off x="8454467"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74584</xdr:rowOff>
    </xdr:from>
    <xdr:ext cx="469744" cy="259045"/>
    <xdr:sp macro="" textlink="">
      <xdr:nvSpPr>
        <xdr:cNvPr id="371" name="n_2mainValue【福祉施設】&#10;一人当たり面積">
          <a:extLst>
            <a:ext uri="{FF2B5EF4-FFF2-40B4-BE49-F238E27FC236}">
              <a16:creationId xmlns:a16="http://schemas.microsoft.com/office/drawing/2014/main" id="{E8C419C2-EDCF-4863-A1B2-9535DB106482}"/>
            </a:ext>
          </a:extLst>
        </xdr:cNvPr>
        <xdr:cNvSpPr txBox="1"/>
      </xdr:nvSpPr>
      <xdr:spPr>
        <a:xfrm>
          <a:off x="7673417"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74584</xdr:rowOff>
    </xdr:from>
    <xdr:ext cx="469744" cy="259045"/>
    <xdr:sp macro="" textlink="">
      <xdr:nvSpPr>
        <xdr:cNvPr id="372" name="n_3mainValue【福祉施設】&#10;一人当たり面積">
          <a:extLst>
            <a:ext uri="{FF2B5EF4-FFF2-40B4-BE49-F238E27FC236}">
              <a16:creationId xmlns:a16="http://schemas.microsoft.com/office/drawing/2014/main" id="{1B1CF99D-3867-4ACA-9644-5483CEA256D3}"/>
            </a:ext>
          </a:extLst>
        </xdr:cNvPr>
        <xdr:cNvSpPr txBox="1"/>
      </xdr:nvSpPr>
      <xdr:spPr>
        <a:xfrm>
          <a:off x="6866332"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63698</xdr:rowOff>
    </xdr:from>
    <xdr:ext cx="469744" cy="259045"/>
    <xdr:sp macro="" textlink="">
      <xdr:nvSpPr>
        <xdr:cNvPr id="373" name="n_4mainValue【福祉施設】&#10;一人当たり面積">
          <a:extLst>
            <a:ext uri="{FF2B5EF4-FFF2-40B4-BE49-F238E27FC236}">
              <a16:creationId xmlns:a16="http://schemas.microsoft.com/office/drawing/2014/main" id="{DE64684C-CA75-45A8-B644-66C71B23E3A3}"/>
            </a:ext>
          </a:extLst>
        </xdr:cNvPr>
        <xdr:cNvSpPr txBox="1"/>
      </xdr:nvSpPr>
      <xdr:spPr>
        <a:xfrm>
          <a:off x="6068772" y="1446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98B82B5A-56D2-43B6-8F0E-FF7EDF9D3B5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CAAEEDD0-494B-43F8-ADB7-39B9A5E7CF1A}"/>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6412169B-1611-4149-97C1-2B75AF558A2E}"/>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F324B642-114C-4EBF-BCEE-7006A59B527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3422FDE5-6E82-4BA5-A8F6-1C74659603B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71289A97-CC84-49EA-9AE5-2DCEA5E7EB5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5A7E16E9-5E9D-4428-A4E8-B2451FF8E01E}"/>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8FA4ABD8-44EB-4126-BB93-C9B32A68176A}"/>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76C9F53B-7D31-484C-9287-014C95A65A86}"/>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55D51C72-6F56-447B-9246-63570C5764A6}"/>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4A36FBD5-9F5C-45A5-B869-BE5DE42F4AE6}"/>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CCB6AA63-7418-4F5B-BF88-42AC073E05AD}"/>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5DCF2DE2-F44F-4B62-AD32-87474B1E47B9}"/>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F88257D-455C-4D92-9BC9-7658E98B0610}"/>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7A127FB1-C8FD-41F9-BB21-3BB8F8F1F544}"/>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470FE410-9D8F-41D2-9DCA-D6A542B4892E}"/>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A5400CF7-F1AF-4AF1-8C58-DBB9EE850E23}"/>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8746D589-219C-4F9C-83AA-3D3AD4369649}"/>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A3AC4BFE-2A0F-4934-9C36-0563712D7059}"/>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A5298AA7-D4D4-4D91-9E8C-73D714F2CA95}"/>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11797B29-DC80-4A02-B7BF-9F5FB0B4DA25}"/>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CECAFE70-5A10-48AD-AB28-13BE5EA53BCC}"/>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7504BFE1-2DDA-4762-872D-C5628E46DF68}"/>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89D5E1DE-2F9B-4BD7-9A28-042F95AF40BD}"/>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137161</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96686075-2C72-493B-9612-4D6C803342C3}"/>
            </a:ext>
          </a:extLst>
        </xdr:cNvPr>
        <xdr:cNvCxnSpPr/>
      </xdr:nvCxnSpPr>
      <xdr:spPr>
        <a:xfrm flipV="1">
          <a:off x="4173855" y="17106901"/>
          <a:ext cx="0" cy="1562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A8E4589E-7C6E-4650-BE42-CF28BF1D6DB0}"/>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BCE22FDE-49CB-490B-B99F-D5155570D87A}"/>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83838</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539CFB4A-78A0-4996-B22F-C4E984998508}"/>
            </a:ext>
          </a:extLst>
        </xdr:cNvPr>
        <xdr:cNvSpPr txBox="1"/>
      </xdr:nvSpPr>
      <xdr:spPr>
        <a:xfrm>
          <a:off x="4212590" y="16887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137161</xdr:rowOff>
    </xdr:from>
    <xdr:to>
      <xdr:col>24</xdr:col>
      <xdr:colOff>152400</xdr:colOff>
      <xdr:row>99</xdr:row>
      <xdr:rowOff>137161</xdr:rowOff>
    </xdr:to>
    <xdr:cxnSp macro="">
      <xdr:nvCxnSpPr>
        <xdr:cNvPr id="402" name="直線コネクタ 401">
          <a:extLst>
            <a:ext uri="{FF2B5EF4-FFF2-40B4-BE49-F238E27FC236}">
              <a16:creationId xmlns:a16="http://schemas.microsoft.com/office/drawing/2014/main" id="{11973CD3-A625-44CB-A0C1-C577C5B4B9DA}"/>
            </a:ext>
          </a:extLst>
        </xdr:cNvPr>
        <xdr:cNvCxnSpPr/>
      </xdr:nvCxnSpPr>
      <xdr:spPr>
        <a:xfrm>
          <a:off x="4112260" y="171069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76852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BDEEA724-5A9B-4E61-B51C-07EEA79DC196}"/>
            </a:ext>
          </a:extLst>
        </xdr:cNvPr>
        <xdr:cNvSpPr txBox="1"/>
      </xdr:nvSpPr>
      <xdr:spPr>
        <a:xfrm>
          <a:off x="421259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53975</xdr:rowOff>
    </xdr:from>
    <xdr:to>
      <xdr:col>24</xdr:col>
      <xdr:colOff>114300</xdr:colOff>
      <xdr:row>103</xdr:row>
      <xdr:rowOff>155575</xdr:rowOff>
    </xdr:to>
    <xdr:sp macro="" textlink="">
      <xdr:nvSpPr>
        <xdr:cNvPr id="404" name="フローチャート: 判断 403">
          <a:extLst>
            <a:ext uri="{FF2B5EF4-FFF2-40B4-BE49-F238E27FC236}">
              <a16:creationId xmlns:a16="http://schemas.microsoft.com/office/drawing/2014/main" id="{E8C37F44-4A2E-4A20-8848-26E3F97C839D}"/>
            </a:ext>
          </a:extLst>
        </xdr:cNvPr>
        <xdr:cNvSpPr/>
      </xdr:nvSpPr>
      <xdr:spPr>
        <a:xfrm>
          <a:off x="4131310" y="177171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17780</xdr:rowOff>
    </xdr:from>
    <xdr:to>
      <xdr:col>20</xdr:col>
      <xdr:colOff>38100</xdr:colOff>
      <xdr:row>103</xdr:row>
      <xdr:rowOff>119380</xdr:rowOff>
    </xdr:to>
    <xdr:sp macro="" textlink="">
      <xdr:nvSpPr>
        <xdr:cNvPr id="405" name="フローチャート: 判断 404">
          <a:extLst>
            <a:ext uri="{FF2B5EF4-FFF2-40B4-BE49-F238E27FC236}">
              <a16:creationId xmlns:a16="http://schemas.microsoft.com/office/drawing/2014/main" id="{A3368745-3B83-4E69-89AB-360496E6F6E9}"/>
            </a:ext>
          </a:extLst>
        </xdr:cNvPr>
        <xdr:cNvSpPr/>
      </xdr:nvSpPr>
      <xdr:spPr>
        <a:xfrm>
          <a:off x="3388360" y="17680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27305</xdr:rowOff>
    </xdr:from>
    <xdr:to>
      <xdr:col>15</xdr:col>
      <xdr:colOff>101600</xdr:colOff>
      <xdr:row>103</xdr:row>
      <xdr:rowOff>128905</xdr:rowOff>
    </xdr:to>
    <xdr:sp macro="" textlink="">
      <xdr:nvSpPr>
        <xdr:cNvPr id="406" name="フローチャート: 判断 405">
          <a:extLst>
            <a:ext uri="{FF2B5EF4-FFF2-40B4-BE49-F238E27FC236}">
              <a16:creationId xmlns:a16="http://schemas.microsoft.com/office/drawing/2014/main" id="{FACE7095-074C-492F-84AF-9668D948751C}"/>
            </a:ext>
          </a:extLst>
        </xdr:cNvPr>
        <xdr:cNvSpPr/>
      </xdr:nvSpPr>
      <xdr:spPr>
        <a:xfrm>
          <a:off x="2571750" y="176847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25400</xdr:rowOff>
    </xdr:from>
    <xdr:to>
      <xdr:col>10</xdr:col>
      <xdr:colOff>165100</xdr:colOff>
      <xdr:row>103</xdr:row>
      <xdr:rowOff>127000</xdr:rowOff>
    </xdr:to>
    <xdr:sp macro="" textlink="">
      <xdr:nvSpPr>
        <xdr:cNvPr id="407" name="フローチャート: 判断 406">
          <a:extLst>
            <a:ext uri="{FF2B5EF4-FFF2-40B4-BE49-F238E27FC236}">
              <a16:creationId xmlns:a16="http://schemas.microsoft.com/office/drawing/2014/main" id="{E73CFF2E-2F3C-4D1A-848C-E79C14F51FF6}"/>
            </a:ext>
          </a:extLst>
        </xdr:cNvPr>
        <xdr:cNvSpPr/>
      </xdr:nvSpPr>
      <xdr:spPr>
        <a:xfrm>
          <a:off x="1774190" y="1768094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2539</xdr:rowOff>
    </xdr:from>
    <xdr:to>
      <xdr:col>6</xdr:col>
      <xdr:colOff>38100</xdr:colOff>
      <xdr:row>103</xdr:row>
      <xdr:rowOff>104139</xdr:rowOff>
    </xdr:to>
    <xdr:sp macro="" textlink="">
      <xdr:nvSpPr>
        <xdr:cNvPr id="408" name="フローチャート: 判断 407">
          <a:extLst>
            <a:ext uri="{FF2B5EF4-FFF2-40B4-BE49-F238E27FC236}">
              <a16:creationId xmlns:a16="http://schemas.microsoft.com/office/drawing/2014/main" id="{7FD76E12-AD47-41E1-9586-F8C909D8FD50}"/>
            </a:ext>
          </a:extLst>
        </xdr:cNvPr>
        <xdr:cNvSpPr/>
      </xdr:nvSpPr>
      <xdr:spPr>
        <a:xfrm>
          <a:off x="988060" y="176618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AB44281-AFB1-4449-BAEB-ABC71ABB55AF}"/>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22B5DB7-2430-44D9-BD76-4FA701E0611C}"/>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9542864-845A-489A-A188-6941E6CC7630}"/>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690EED5-8A42-4698-8D42-627E06528580}"/>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9F4A896-4C2A-4D62-BAA7-502DDFB6083E}"/>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19686</xdr:rowOff>
    </xdr:from>
    <xdr:to>
      <xdr:col>24</xdr:col>
      <xdr:colOff>114300</xdr:colOff>
      <xdr:row>106</xdr:row>
      <xdr:rowOff>121286</xdr:rowOff>
    </xdr:to>
    <xdr:sp macro="" textlink="">
      <xdr:nvSpPr>
        <xdr:cNvPr id="414" name="楕円 413">
          <a:extLst>
            <a:ext uri="{FF2B5EF4-FFF2-40B4-BE49-F238E27FC236}">
              <a16:creationId xmlns:a16="http://schemas.microsoft.com/office/drawing/2014/main" id="{9C41C5C1-61D7-468D-BDD0-58D37060EE70}"/>
            </a:ext>
          </a:extLst>
        </xdr:cNvPr>
        <xdr:cNvSpPr/>
      </xdr:nvSpPr>
      <xdr:spPr>
        <a:xfrm>
          <a:off x="4131310" y="181895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169563</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90804786-1A74-4EE1-802E-8A84DDC5FE41}"/>
            </a:ext>
          </a:extLst>
        </xdr:cNvPr>
        <xdr:cNvSpPr txBox="1"/>
      </xdr:nvSpPr>
      <xdr:spPr>
        <a:xfrm>
          <a:off x="4212590" y="1817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153036</xdr:rowOff>
    </xdr:from>
    <xdr:to>
      <xdr:col>20</xdr:col>
      <xdr:colOff>38100</xdr:colOff>
      <xdr:row>106</xdr:row>
      <xdr:rowOff>83186</xdr:rowOff>
    </xdr:to>
    <xdr:sp macro="" textlink="">
      <xdr:nvSpPr>
        <xdr:cNvPr id="416" name="楕円 415">
          <a:extLst>
            <a:ext uri="{FF2B5EF4-FFF2-40B4-BE49-F238E27FC236}">
              <a16:creationId xmlns:a16="http://schemas.microsoft.com/office/drawing/2014/main" id="{48B001CE-F6C4-4053-8CF4-C51917EEEE90}"/>
            </a:ext>
          </a:extLst>
        </xdr:cNvPr>
        <xdr:cNvSpPr/>
      </xdr:nvSpPr>
      <xdr:spPr>
        <a:xfrm>
          <a:off x="3388360" y="181552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32386</xdr:rowOff>
    </xdr:from>
    <xdr:to>
      <xdr:col>24</xdr:col>
      <xdr:colOff>63500</xdr:colOff>
      <xdr:row>106</xdr:row>
      <xdr:rowOff>70486</xdr:rowOff>
    </xdr:to>
    <xdr:cxnSp macro="">
      <xdr:nvCxnSpPr>
        <xdr:cNvPr id="417" name="直線コネクタ 416">
          <a:extLst>
            <a:ext uri="{FF2B5EF4-FFF2-40B4-BE49-F238E27FC236}">
              <a16:creationId xmlns:a16="http://schemas.microsoft.com/office/drawing/2014/main" id="{1C587A96-9ADC-4D82-8E8F-DCEE9B59AD74}"/>
            </a:ext>
          </a:extLst>
        </xdr:cNvPr>
        <xdr:cNvCxnSpPr/>
      </xdr:nvCxnSpPr>
      <xdr:spPr>
        <a:xfrm>
          <a:off x="3431540" y="18204181"/>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124461</xdr:rowOff>
    </xdr:from>
    <xdr:to>
      <xdr:col>15</xdr:col>
      <xdr:colOff>101600</xdr:colOff>
      <xdr:row>106</xdr:row>
      <xdr:rowOff>54611</xdr:rowOff>
    </xdr:to>
    <xdr:sp macro="" textlink="">
      <xdr:nvSpPr>
        <xdr:cNvPr id="418" name="楕円 417">
          <a:extLst>
            <a:ext uri="{FF2B5EF4-FFF2-40B4-BE49-F238E27FC236}">
              <a16:creationId xmlns:a16="http://schemas.microsoft.com/office/drawing/2014/main" id="{397A4EC0-80AA-441D-888E-AA431DE1B5FA}"/>
            </a:ext>
          </a:extLst>
        </xdr:cNvPr>
        <xdr:cNvSpPr/>
      </xdr:nvSpPr>
      <xdr:spPr>
        <a:xfrm>
          <a:off x="2571750" y="181286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3811</xdr:rowOff>
    </xdr:from>
    <xdr:to>
      <xdr:col>19</xdr:col>
      <xdr:colOff>177800</xdr:colOff>
      <xdr:row>106</xdr:row>
      <xdr:rowOff>32386</xdr:rowOff>
    </xdr:to>
    <xdr:cxnSp macro="">
      <xdr:nvCxnSpPr>
        <xdr:cNvPr id="419" name="直線コネクタ 418">
          <a:extLst>
            <a:ext uri="{FF2B5EF4-FFF2-40B4-BE49-F238E27FC236}">
              <a16:creationId xmlns:a16="http://schemas.microsoft.com/office/drawing/2014/main" id="{5970629A-B2AA-4BE8-8BF9-E7A9A8AA4DD9}"/>
            </a:ext>
          </a:extLst>
        </xdr:cNvPr>
        <xdr:cNvCxnSpPr/>
      </xdr:nvCxnSpPr>
      <xdr:spPr>
        <a:xfrm>
          <a:off x="2626360" y="18179416"/>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86361</xdr:rowOff>
    </xdr:from>
    <xdr:to>
      <xdr:col>10</xdr:col>
      <xdr:colOff>165100</xdr:colOff>
      <xdr:row>106</xdr:row>
      <xdr:rowOff>16511</xdr:rowOff>
    </xdr:to>
    <xdr:sp macro="" textlink="">
      <xdr:nvSpPr>
        <xdr:cNvPr id="420" name="楕円 419">
          <a:extLst>
            <a:ext uri="{FF2B5EF4-FFF2-40B4-BE49-F238E27FC236}">
              <a16:creationId xmlns:a16="http://schemas.microsoft.com/office/drawing/2014/main" id="{7BC5920C-8452-4A85-84AF-CDD7BB2DC672}"/>
            </a:ext>
          </a:extLst>
        </xdr:cNvPr>
        <xdr:cNvSpPr/>
      </xdr:nvSpPr>
      <xdr:spPr>
        <a:xfrm>
          <a:off x="1774190" y="180905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137161</xdr:rowOff>
    </xdr:from>
    <xdr:to>
      <xdr:col>15</xdr:col>
      <xdr:colOff>50800</xdr:colOff>
      <xdr:row>106</xdr:row>
      <xdr:rowOff>3811</xdr:rowOff>
    </xdr:to>
    <xdr:cxnSp macro="">
      <xdr:nvCxnSpPr>
        <xdr:cNvPr id="421" name="直線コネクタ 420">
          <a:extLst>
            <a:ext uri="{FF2B5EF4-FFF2-40B4-BE49-F238E27FC236}">
              <a16:creationId xmlns:a16="http://schemas.microsoft.com/office/drawing/2014/main" id="{0F8C8D19-2AAF-4D52-B5C5-0E75523F9EED}"/>
            </a:ext>
          </a:extLst>
        </xdr:cNvPr>
        <xdr:cNvCxnSpPr/>
      </xdr:nvCxnSpPr>
      <xdr:spPr>
        <a:xfrm>
          <a:off x="1828800" y="18135601"/>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48261</xdr:rowOff>
    </xdr:from>
    <xdr:to>
      <xdr:col>6</xdr:col>
      <xdr:colOff>38100</xdr:colOff>
      <xdr:row>105</xdr:row>
      <xdr:rowOff>149861</xdr:rowOff>
    </xdr:to>
    <xdr:sp macro="" textlink="">
      <xdr:nvSpPr>
        <xdr:cNvPr id="422" name="楕円 421">
          <a:extLst>
            <a:ext uri="{FF2B5EF4-FFF2-40B4-BE49-F238E27FC236}">
              <a16:creationId xmlns:a16="http://schemas.microsoft.com/office/drawing/2014/main" id="{27915D7E-D460-4396-BF71-2E78AE4A854D}"/>
            </a:ext>
          </a:extLst>
        </xdr:cNvPr>
        <xdr:cNvSpPr/>
      </xdr:nvSpPr>
      <xdr:spPr>
        <a:xfrm>
          <a:off x="988060" y="180524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99061</xdr:rowOff>
    </xdr:from>
    <xdr:to>
      <xdr:col>10</xdr:col>
      <xdr:colOff>114300</xdr:colOff>
      <xdr:row>105</xdr:row>
      <xdr:rowOff>137161</xdr:rowOff>
    </xdr:to>
    <xdr:cxnSp macro="">
      <xdr:nvCxnSpPr>
        <xdr:cNvPr id="423" name="直線コネクタ 422">
          <a:extLst>
            <a:ext uri="{FF2B5EF4-FFF2-40B4-BE49-F238E27FC236}">
              <a16:creationId xmlns:a16="http://schemas.microsoft.com/office/drawing/2014/main" id="{8F12AE35-F7AA-428F-80F6-FADC543E25AD}"/>
            </a:ext>
          </a:extLst>
        </xdr:cNvPr>
        <xdr:cNvCxnSpPr/>
      </xdr:nvCxnSpPr>
      <xdr:spPr>
        <a:xfrm>
          <a:off x="1031240" y="18097501"/>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135907</xdr:rowOff>
    </xdr:from>
    <xdr:ext cx="405111" cy="259045"/>
    <xdr:sp macro="" textlink="">
      <xdr:nvSpPr>
        <xdr:cNvPr id="424" name="n_1aveValue【市民会館】&#10;有形固定資産減価償却率">
          <a:extLst>
            <a:ext uri="{FF2B5EF4-FFF2-40B4-BE49-F238E27FC236}">
              <a16:creationId xmlns:a16="http://schemas.microsoft.com/office/drawing/2014/main" id="{F0157A82-70C0-4E73-9AFE-EC54A173165C}"/>
            </a:ext>
          </a:extLst>
        </xdr:cNvPr>
        <xdr:cNvSpPr txBox="1"/>
      </xdr:nvSpPr>
      <xdr:spPr>
        <a:xfrm>
          <a:off x="32391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145432</xdr:rowOff>
    </xdr:from>
    <xdr:ext cx="405111" cy="259045"/>
    <xdr:sp macro="" textlink="">
      <xdr:nvSpPr>
        <xdr:cNvPr id="425" name="n_2aveValue【市民会館】&#10;有形固定資産減価償却率">
          <a:extLst>
            <a:ext uri="{FF2B5EF4-FFF2-40B4-BE49-F238E27FC236}">
              <a16:creationId xmlns:a16="http://schemas.microsoft.com/office/drawing/2014/main" id="{20B95481-0A12-4778-A859-5A39ECC4DDBA}"/>
            </a:ext>
          </a:extLst>
        </xdr:cNvPr>
        <xdr:cNvSpPr txBox="1"/>
      </xdr:nvSpPr>
      <xdr:spPr>
        <a:xfrm>
          <a:off x="24390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143527</xdr:rowOff>
    </xdr:from>
    <xdr:ext cx="405111" cy="259045"/>
    <xdr:sp macro="" textlink="">
      <xdr:nvSpPr>
        <xdr:cNvPr id="426" name="n_3aveValue【市民会館】&#10;有形固定資産減価償却率">
          <a:extLst>
            <a:ext uri="{FF2B5EF4-FFF2-40B4-BE49-F238E27FC236}">
              <a16:creationId xmlns:a16="http://schemas.microsoft.com/office/drawing/2014/main" id="{08ADCDF6-54E2-4C57-9AAF-3FCDA51B34A4}"/>
            </a:ext>
          </a:extLst>
        </xdr:cNvPr>
        <xdr:cNvSpPr txBox="1"/>
      </xdr:nvSpPr>
      <xdr:spPr>
        <a:xfrm>
          <a:off x="164148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120666</xdr:rowOff>
    </xdr:from>
    <xdr:ext cx="405111" cy="259045"/>
    <xdr:sp macro="" textlink="">
      <xdr:nvSpPr>
        <xdr:cNvPr id="427" name="n_4aveValue【市民会館】&#10;有形固定資産減価償却率">
          <a:extLst>
            <a:ext uri="{FF2B5EF4-FFF2-40B4-BE49-F238E27FC236}">
              <a16:creationId xmlns:a16="http://schemas.microsoft.com/office/drawing/2014/main" id="{0C9BE49C-9CBD-48DA-982A-A1FF2CC0A78F}"/>
            </a:ext>
          </a:extLst>
        </xdr:cNvPr>
        <xdr:cNvSpPr txBox="1"/>
      </xdr:nvSpPr>
      <xdr:spPr>
        <a:xfrm>
          <a:off x="855354" y="1743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74313</xdr:rowOff>
    </xdr:from>
    <xdr:ext cx="405111" cy="259045"/>
    <xdr:sp macro="" textlink="">
      <xdr:nvSpPr>
        <xdr:cNvPr id="428" name="n_1mainValue【市民会館】&#10;有形固定資産減価償却率">
          <a:extLst>
            <a:ext uri="{FF2B5EF4-FFF2-40B4-BE49-F238E27FC236}">
              <a16:creationId xmlns:a16="http://schemas.microsoft.com/office/drawing/2014/main" id="{6E8E8830-D3CC-4D5C-A21B-15D66DF4E212}"/>
            </a:ext>
          </a:extLst>
        </xdr:cNvPr>
        <xdr:cNvSpPr txBox="1"/>
      </xdr:nvSpPr>
      <xdr:spPr>
        <a:xfrm>
          <a:off x="3239144" y="1824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45738</xdr:rowOff>
    </xdr:from>
    <xdr:ext cx="405111" cy="259045"/>
    <xdr:sp macro="" textlink="">
      <xdr:nvSpPr>
        <xdr:cNvPr id="429" name="n_2mainValue【市民会館】&#10;有形固定資産減価償却率">
          <a:extLst>
            <a:ext uri="{FF2B5EF4-FFF2-40B4-BE49-F238E27FC236}">
              <a16:creationId xmlns:a16="http://schemas.microsoft.com/office/drawing/2014/main" id="{B35368BE-D637-4C0B-B219-271C57E90236}"/>
            </a:ext>
          </a:extLst>
        </xdr:cNvPr>
        <xdr:cNvSpPr txBox="1"/>
      </xdr:nvSpPr>
      <xdr:spPr>
        <a:xfrm>
          <a:off x="2439044" y="1822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7638</xdr:rowOff>
    </xdr:from>
    <xdr:ext cx="405111" cy="259045"/>
    <xdr:sp macro="" textlink="">
      <xdr:nvSpPr>
        <xdr:cNvPr id="430" name="n_3mainValue【市民会館】&#10;有形固定資産減価償却率">
          <a:extLst>
            <a:ext uri="{FF2B5EF4-FFF2-40B4-BE49-F238E27FC236}">
              <a16:creationId xmlns:a16="http://schemas.microsoft.com/office/drawing/2014/main" id="{14BA69B1-5AEF-434E-AE5D-992DE5768BDE}"/>
            </a:ext>
          </a:extLst>
        </xdr:cNvPr>
        <xdr:cNvSpPr txBox="1"/>
      </xdr:nvSpPr>
      <xdr:spPr>
        <a:xfrm>
          <a:off x="1641484" y="1818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140988</xdr:rowOff>
    </xdr:from>
    <xdr:ext cx="405111" cy="259045"/>
    <xdr:sp macro="" textlink="">
      <xdr:nvSpPr>
        <xdr:cNvPr id="431" name="n_4mainValue【市民会館】&#10;有形固定資産減価償却率">
          <a:extLst>
            <a:ext uri="{FF2B5EF4-FFF2-40B4-BE49-F238E27FC236}">
              <a16:creationId xmlns:a16="http://schemas.microsoft.com/office/drawing/2014/main" id="{1A41C22D-8C91-469F-987F-5221845B87F2}"/>
            </a:ext>
          </a:extLst>
        </xdr:cNvPr>
        <xdr:cNvSpPr txBox="1"/>
      </xdr:nvSpPr>
      <xdr:spPr>
        <a:xfrm>
          <a:off x="855354" y="1814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64ED0D6E-F6A6-43D6-BE21-FA7BB9C84AC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9FCB8730-92FE-4533-A93F-98A8B7A6C80D}"/>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BB3031A6-63B2-45F7-BD40-540A0BFDBD46}"/>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CCEB764D-3035-4B63-ADD6-FC511ACA5BA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CB3422BC-01EB-4BE5-AB3A-C8B0E948263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6D498C80-F31B-41E9-82F4-8920185A13D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72904A2D-FEA2-4D3C-9E55-60196B71E20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19CF274E-62F5-4DD6-A041-CC1F2A354AB2}"/>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E3DDA2AD-6FAA-432D-AC6D-B848A527B502}"/>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52541995-0AC8-4745-B0D3-A51AFBF41D4F}"/>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249715A9-3F01-46E8-ACD4-F681B34EE9B4}"/>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41449EE0-3CD9-401C-9925-0A9D62C5DD52}"/>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201CF59A-5CD0-4BDD-8054-5A5DA3680DF1}"/>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5634A57A-7BF7-410D-9BD7-20404C0766C2}"/>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A9B67F98-AEB3-4BDC-A11C-EEA9A3FA4D5F}"/>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4693926A-A10F-4FB4-B59C-5AF63A31811B}"/>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1E43E550-D4CB-4ACA-97CF-41E635EAB9CB}"/>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68B8C2D3-AB01-4C06-AA46-D150BDE1E7ED}"/>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804361F7-72D6-4BF6-A100-E7B04A38CA5E}"/>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93345</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5E17799E-B8C1-4229-A278-F5363E61CC6C}"/>
            </a:ext>
          </a:extLst>
        </xdr:cNvPr>
        <xdr:cNvCxnSpPr/>
      </xdr:nvCxnSpPr>
      <xdr:spPr>
        <a:xfrm flipV="1">
          <a:off x="9429115" y="17242155"/>
          <a:ext cx="0" cy="1205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12BFEE1B-FDB3-4973-A0DC-0F31E616B4C8}"/>
            </a:ext>
          </a:extLst>
        </xdr:cNvPr>
        <xdr:cNvSpPr txBox="1"/>
      </xdr:nvSpPr>
      <xdr:spPr>
        <a:xfrm>
          <a:off x="9467850"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E730F18B-C2A3-44AB-AF41-51294660CBA8}"/>
            </a:ext>
          </a:extLst>
        </xdr:cNvPr>
        <xdr:cNvCxnSpPr/>
      </xdr:nvCxnSpPr>
      <xdr:spPr>
        <a:xfrm>
          <a:off x="9356090" y="184480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40022</xdr:rowOff>
    </xdr:from>
    <xdr:ext cx="469744" cy="259045"/>
    <xdr:sp macro="" textlink="">
      <xdr:nvSpPr>
        <xdr:cNvPr id="454" name="【市民会館】&#10;一人当たり面積最大値テキスト">
          <a:extLst>
            <a:ext uri="{FF2B5EF4-FFF2-40B4-BE49-F238E27FC236}">
              <a16:creationId xmlns:a16="http://schemas.microsoft.com/office/drawing/2014/main" id="{C8152529-650B-4C91-9280-7F513032B1CA}"/>
            </a:ext>
          </a:extLst>
        </xdr:cNvPr>
        <xdr:cNvSpPr txBox="1"/>
      </xdr:nvSpPr>
      <xdr:spPr>
        <a:xfrm>
          <a:off x="9467850" y="1701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93345</xdr:rowOff>
    </xdr:from>
    <xdr:to>
      <xdr:col>55</xdr:col>
      <xdr:colOff>88900</xdr:colOff>
      <xdr:row>100</xdr:row>
      <xdr:rowOff>93345</xdr:rowOff>
    </xdr:to>
    <xdr:cxnSp macro="">
      <xdr:nvCxnSpPr>
        <xdr:cNvPr id="455" name="直線コネクタ 454">
          <a:extLst>
            <a:ext uri="{FF2B5EF4-FFF2-40B4-BE49-F238E27FC236}">
              <a16:creationId xmlns:a16="http://schemas.microsoft.com/office/drawing/2014/main" id="{BE72A444-DD4C-4223-AD4F-3DD74A4F9D85}"/>
            </a:ext>
          </a:extLst>
        </xdr:cNvPr>
        <xdr:cNvCxnSpPr/>
      </xdr:nvCxnSpPr>
      <xdr:spPr>
        <a:xfrm>
          <a:off x="9356090" y="172421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168291</xdr:rowOff>
    </xdr:from>
    <xdr:ext cx="469744" cy="259045"/>
    <xdr:sp macro="" textlink="">
      <xdr:nvSpPr>
        <xdr:cNvPr id="456" name="【市民会館】&#10;一人当たり面積平均値テキスト">
          <a:extLst>
            <a:ext uri="{FF2B5EF4-FFF2-40B4-BE49-F238E27FC236}">
              <a16:creationId xmlns:a16="http://schemas.microsoft.com/office/drawing/2014/main" id="{D075619F-1B62-4639-8CD0-A4A48EE8AD62}"/>
            </a:ext>
          </a:extLst>
        </xdr:cNvPr>
        <xdr:cNvSpPr txBox="1"/>
      </xdr:nvSpPr>
      <xdr:spPr>
        <a:xfrm>
          <a:off x="9467850" y="1783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145414</xdr:rowOff>
    </xdr:from>
    <xdr:to>
      <xdr:col>55</xdr:col>
      <xdr:colOff>50800</xdr:colOff>
      <xdr:row>105</xdr:row>
      <xdr:rowOff>75564</xdr:rowOff>
    </xdr:to>
    <xdr:sp macro="" textlink="">
      <xdr:nvSpPr>
        <xdr:cNvPr id="457" name="フローチャート: 判断 456">
          <a:extLst>
            <a:ext uri="{FF2B5EF4-FFF2-40B4-BE49-F238E27FC236}">
              <a16:creationId xmlns:a16="http://schemas.microsoft.com/office/drawing/2014/main" id="{E2595FC2-4EBD-4DE0-A875-3B5E7C546F77}"/>
            </a:ext>
          </a:extLst>
        </xdr:cNvPr>
        <xdr:cNvSpPr/>
      </xdr:nvSpPr>
      <xdr:spPr>
        <a:xfrm>
          <a:off x="9394190" y="1797430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58" name="フローチャート: 判断 457">
          <a:extLst>
            <a:ext uri="{FF2B5EF4-FFF2-40B4-BE49-F238E27FC236}">
              <a16:creationId xmlns:a16="http://schemas.microsoft.com/office/drawing/2014/main" id="{38CB2925-91F5-40B7-97EC-23184BF312A7}"/>
            </a:ext>
          </a:extLst>
        </xdr:cNvPr>
        <xdr:cNvSpPr/>
      </xdr:nvSpPr>
      <xdr:spPr>
        <a:xfrm>
          <a:off x="8632190" y="179952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F162BBBF-C9D1-47CF-8600-1209C4F65D11}"/>
            </a:ext>
          </a:extLst>
        </xdr:cNvPr>
        <xdr:cNvSpPr/>
      </xdr:nvSpPr>
      <xdr:spPr>
        <a:xfrm>
          <a:off x="7846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60" name="フローチャート: 判断 459">
          <a:extLst>
            <a:ext uri="{FF2B5EF4-FFF2-40B4-BE49-F238E27FC236}">
              <a16:creationId xmlns:a16="http://schemas.microsoft.com/office/drawing/2014/main" id="{F1090AA4-ED6E-4E13-BF4C-389F1F1B0FB3}"/>
            </a:ext>
          </a:extLst>
        </xdr:cNvPr>
        <xdr:cNvSpPr/>
      </xdr:nvSpPr>
      <xdr:spPr>
        <a:xfrm>
          <a:off x="7029450" y="180200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5C73693D-FCF8-415B-B373-978CB83C24A1}"/>
            </a:ext>
          </a:extLst>
        </xdr:cNvPr>
        <xdr:cNvSpPr/>
      </xdr:nvSpPr>
      <xdr:spPr>
        <a:xfrm>
          <a:off x="6231890" y="180200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89905C6B-DF4D-4504-83C5-9B3F3DD02211}"/>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76B56C8C-A281-4847-937A-90FAA85E09C0}"/>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949143A5-BCA7-46DD-8A68-7CD97B7869B1}"/>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B44F1289-1262-4AAF-A443-2393B5D54FFB}"/>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0F9F591-45E5-4066-8F98-AA4FDA701E61}"/>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8255</xdr:rowOff>
    </xdr:from>
    <xdr:to>
      <xdr:col>55</xdr:col>
      <xdr:colOff>50800</xdr:colOff>
      <xdr:row>107</xdr:row>
      <xdr:rowOff>109855</xdr:rowOff>
    </xdr:to>
    <xdr:sp macro="" textlink="">
      <xdr:nvSpPr>
        <xdr:cNvPr id="467" name="楕円 466">
          <a:extLst>
            <a:ext uri="{FF2B5EF4-FFF2-40B4-BE49-F238E27FC236}">
              <a16:creationId xmlns:a16="http://schemas.microsoft.com/office/drawing/2014/main" id="{39384DF7-8055-4FA2-B88F-492CC0DD9186}"/>
            </a:ext>
          </a:extLst>
        </xdr:cNvPr>
        <xdr:cNvSpPr/>
      </xdr:nvSpPr>
      <xdr:spPr>
        <a:xfrm>
          <a:off x="9394190" y="1835531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94632</xdr:rowOff>
    </xdr:from>
    <xdr:ext cx="469744" cy="259045"/>
    <xdr:sp macro="" textlink="">
      <xdr:nvSpPr>
        <xdr:cNvPr id="468" name="【市民会館】&#10;一人当たり面積該当値テキスト">
          <a:extLst>
            <a:ext uri="{FF2B5EF4-FFF2-40B4-BE49-F238E27FC236}">
              <a16:creationId xmlns:a16="http://schemas.microsoft.com/office/drawing/2014/main" id="{02692522-6227-40BB-8E44-446EB8833419}"/>
            </a:ext>
          </a:extLst>
        </xdr:cNvPr>
        <xdr:cNvSpPr txBox="1"/>
      </xdr:nvSpPr>
      <xdr:spPr>
        <a:xfrm>
          <a:off x="9467850" y="1827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8255</xdr:rowOff>
    </xdr:from>
    <xdr:to>
      <xdr:col>50</xdr:col>
      <xdr:colOff>165100</xdr:colOff>
      <xdr:row>107</xdr:row>
      <xdr:rowOff>109855</xdr:rowOff>
    </xdr:to>
    <xdr:sp macro="" textlink="">
      <xdr:nvSpPr>
        <xdr:cNvPr id="469" name="楕円 468">
          <a:extLst>
            <a:ext uri="{FF2B5EF4-FFF2-40B4-BE49-F238E27FC236}">
              <a16:creationId xmlns:a16="http://schemas.microsoft.com/office/drawing/2014/main" id="{AE53F459-DB57-41D8-B30D-70E7008C8B17}"/>
            </a:ext>
          </a:extLst>
        </xdr:cNvPr>
        <xdr:cNvSpPr/>
      </xdr:nvSpPr>
      <xdr:spPr>
        <a:xfrm>
          <a:off x="8632190" y="183553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59055</xdr:rowOff>
    </xdr:from>
    <xdr:to>
      <xdr:col>55</xdr:col>
      <xdr:colOff>0</xdr:colOff>
      <xdr:row>107</xdr:row>
      <xdr:rowOff>59055</xdr:rowOff>
    </xdr:to>
    <xdr:cxnSp macro="">
      <xdr:nvCxnSpPr>
        <xdr:cNvPr id="470" name="直線コネクタ 469">
          <a:extLst>
            <a:ext uri="{FF2B5EF4-FFF2-40B4-BE49-F238E27FC236}">
              <a16:creationId xmlns:a16="http://schemas.microsoft.com/office/drawing/2014/main" id="{78933179-BE0C-4558-891C-8E800B24A24D}"/>
            </a:ext>
          </a:extLst>
        </xdr:cNvPr>
        <xdr:cNvCxnSpPr/>
      </xdr:nvCxnSpPr>
      <xdr:spPr>
        <a:xfrm>
          <a:off x="8686800" y="184003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8255</xdr:rowOff>
    </xdr:from>
    <xdr:to>
      <xdr:col>46</xdr:col>
      <xdr:colOff>38100</xdr:colOff>
      <xdr:row>107</xdr:row>
      <xdr:rowOff>109855</xdr:rowOff>
    </xdr:to>
    <xdr:sp macro="" textlink="">
      <xdr:nvSpPr>
        <xdr:cNvPr id="471" name="楕円 470">
          <a:extLst>
            <a:ext uri="{FF2B5EF4-FFF2-40B4-BE49-F238E27FC236}">
              <a16:creationId xmlns:a16="http://schemas.microsoft.com/office/drawing/2014/main" id="{0516DD3C-88D1-4000-A6D5-80747C5F582C}"/>
            </a:ext>
          </a:extLst>
        </xdr:cNvPr>
        <xdr:cNvSpPr/>
      </xdr:nvSpPr>
      <xdr:spPr>
        <a:xfrm>
          <a:off x="7846060" y="18355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59055</xdr:rowOff>
    </xdr:from>
    <xdr:to>
      <xdr:col>50</xdr:col>
      <xdr:colOff>114300</xdr:colOff>
      <xdr:row>107</xdr:row>
      <xdr:rowOff>59055</xdr:rowOff>
    </xdr:to>
    <xdr:cxnSp macro="">
      <xdr:nvCxnSpPr>
        <xdr:cNvPr id="472" name="直線コネクタ 471">
          <a:extLst>
            <a:ext uri="{FF2B5EF4-FFF2-40B4-BE49-F238E27FC236}">
              <a16:creationId xmlns:a16="http://schemas.microsoft.com/office/drawing/2014/main" id="{17C77C4B-B0EF-4877-ACF9-7545B1BA7CAC}"/>
            </a:ext>
          </a:extLst>
        </xdr:cNvPr>
        <xdr:cNvCxnSpPr/>
      </xdr:nvCxnSpPr>
      <xdr:spPr>
        <a:xfrm>
          <a:off x="7889240" y="1840039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8255</xdr:rowOff>
    </xdr:from>
    <xdr:to>
      <xdr:col>41</xdr:col>
      <xdr:colOff>101600</xdr:colOff>
      <xdr:row>107</xdr:row>
      <xdr:rowOff>109855</xdr:rowOff>
    </xdr:to>
    <xdr:sp macro="" textlink="">
      <xdr:nvSpPr>
        <xdr:cNvPr id="473" name="楕円 472">
          <a:extLst>
            <a:ext uri="{FF2B5EF4-FFF2-40B4-BE49-F238E27FC236}">
              <a16:creationId xmlns:a16="http://schemas.microsoft.com/office/drawing/2014/main" id="{54443468-C7F8-4039-8FED-E6CBA62F5048}"/>
            </a:ext>
          </a:extLst>
        </xdr:cNvPr>
        <xdr:cNvSpPr/>
      </xdr:nvSpPr>
      <xdr:spPr>
        <a:xfrm>
          <a:off x="7029450" y="183553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59055</xdr:rowOff>
    </xdr:from>
    <xdr:to>
      <xdr:col>45</xdr:col>
      <xdr:colOff>177800</xdr:colOff>
      <xdr:row>107</xdr:row>
      <xdr:rowOff>59055</xdr:rowOff>
    </xdr:to>
    <xdr:cxnSp macro="">
      <xdr:nvCxnSpPr>
        <xdr:cNvPr id="474" name="直線コネクタ 473">
          <a:extLst>
            <a:ext uri="{FF2B5EF4-FFF2-40B4-BE49-F238E27FC236}">
              <a16:creationId xmlns:a16="http://schemas.microsoft.com/office/drawing/2014/main" id="{414DA73F-4B4D-4F8E-9B3A-C8A2A8905CB2}"/>
            </a:ext>
          </a:extLst>
        </xdr:cNvPr>
        <xdr:cNvCxnSpPr/>
      </xdr:nvCxnSpPr>
      <xdr:spPr>
        <a:xfrm>
          <a:off x="7084060" y="1840039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8255</xdr:rowOff>
    </xdr:from>
    <xdr:to>
      <xdr:col>36</xdr:col>
      <xdr:colOff>165100</xdr:colOff>
      <xdr:row>107</xdr:row>
      <xdr:rowOff>109855</xdr:rowOff>
    </xdr:to>
    <xdr:sp macro="" textlink="">
      <xdr:nvSpPr>
        <xdr:cNvPr id="475" name="楕円 474">
          <a:extLst>
            <a:ext uri="{FF2B5EF4-FFF2-40B4-BE49-F238E27FC236}">
              <a16:creationId xmlns:a16="http://schemas.microsoft.com/office/drawing/2014/main" id="{73569F7F-0E9D-4152-A485-BC152EAAD8D6}"/>
            </a:ext>
          </a:extLst>
        </xdr:cNvPr>
        <xdr:cNvSpPr/>
      </xdr:nvSpPr>
      <xdr:spPr>
        <a:xfrm>
          <a:off x="6231890" y="183553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59055</xdr:rowOff>
    </xdr:from>
    <xdr:to>
      <xdr:col>41</xdr:col>
      <xdr:colOff>50800</xdr:colOff>
      <xdr:row>107</xdr:row>
      <xdr:rowOff>59055</xdr:rowOff>
    </xdr:to>
    <xdr:cxnSp macro="">
      <xdr:nvCxnSpPr>
        <xdr:cNvPr id="476" name="直線コネクタ 475">
          <a:extLst>
            <a:ext uri="{FF2B5EF4-FFF2-40B4-BE49-F238E27FC236}">
              <a16:creationId xmlns:a16="http://schemas.microsoft.com/office/drawing/2014/main" id="{B26E9423-B87A-4962-9C38-C03EC41C6EAA}"/>
            </a:ext>
          </a:extLst>
        </xdr:cNvPr>
        <xdr:cNvCxnSpPr/>
      </xdr:nvCxnSpPr>
      <xdr:spPr>
        <a:xfrm>
          <a:off x="6286500" y="1840039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77" name="n_1aveValue【市民会館】&#10;一人当たり面積">
          <a:extLst>
            <a:ext uri="{FF2B5EF4-FFF2-40B4-BE49-F238E27FC236}">
              <a16:creationId xmlns:a16="http://schemas.microsoft.com/office/drawing/2014/main" id="{2FF46463-CCBC-446F-915D-09A48A3B0CA5}"/>
            </a:ext>
          </a:extLst>
        </xdr:cNvPr>
        <xdr:cNvSpPr txBox="1"/>
      </xdr:nvSpPr>
      <xdr:spPr>
        <a:xfrm>
          <a:off x="845446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12B4D992-CFCC-4B98-8D4B-1CC62AA77C4D}"/>
            </a:ext>
          </a:extLst>
        </xdr:cNvPr>
        <xdr:cNvSpPr txBox="1"/>
      </xdr:nvSpPr>
      <xdr:spPr>
        <a:xfrm>
          <a:off x="767341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79" name="n_3aveValue【市民会館】&#10;一人当たり面積">
          <a:extLst>
            <a:ext uri="{FF2B5EF4-FFF2-40B4-BE49-F238E27FC236}">
              <a16:creationId xmlns:a16="http://schemas.microsoft.com/office/drawing/2014/main" id="{39BA3724-BB66-46A9-8682-DD252C1F30E1}"/>
            </a:ext>
          </a:extLst>
        </xdr:cNvPr>
        <xdr:cNvSpPr txBox="1"/>
      </xdr:nvSpPr>
      <xdr:spPr>
        <a:xfrm>
          <a:off x="686633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44C151A0-427E-42D8-80D4-6F15EE958C50}"/>
            </a:ext>
          </a:extLst>
        </xdr:cNvPr>
        <xdr:cNvSpPr txBox="1"/>
      </xdr:nvSpPr>
      <xdr:spPr>
        <a:xfrm>
          <a:off x="606877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100982</xdr:rowOff>
    </xdr:from>
    <xdr:ext cx="469744" cy="259045"/>
    <xdr:sp macro="" textlink="">
      <xdr:nvSpPr>
        <xdr:cNvPr id="481" name="n_1mainValue【市民会館】&#10;一人当たり面積">
          <a:extLst>
            <a:ext uri="{FF2B5EF4-FFF2-40B4-BE49-F238E27FC236}">
              <a16:creationId xmlns:a16="http://schemas.microsoft.com/office/drawing/2014/main" id="{3C40B5E9-F213-4F7D-A2CE-ABC01A022466}"/>
            </a:ext>
          </a:extLst>
        </xdr:cNvPr>
        <xdr:cNvSpPr txBox="1"/>
      </xdr:nvSpPr>
      <xdr:spPr>
        <a:xfrm>
          <a:off x="8454467" y="1844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100982</xdr:rowOff>
    </xdr:from>
    <xdr:ext cx="469744" cy="259045"/>
    <xdr:sp macro="" textlink="">
      <xdr:nvSpPr>
        <xdr:cNvPr id="482" name="n_2mainValue【市民会館】&#10;一人当たり面積">
          <a:extLst>
            <a:ext uri="{FF2B5EF4-FFF2-40B4-BE49-F238E27FC236}">
              <a16:creationId xmlns:a16="http://schemas.microsoft.com/office/drawing/2014/main" id="{8002B34F-5787-4B70-BDB5-91A8F3890092}"/>
            </a:ext>
          </a:extLst>
        </xdr:cNvPr>
        <xdr:cNvSpPr txBox="1"/>
      </xdr:nvSpPr>
      <xdr:spPr>
        <a:xfrm>
          <a:off x="7673417" y="1844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100982</xdr:rowOff>
    </xdr:from>
    <xdr:ext cx="469744" cy="259045"/>
    <xdr:sp macro="" textlink="">
      <xdr:nvSpPr>
        <xdr:cNvPr id="483" name="n_3mainValue【市民会館】&#10;一人当たり面積">
          <a:extLst>
            <a:ext uri="{FF2B5EF4-FFF2-40B4-BE49-F238E27FC236}">
              <a16:creationId xmlns:a16="http://schemas.microsoft.com/office/drawing/2014/main" id="{22963A5E-3C3A-4E3B-B2DD-C38292190D20}"/>
            </a:ext>
          </a:extLst>
        </xdr:cNvPr>
        <xdr:cNvSpPr txBox="1"/>
      </xdr:nvSpPr>
      <xdr:spPr>
        <a:xfrm>
          <a:off x="6866332" y="1844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100982</xdr:rowOff>
    </xdr:from>
    <xdr:ext cx="469744" cy="259045"/>
    <xdr:sp macro="" textlink="">
      <xdr:nvSpPr>
        <xdr:cNvPr id="484" name="n_4mainValue【市民会館】&#10;一人当たり面積">
          <a:extLst>
            <a:ext uri="{FF2B5EF4-FFF2-40B4-BE49-F238E27FC236}">
              <a16:creationId xmlns:a16="http://schemas.microsoft.com/office/drawing/2014/main" id="{4A3D18FA-0409-40B2-BB4D-FEF879700013}"/>
            </a:ext>
          </a:extLst>
        </xdr:cNvPr>
        <xdr:cNvSpPr txBox="1"/>
      </xdr:nvSpPr>
      <xdr:spPr>
        <a:xfrm>
          <a:off x="6068772" y="1844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BA4AF728-10EB-46FC-9A89-C2484E571CA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F1B7151C-D526-45C6-B0CC-C0F146C09704}"/>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44BF65F5-BC07-42DB-A8BF-6E6B29E97B0F}"/>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383074B9-E2C9-43AF-AE4A-BF09A750D2BD}"/>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13438B41-0084-4CB0-AD69-E9F537DC673F}"/>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A43A2DF5-133D-46ED-A615-736EEB9F6498}"/>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795273B2-0523-4606-A819-47889C3CB95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9B719081-D6A7-409D-BF9C-907F0BF6DCC7}"/>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C173AECA-790C-4E45-80FB-5BA7A51DEF4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39FD206-187C-4F9C-A256-5C94DCA050AB}"/>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C897D0E8-3923-47EB-AE5A-EDEA6FFFB66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229ED5F3-D724-40AC-B00E-822BA3A8D384}"/>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29603552-149E-4487-B831-28A207EB595F}"/>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7AF71F41-7A92-4E4F-AC97-8E53FA7A2FE0}"/>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43E16357-28F1-403B-AACA-7D75FABCA9E1}"/>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AEBBECA6-1408-4536-8CF1-0828B06D2418}"/>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584B521F-57B2-4D5C-8F71-25CB6CECA345}"/>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32C92E1D-140E-46C0-B901-9D8A81CEFE91}"/>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81A8FBF3-F59E-4F23-85F4-992F00AC5D3B}"/>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599E8763-BB39-448C-9D2B-5B1C945E0DB3}"/>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BAF12685-31C0-4A9C-A454-47DE5370BA9F}"/>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D7870F00-F32C-4CA4-A75F-F8528F075BAF}"/>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CD7A7157-EFDC-407D-8879-BCCCCBFD47E6}"/>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C9895DBB-90E8-4C67-AB67-A6701B74E52B}"/>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756EC58E-D1AA-449A-B694-802AE9A0544A}"/>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157843</xdr:rowOff>
    </xdr:from>
    <xdr:to>
      <xdr:col>85</xdr:col>
      <xdr:colOff>126364</xdr:colOff>
      <xdr:row>41</xdr:row>
      <xdr:rowOff>149678</xdr:rowOff>
    </xdr:to>
    <xdr:cxnSp macro="">
      <xdr:nvCxnSpPr>
        <xdr:cNvPr id="510" name="直線コネクタ 509">
          <a:extLst>
            <a:ext uri="{FF2B5EF4-FFF2-40B4-BE49-F238E27FC236}">
              <a16:creationId xmlns:a16="http://schemas.microsoft.com/office/drawing/2014/main" id="{39EC4207-FFF9-4AB6-9242-1E67F4BB1812}"/>
            </a:ext>
          </a:extLst>
        </xdr:cNvPr>
        <xdr:cNvCxnSpPr/>
      </xdr:nvCxnSpPr>
      <xdr:spPr>
        <a:xfrm flipV="1">
          <a:off x="14703424" y="5989048"/>
          <a:ext cx="0" cy="1190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153505</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2491BABE-BD89-44DE-9378-C7C75626713B}"/>
            </a:ext>
          </a:extLst>
        </xdr:cNvPr>
        <xdr:cNvSpPr txBox="1"/>
      </xdr:nvSpPr>
      <xdr:spPr>
        <a:xfrm>
          <a:off x="14742160" y="718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149678</xdr:rowOff>
    </xdr:from>
    <xdr:to>
      <xdr:col>86</xdr:col>
      <xdr:colOff>25400</xdr:colOff>
      <xdr:row>41</xdr:row>
      <xdr:rowOff>149678</xdr:rowOff>
    </xdr:to>
    <xdr:cxnSp macro="">
      <xdr:nvCxnSpPr>
        <xdr:cNvPr id="512" name="直線コネクタ 511">
          <a:extLst>
            <a:ext uri="{FF2B5EF4-FFF2-40B4-BE49-F238E27FC236}">
              <a16:creationId xmlns:a16="http://schemas.microsoft.com/office/drawing/2014/main" id="{E8DDA911-FA05-49AE-8D78-6E848CB2B65E}"/>
            </a:ext>
          </a:extLst>
        </xdr:cNvPr>
        <xdr:cNvCxnSpPr/>
      </xdr:nvCxnSpPr>
      <xdr:spPr>
        <a:xfrm>
          <a:off x="14611350" y="7179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104520</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977DC954-BC50-4828-8B8B-D3B33F3655F3}"/>
            </a:ext>
          </a:extLst>
        </xdr:cNvPr>
        <xdr:cNvSpPr txBox="1"/>
      </xdr:nvSpPr>
      <xdr:spPr>
        <a:xfrm>
          <a:off x="14742160" y="5760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157843</xdr:rowOff>
    </xdr:from>
    <xdr:to>
      <xdr:col>86</xdr:col>
      <xdr:colOff>25400</xdr:colOff>
      <xdr:row>34</xdr:row>
      <xdr:rowOff>157843</xdr:rowOff>
    </xdr:to>
    <xdr:cxnSp macro="">
      <xdr:nvCxnSpPr>
        <xdr:cNvPr id="514" name="直線コネクタ 513">
          <a:extLst>
            <a:ext uri="{FF2B5EF4-FFF2-40B4-BE49-F238E27FC236}">
              <a16:creationId xmlns:a16="http://schemas.microsoft.com/office/drawing/2014/main" id="{212CDBB5-3623-4840-BF4D-341F3ADC929B}"/>
            </a:ext>
          </a:extLst>
        </xdr:cNvPr>
        <xdr:cNvCxnSpPr/>
      </xdr:nvCxnSpPr>
      <xdr:spPr>
        <a:xfrm>
          <a:off x="14611350" y="59890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85470</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E9FAB8AC-4A8C-4A15-821B-A55C7478A77E}"/>
            </a:ext>
          </a:extLst>
        </xdr:cNvPr>
        <xdr:cNvSpPr txBox="1"/>
      </xdr:nvSpPr>
      <xdr:spPr>
        <a:xfrm>
          <a:off x="14742160" y="6602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107043</xdr:rowOff>
    </xdr:from>
    <xdr:to>
      <xdr:col>85</xdr:col>
      <xdr:colOff>177800</xdr:colOff>
      <xdr:row>39</xdr:row>
      <xdr:rowOff>37193</xdr:rowOff>
    </xdr:to>
    <xdr:sp macro="" textlink="">
      <xdr:nvSpPr>
        <xdr:cNvPr id="516" name="フローチャート: 判断 515">
          <a:extLst>
            <a:ext uri="{FF2B5EF4-FFF2-40B4-BE49-F238E27FC236}">
              <a16:creationId xmlns:a16="http://schemas.microsoft.com/office/drawing/2014/main" id="{46770B52-464B-4A81-96FA-2918416996CB}"/>
            </a:ext>
          </a:extLst>
        </xdr:cNvPr>
        <xdr:cNvSpPr/>
      </xdr:nvSpPr>
      <xdr:spPr>
        <a:xfrm>
          <a:off x="14649450" y="662023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76019</xdr:rowOff>
    </xdr:from>
    <xdr:to>
      <xdr:col>81</xdr:col>
      <xdr:colOff>101600</xdr:colOff>
      <xdr:row>39</xdr:row>
      <xdr:rowOff>6169</xdr:rowOff>
    </xdr:to>
    <xdr:sp macro="" textlink="">
      <xdr:nvSpPr>
        <xdr:cNvPr id="517" name="フローチャート: 判断 516">
          <a:extLst>
            <a:ext uri="{FF2B5EF4-FFF2-40B4-BE49-F238E27FC236}">
              <a16:creationId xmlns:a16="http://schemas.microsoft.com/office/drawing/2014/main" id="{C85BC847-9F84-473A-AB68-9B4F7F225349}"/>
            </a:ext>
          </a:extLst>
        </xdr:cNvPr>
        <xdr:cNvSpPr/>
      </xdr:nvSpPr>
      <xdr:spPr>
        <a:xfrm>
          <a:off x="13887450" y="65911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54791</xdr:rowOff>
    </xdr:from>
    <xdr:to>
      <xdr:col>76</xdr:col>
      <xdr:colOff>165100</xdr:colOff>
      <xdr:row>38</xdr:row>
      <xdr:rowOff>156391</xdr:rowOff>
    </xdr:to>
    <xdr:sp macro="" textlink="">
      <xdr:nvSpPr>
        <xdr:cNvPr id="518" name="フローチャート: 判断 517">
          <a:extLst>
            <a:ext uri="{FF2B5EF4-FFF2-40B4-BE49-F238E27FC236}">
              <a16:creationId xmlns:a16="http://schemas.microsoft.com/office/drawing/2014/main" id="{2E92F84F-9126-41EE-98EE-A2D9A59887CF}"/>
            </a:ext>
          </a:extLst>
        </xdr:cNvPr>
        <xdr:cNvSpPr/>
      </xdr:nvSpPr>
      <xdr:spPr>
        <a:xfrm>
          <a:off x="13089890" y="657370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19" name="フローチャート: 判断 518">
          <a:extLst>
            <a:ext uri="{FF2B5EF4-FFF2-40B4-BE49-F238E27FC236}">
              <a16:creationId xmlns:a16="http://schemas.microsoft.com/office/drawing/2014/main" id="{E1DFC094-E57B-48B5-9B61-6B7BFFFA5042}"/>
            </a:ext>
          </a:extLst>
        </xdr:cNvPr>
        <xdr:cNvSpPr/>
      </xdr:nvSpPr>
      <xdr:spPr>
        <a:xfrm>
          <a:off x="12303760" y="65603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31931</xdr:rowOff>
    </xdr:from>
    <xdr:to>
      <xdr:col>67</xdr:col>
      <xdr:colOff>101600</xdr:colOff>
      <xdr:row>38</xdr:row>
      <xdr:rowOff>133531</xdr:rowOff>
    </xdr:to>
    <xdr:sp macro="" textlink="">
      <xdr:nvSpPr>
        <xdr:cNvPr id="520" name="フローチャート: 判断 519">
          <a:extLst>
            <a:ext uri="{FF2B5EF4-FFF2-40B4-BE49-F238E27FC236}">
              <a16:creationId xmlns:a16="http://schemas.microsoft.com/office/drawing/2014/main" id="{22E24296-7F1F-4FDA-B70D-6FED88DBE2AB}"/>
            </a:ext>
          </a:extLst>
        </xdr:cNvPr>
        <xdr:cNvSpPr/>
      </xdr:nvSpPr>
      <xdr:spPr>
        <a:xfrm>
          <a:off x="11487150" y="654512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6177FC71-CE90-44F7-BBB1-534726496EB4}"/>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1AF9631-843D-488C-8EB9-9F98ED94880B}"/>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13A4D0E-46D4-46F9-9789-1F2FBF69D5C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1565B41-5548-4B03-8366-790A5F2AED6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E63E2913-E200-4FEA-AD28-A863F81D3C22}"/>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116840</xdr:rowOff>
    </xdr:from>
    <xdr:to>
      <xdr:col>85</xdr:col>
      <xdr:colOff>177800</xdr:colOff>
      <xdr:row>35</xdr:row>
      <xdr:rowOff>46990</xdr:rowOff>
    </xdr:to>
    <xdr:sp macro="" textlink="">
      <xdr:nvSpPr>
        <xdr:cNvPr id="526" name="楕円 525">
          <a:extLst>
            <a:ext uri="{FF2B5EF4-FFF2-40B4-BE49-F238E27FC236}">
              <a16:creationId xmlns:a16="http://schemas.microsoft.com/office/drawing/2014/main" id="{FEDFA575-BF16-45BA-B06F-F77A113BC0F8}"/>
            </a:ext>
          </a:extLst>
        </xdr:cNvPr>
        <xdr:cNvSpPr/>
      </xdr:nvSpPr>
      <xdr:spPr>
        <a:xfrm>
          <a:off x="14649450" y="59461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60070</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BF759863-AE28-46D5-B0E8-CD05491D4657}"/>
            </a:ext>
          </a:extLst>
        </xdr:cNvPr>
        <xdr:cNvSpPr txBox="1"/>
      </xdr:nvSpPr>
      <xdr:spPr>
        <a:xfrm>
          <a:off x="14742160" y="5885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72753</xdr:rowOff>
    </xdr:from>
    <xdr:to>
      <xdr:col>81</xdr:col>
      <xdr:colOff>101600</xdr:colOff>
      <xdr:row>35</xdr:row>
      <xdr:rowOff>2903</xdr:rowOff>
    </xdr:to>
    <xdr:sp macro="" textlink="">
      <xdr:nvSpPr>
        <xdr:cNvPr id="528" name="楕円 527">
          <a:extLst>
            <a:ext uri="{FF2B5EF4-FFF2-40B4-BE49-F238E27FC236}">
              <a16:creationId xmlns:a16="http://schemas.microsoft.com/office/drawing/2014/main" id="{FDF381FF-1018-4BCB-A55B-66D80F5FB687}"/>
            </a:ext>
          </a:extLst>
        </xdr:cNvPr>
        <xdr:cNvSpPr/>
      </xdr:nvSpPr>
      <xdr:spPr>
        <a:xfrm>
          <a:off x="13887450" y="59020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123553</xdr:rowOff>
    </xdr:from>
    <xdr:to>
      <xdr:col>85</xdr:col>
      <xdr:colOff>127000</xdr:colOff>
      <xdr:row>34</xdr:row>
      <xdr:rowOff>167640</xdr:rowOff>
    </xdr:to>
    <xdr:cxnSp macro="">
      <xdr:nvCxnSpPr>
        <xdr:cNvPr id="529" name="直線コネクタ 528">
          <a:extLst>
            <a:ext uri="{FF2B5EF4-FFF2-40B4-BE49-F238E27FC236}">
              <a16:creationId xmlns:a16="http://schemas.microsoft.com/office/drawing/2014/main" id="{02B3FB6A-8AFA-4105-B152-CA117BD3385B}"/>
            </a:ext>
          </a:extLst>
        </xdr:cNvPr>
        <xdr:cNvCxnSpPr/>
      </xdr:nvCxnSpPr>
      <xdr:spPr>
        <a:xfrm>
          <a:off x="13942060" y="5954758"/>
          <a:ext cx="76200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93980</xdr:rowOff>
    </xdr:from>
    <xdr:to>
      <xdr:col>76</xdr:col>
      <xdr:colOff>165100</xdr:colOff>
      <xdr:row>35</xdr:row>
      <xdr:rowOff>24130</xdr:rowOff>
    </xdr:to>
    <xdr:sp macro="" textlink="">
      <xdr:nvSpPr>
        <xdr:cNvPr id="530" name="楕円 529">
          <a:extLst>
            <a:ext uri="{FF2B5EF4-FFF2-40B4-BE49-F238E27FC236}">
              <a16:creationId xmlns:a16="http://schemas.microsoft.com/office/drawing/2014/main" id="{46F5DF93-4812-4AB9-811D-B3DD492F4568}"/>
            </a:ext>
          </a:extLst>
        </xdr:cNvPr>
        <xdr:cNvSpPr/>
      </xdr:nvSpPr>
      <xdr:spPr>
        <a:xfrm>
          <a:off x="13089890" y="59270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123553</xdr:rowOff>
    </xdr:from>
    <xdr:to>
      <xdr:col>81</xdr:col>
      <xdr:colOff>50800</xdr:colOff>
      <xdr:row>34</xdr:row>
      <xdr:rowOff>144780</xdr:rowOff>
    </xdr:to>
    <xdr:cxnSp macro="">
      <xdr:nvCxnSpPr>
        <xdr:cNvPr id="531" name="直線コネクタ 530">
          <a:extLst>
            <a:ext uri="{FF2B5EF4-FFF2-40B4-BE49-F238E27FC236}">
              <a16:creationId xmlns:a16="http://schemas.microsoft.com/office/drawing/2014/main" id="{B9C32AB9-4747-4206-8FA0-591838C479F6}"/>
            </a:ext>
          </a:extLst>
        </xdr:cNvPr>
        <xdr:cNvCxnSpPr/>
      </xdr:nvCxnSpPr>
      <xdr:spPr>
        <a:xfrm flipV="1">
          <a:off x="13144500" y="5954758"/>
          <a:ext cx="79756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49893</xdr:rowOff>
    </xdr:from>
    <xdr:to>
      <xdr:col>72</xdr:col>
      <xdr:colOff>38100</xdr:colOff>
      <xdr:row>34</xdr:row>
      <xdr:rowOff>151493</xdr:rowOff>
    </xdr:to>
    <xdr:sp macro="" textlink="">
      <xdr:nvSpPr>
        <xdr:cNvPr id="532" name="楕円 531">
          <a:extLst>
            <a:ext uri="{FF2B5EF4-FFF2-40B4-BE49-F238E27FC236}">
              <a16:creationId xmlns:a16="http://schemas.microsoft.com/office/drawing/2014/main" id="{81811209-7B23-444A-A07B-2ACC5924784F}"/>
            </a:ext>
          </a:extLst>
        </xdr:cNvPr>
        <xdr:cNvSpPr/>
      </xdr:nvSpPr>
      <xdr:spPr>
        <a:xfrm>
          <a:off x="12303760" y="58830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100693</xdr:rowOff>
    </xdr:from>
    <xdr:to>
      <xdr:col>76</xdr:col>
      <xdr:colOff>114300</xdr:colOff>
      <xdr:row>34</xdr:row>
      <xdr:rowOff>144780</xdr:rowOff>
    </xdr:to>
    <xdr:cxnSp macro="">
      <xdr:nvCxnSpPr>
        <xdr:cNvPr id="533" name="直線コネクタ 532">
          <a:extLst>
            <a:ext uri="{FF2B5EF4-FFF2-40B4-BE49-F238E27FC236}">
              <a16:creationId xmlns:a16="http://schemas.microsoft.com/office/drawing/2014/main" id="{9776D4BC-7061-4628-BF2F-97EDD1F5298C}"/>
            </a:ext>
          </a:extLst>
        </xdr:cNvPr>
        <xdr:cNvCxnSpPr/>
      </xdr:nvCxnSpPr>
      <xdr:spPr>
        <a:xfrm>
          <a:off x="12346940" y="5926183"/>
          <a:ext cx="79756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5806</xdr:rowOff>
    </xdr:from>
    <xdr:to>
      <xdr:col>67</xdr:col>
      <xdr:colOff>101600</xdr:colOff>
      <xdr:row>34</xdr:row>
      <xdr:rowOff>107406</xdr:rowOff>
    </xdr:to>
    <xdr:sp macro="" textlink="">
      <xdr:nvSpPr>
        <xdr:cNvPr id="534" name="楕円 533">
          <a:extLst>
            <a:ext uri="{FF2B5EF4-FFF2-40B4-BE49-F238E27FC236}">
              <a16:creationId xmlns:a16="http://schemas.microsoft.com/office/drawing/2014/main" id="{E23F4775-D0CC-4E9A-818C-4E62F7509C38}"/>
            </a:ext>
          </a:extLst>
        </xdr:cNvPr>
        <xdr:cNvSpPr/>
      </xdr:nvSpPr>
      <xdr:spPr>
        <a:xfrm>
          <a:off x="11487150" y="58370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56606</xdr:rowOff>
    </xdr:from>
    <xdr:to>
      <xdr:col>71</xdr:col>
      <xdr:colOff>177800</xdr:colOff>
      <xdr:row>34</xdr:row>
      <xdr:rowOff>100693</xdr:rowOff>
    </xdr:to>
    <xdr:cxnSp macro="">
      <xdr:nvCxnSpPr>
        <xdr:cNvPr id="535" name="直線コネクタ 534">
          <a:extLst>
            <a:ext uri="{FF2B5EF4-FFF2-40B4-BE49-F238E27FC236}">
              <a16:creationId xmlns:a16="http://schemas.microsoft.com/office/drawing/2014/main" id="{F6E4A9CA-D500-48BA-8E7C-6398BCBA0F5F}"/>
            </a:ext>
          </a:extLst>
        </xdr:cNvPr>
        <xdr:cNvCxnSpPr/>
      </xdr:nvCxnSpPr>
      <xdr:spPr>
        <a:xfrm>
          <a:off x="11541760" y="5889716"/>
          <a:ext cx="80518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168746</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96DC8146-AE90-4069-814F-55ABC1DC9F7F}"/>
            </a:ext>
          </a:extLst>
        </xdr:cNvPr>
        <xdr:cNvSpPr txBox="1"/>
      </xdr:nvSpPr>
      <xdr:spPr>
        <a:xfrm>
          <a:off x="13738234" y="668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147518</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1BBDDA94-A7B3-430B-B15B-08B099EA59D1}"/>
            </a:ext>
          </a:extLst>
        </xdr:cNvPr>
        <xdr:cNvSpPr txBox="1"/>
      </xdr:nvSpPr>
      <xdr:spPr>
        <a:xfrm>
          <a:off x="12957184" y="666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136089</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AA3DC07C-17DF-4DA3-8CD2-12649BF5D63B}"/>
            </a:ext>
          </a:extLst>
        </xdr:cNvPr>
        <xdr:cNvSpPr txBox="1"/>
      </xdr:nvSpPr>
      <xdr:spPr>
        <a:xfrm>
          <a:off x="12171054" y="66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124658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2B8A67A6-68A8-4A00-A691-F7F88B82582C}"/>
            </a:ext>
          </a:extLst>
        </xdr:cNvPr>
        <xdr:cNvSpPr txBox="1"/>
      </xdr:nvSpPr>
      <xdr:spPr>
        <a:xfrm>
          <a:off x="11354444" y="664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19430</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3CC9D4C0-57A2-4165-AF8E-F8B1E5E957C2}"/>
            </a:ext>
          </a:extLst>
        </xdr:cNvPr>
        <xdr:cNvSpPr txBox="1"/>
      </xdr:nvSpPr>
      <xdr:spPr>
        <a:xfrm>
          <a:off x="13738234" y="56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40657</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839C5239-C52E-4A01-A714-529CB6DA3459}"/>
            </a:ext>
          </a:extLst>
        </xdr:cNvPr>
        <xdr:cNvSpPr txBox="1"/>
      </xdr:nvSpPr>
      <xdr:spPr>
        <a:xfrm>
          <a:off x="1295718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168020</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91A42C17-58AA-42DF-B594-D50FD5F83212}"/>
            </a:ext>
          </a:extLst>
        </xdr:cNvPr>
        <xdr:cNvSpPr txBox="1"/>
      </xdr:nvSpPr>
      <xdr:spPr>
        <a:xfrm>
          <a:off x="12171054" y="5658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123933</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E8DE7343-0614-4141-9E16-44851997E1E7}"/>
            </a:ext>
          </a:extLst>
        </xdr:cNvPr>
        <xdr:cNvSpPr txBox="1"/>
      </xdr:nvSpPr>
      <xdr:spPr>
        <a:xfrm>
          <a:off x="11354444" y="561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B45E3903-ACA8-4B4C-827B-324A75FBF2E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54341AD3-92DD-48C7-B6E9-C9D26742EE05}"/>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2F87A3E8-D9E9-47E2-8320-48DE107C077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99E2D612-DC6E-4A2B-B131-D3085D9E8E7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016D2FAC-82C8-47B9-9655-FCFCC4EF8D6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2E6F2655-37E8-49F0-943C-696ACF39009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EA4117A5-7ADE-42BB-BABB-E3C50D5F3DE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D5CF35D0-4200-430F-898D-77194D56B872}"/>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EC2F25EA-5B27-40F3-B8CD-21B508274AA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FB4E3A9F-065E-4A8A-A5B0-9FA42E493AA9}"/>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4" name="直線コネクタ 553">
          <a:extLst>
            <a:ext uri="{FF2B5EF4-FFF2-40B4-BE49-F238E27FC236}">
              <a16:creationId xmlns:a16="http://schemas.microsoft.com/office/drawing/2014/main" id="{F01845B1-8156-4858-BCED-F40A0AB9DD85}"/>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5" name="テキスト ボックス 554">
          <a:extLst>
            <a:ext uri="{FF2B5EF4-FFF2-40B4-BE49-F238E27FC236}">
              <a16:creationId xmlns:a16="http://schemas.microsoft.com/office/drawing/2014/main" id="{AFAA9418-45BE-462A-A27F-885C70E47077}"/>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6" name="直線コネクタ 555">
          <a:extLst>
            <a:ext uri="{FF2B5EF4-FFF2-40B4-BE49-F238E27FC236}">
              <a16:creationId xmlns:a16="http://schemas.microsoft.com/office/drawing/2014/main" id="{DCDCC460-3C11-4446-8E8C-3AA81E2E1E45}"/>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57" name="テキスト ボックス 556">
          <a:extLst>
            <a:ext uri="{FF2B5EF4-FFF2-40B4-BE49-F238E27FC236}">
              <a16:creationId xmlns:a16="http://schemas.microsoft.com/office/drawing/2014/main" id="{8FA07635-C88F-4870-9E6C-6DE96167A0A7}"/>
            </a:ext>
          </a:extLst>
        </xdr:cNvPr>
        <xdr:cNvSpPr txBox="1"/>
      </xdr:nvSpPr>
      <xdr:spPr>
        <a:xfrm>
          <a:off x="1598505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8" name="直線コネクタ 557">
          <a:extLst>
            <a:ext uri="{FF2B5EF4-FFF2-40B4-BE49-F238E27FC236}">
              <a16:creationId xmlns:a16="http://schemas.microsoft.com/office/drawing/2014/main" id="{D4038548-0273-4CD8-A443-BA442E1FA562}"/>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9" name="テキスト ボックス 558">
          <a:extLst>
            <a:ext uri="{FF2B5EF4-FFF2-40B4-BE49-F238E27FC236}">
              <a16:creationId xmlns:a16="http://schemas.microsoft.com/office/drawing/2014/main" id="{DF13DD4F-C77F-463B-A0C0-AEC6A0129863}"/>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0" name="直線コネクタ 559">
          <a:extLst>
            <a:ext uri="{FF2B5EF4-FFF2-40B4-BE49-F238E27FC236}">
              <a16:creationId xmlns:a16="http://schemas.microsoft.com/office/drawing/2014/main" id="{FE04E509-C8D1-45F0-933A-5D65110A2086}"/>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1" name="テキスト ボックス 560">
          <a:extLst>
            <a:ext uri="{FF2B5EF4-FFF2-40B4-BE49-F238E27FC236}">
              <a16:creationId xmlns:a16="http://schemas.microsoft.com/office/drawing/2014/main" id="{CCD91833-E2CB-4336-A1C0-62C2AE593257}"/>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2" name="直線コネクタ 561">
          <a:extLst>
            <a:ext uri="{FF2B5EF4-FFF2-40B4-BE49-F238E27FC236}">
              <a16:creationId xmlns:a16="http://schemas.microsoft.com/office/drawing/2014/main" id="{A5C12448-7880-4694-8C59-6361F215B859}"/>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3" name="テキスト ボックス 562">
          <a:extLst>
            <a:ext uri="{FF2B5EF4-FFF2-40B4-BE49-F238E27FC236}">
              <a16:creationId xmlns:a16="http://schemas.microsoft.com/office/drawing/2014/main" id="{60FFADAB-EDCE-4787-92C5-639DC19BD691}"/>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1C457FDE-726C-4EE4-B13E-3DB6051D08AE}"/>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A61B304B-A769-4C5B-A79F-CF2088ECFDA5}"/>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6C10BF2E-6591-48DC-996F-DCD0C1E37C6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44188</xdr:rowOff>
    </xdr:from>
    <xdr:to>
      <xdr:col>116</xdr:col>
      <xdr:colOff>62864</xdr:colOff>
      <xdr:row>42</xdr:row>
      <xdr:rowOff>17290</xdr:rowOff>
    </xdr:to>
    <xdr:cxnSp macro="">
      <xdr:nvCxnSpPr>
        <xdr:cNvPr id="567" name="直線コネクタ 566">
          <a:extLst>
            <a:ext uri="{FF2B5EF4-FFF2-40B4-BE49-F238E27FC236}">
              <a16:creationId xmlns:a16="http://schemas.microsoft.com/office/drawing/2014/main" id="{F4539A51-0283-428C-B7F8-CA547BCEB146}"/>
            </a:ext>
          </a:extLst>
        </xdr:cNvPr>
        <xdr:cNvCxnSpPr/>
      </xdr:nvCxnSpPr>
      <xdr:spPr>
        <a:xfrm flipV="1">
          <a:off x="19947254" y="5703943"/>
          <a:ext cx="0" cy="151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21117</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064F149D-B827-482C-A3DE-2A7E3EEA1E6F}"/>
            </a:ext>
          </a:extLst>
        </xdr:cNvPr>
        <xdr:cNvSpPr txBox="1"/>
      </xdr:nvSpPr>
      <xdr:spPr>
        <a:xfrm>
          <a:off x="19985990" y="721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17290</xdr:rowOff>
    </xdr:from>
    <xdr:to>
      <xdr:col>116</xdr:col>
      <xdr:colOff>152400</xdr:colOff>
      <xdr:row>42</xdr:row>
      <xdr:rowOff>17290</xdr:rowOff>
    </xdr:to>
    <xdr:cxnSp macro="">
      <xdr:nvCxnSpPr>
        <xdr:cNvPr id="569" name="直線コネクタ 568">
          <a:extLst>
            <a:ext uri="{FF2B5EF4-FFF2-40B4-BE49-F238E27FC236}">
              <a16:creationId xmlns:a16="http://schemas.microsoft.com/office/drawing/2014/main" id="{B966AF33-4882-4CF1-8F81-37C2B1350A37}"/>
            </a:ext>
          </a:extLst>
        </xdr:cNvPr>
        <xdr:cNvCxnSpPr/>
      </xdr:nvCxnSpPr>
      <xdr:spPr>
        <a:xfrm>
          <a:off x="19885660" y="7222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162315</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B1F4484E-74B1-4F06-A6EB-565F1BC7868C}"/>
            </a:ext>
          </a:extLst>
        </xdr:cNvPr>
        <xdr:cNvSpPr txBox="1"/>
      </xdr:nvSpPr>
      <xdr:spPr>
        <a:xfrm>
          <a:off x="19985990" y="5479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44188</xdr:rowOff>
    </xdr:from>
    <xdr:to>
      <xdr:col>116</xdr:col>
      <xdr:colOff>152400</xdr:colOff>
      <xdr:row>33</xdr:row>
      <xdr:rowOff>44188</xdr:rowOff>
    </xdr:to>
    <xdr:cxnSp macro="">
      <xdr:nvCxnSpPr>
        <xdr:cNvPr id="571" name="直線コネクタ 570">
          <a:extLst>
            <a:ext uri="{FF2B5EF4-FFF2-40B4-BE49-F238E27FC236}">
              <a16:creationId xmlns:a16="http://schemas.microsoft.com/office/drawing/2014/main" id="{9EE3295A-06B0-4446-8281-FDF6D9AE0682}"/>
            </a:ext>
          </a:extLst>
        </xdr:cNvPr>
        <xdr:cNvCxnSpPr/>
      </xdr:nvCxnSpPr>
      <xdr:spPr>
        <a:xfrm>
          <a:off x="19885660" y="57039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106784</xdr:rowOff>
    </xdr:from>
    <xdr:ext cx="534377" cy="259045"/>
    <xdr:sp macro="" textlink="">
      <xdr:nvSpPr>
        <xdr:cNvPr id="572" name="【一般廃棄物処理施設】&#10;一人当たり有形固定資産（償却資産）額平均値テキスト">
          <a:extLst>
            <a:ext uri="{FF2B5EF4-FFF2-40B4-BE49-F238E27FC236}">
              <a16:creationId xmlns:a16="http://schemas.microsoft.com/office/drawing/2014/main" id="{FD03F33C-B499-427F-8022-598DEB4654BC}"/>
            </a:ext>
          </a:extLst>
        </xdr:cNvPr>
        <xdr:cNvSpPr txBox="1"/>
      </xdr:nvSpPr>
      <xdr:spPr>
        <a:xfrm>
          <a:off x="19985990" y="64485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83907</xdr:rowOff>
    </xdr:from>
    <xdr:to>
      <xdr:col>116</xdr:col>
      <xdr:colOff>114300</xdr:colOff>
      <xdr:row>39</xdr:row>
      <xdr:rowOff>14057</xdr:rowOff>
    </xdr:to>
    <xdr:sp macro="" textlink="">
      <xdr:nvSpPr>
        <xdr:cNvPr id="573" name="フローチャート: 判断 572">
          <a:extLst>
            <a:ext uri="{FF2B5EF4-FFF2-40B4-BE49-F238E27FC236}">
              <a16:creationId xmlns:a16="http://schemas.microsoft.com/office/drawing/2014/main" id="{3F499E27-48B9-4D5F-A1CF-E838665A2C83}"/>
            </a:ext>
          </a:extLst>
        </xdr:cNvPr>
        <xdr:cNvSpPr/>
      </xdr:nvSpPr>
      <xdr:spPr>
        <a:xfrm>
          <a:off x="19904710" y="660091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96220</xdr:rowOff>
    </xdr:from>
    <xdr:to>
      <xdr:col>112</xdr:col>
      <xdr:colOff>38100</xdr:colOff>
      <xdr:row>39</xdr:row>
      <xdr:rowOff>26370</xdr:rowOff>
    </xdr:to>
    <xdr:sp macro="" textlink="">
      <xdr:nvSpPr>
        <xdr:cNvPr id="574" name="フローチャート: 判断 573">
          <a:extLst>
            <a:ext uri="{FF2B5EF4-FFF2-40B4-BE49-F238E27FC236}">
              <a16:creationId xmlns:a16="http://schemas.microsoft.com/office/drawing/2014/main" id="{5EC9BD8B-ED7E-45E9-BDA1-571CB228B5F6}"/>
            </a:ext>
          </a:extLst>
        </xdr:cNvPr>
        <xdr:cNvSpPr/>
      </xdr:nvSpPr>
      <xdr:spPr>
        <a:xfrm>
          <a:off x="19161760" y="6607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110599</xdr:rowOff>
    </xdr:from>
    <xdr:to>
      <xdr:col>107</xdr:col>
      <xdr:colOff>101600</xdr:colOff>
      <xdr:row>39</xdr:row>
      <xdr:rowOff>40749</xdr:rowOff>
    </xdr:to>
    <xdr:sp macro="" textlink="">
      <xdr:nvSpPr>
        <xdr:cNvPr id="575" name="フローチャート: 判断 574">
          <a:extLst>
            <a:ext uri="{FF2B5EF4-FFF2-40B4-BE49-F238E27FC236}">
              <a16:creationId xmlns:a16="http://schemas.microsoft.com/office/drawing/2014/main" id="{2F107514-E231-488B-8817-CC7F21C97568}"/>
            </a:ext>
          </a:extLst>
        </xdr:cNvPr>
        <xdr:cNvSpPr/>
      </xdr:nvSpPr>
      <xdr:spPr>
        <a:xfrm>
          <a:off x="18345150" y="662569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129801</xdr:rowOff>
    </xdr:from>
    <xdr:to>
      <xdr:col>102</xdr:col>
      <xdr:colOff>165100</xdr:colOff>
      <xdr:row>39</xdr:row>
      <xdr:rowOff>59951</xdr:rowOff>
    </xdr:to>
    <xdr:sp macro="" textlink="">
      <xdr:nvSpPr>
        <xdr:cNvPr id="576" name="フローチャート: 判断 575">
          <a:extLst>
            <a:ext uri="{FF2B5EF4-FFF2-40B4-BE49-F238E27FC236}">
              <a16:creationId xmlns:a16="http://schemas.microsoft.com/office/drawing/2014/main" id="{9CDF291B-77A1-4E75-A914-ACD4A226A99F}"/>
            </a:ext>
          </a:extLst>
        </xdr:cNvPr>
        <xdr:cNvSpPr/>
      </xdr:nvSpPr>
      <xdr:spPr>
        <a:xfrm>
          <a:off x="17547590" y="664871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143404</xdr:rowOff>
    </xdr:from>
    <xdr:to>
      <xdr:col>98</xdr:col>
      <xdr:colOff>38100</xdr:colOff>
      <xdr:row>39</xdr:row>
      <xdr:rowOff>73554</xdr:rowOff>
    </xdr:to>
    <xdr:sp macro="" textlink="">
      <xdr:nvSpPr>
        <xdr:cNvPr id="577" name="フローチャート: 判断 576">
          <a:extLst>
            <a:ext uri="{FF2B5EF4-FFF2-40B4-BE49-F238E27FC236}">
              <a16:creationId xmlns:a16="http://schemas.microsoft.com/office/drawing/2014/main" id="{6E3105E3-F71C-41E4-B2AE-677F7EFF9366}"/>
            </a:ext>
          </a:extLst>
        </xdr:cNvPr>
        <xdr:cNvSpPr/>
      </xdr:nvSpPr>
      <xdr:spPr>
        <a:xfrm>
          <a:off x="16761460" y="66565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25E45E08-E5E3-4BCF-B84D-C990AEFB009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B0BF6D0C-779F-4415-AF26-025EFE169D8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91F50CCA-23AE-4969-A4B4-849812E586A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91042F8-BC13-40F8-ABCE-573A7BD28B0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FD5F8E10-E98F-4BD5-8E8E-8AB4DB93914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128781</xdr:rowOff>
    </xdr:from>
    <xdr:to>
      <xdr:col>116</xdr:col>
      <xdr:colOff>114300</xdr:colOff>
      <xdr:row>39</xdr:row>
      <xdr:rowOff>58931</xdr:rowOff>
    </xdr:to>
    <xdr:sp macro="" textlink="">
      <xdr:nvSpPr>
        <xdr:cNvPr id="583" name="楕円 582">
          <a:extLst>
            <a:ext uri="{FF2B5EF4-FFF2-40B4-BE49-F238E27FC236}">
              <a16:creationId xmlns:a16="http://schemas.microsoft.com/office/drawing/2014/main" id="{058F9182-8915-424E-95C4-70A51CAB28DA}"/>
            </a:ext>
          </a:extLst>
        </xdr:cNvPr>
        <xdr:cNvSpPr/>
      </xdr:nvSpPr>
      <xdr:spPr>
        <a:xfrm>
          <a:off x="19904710" y="66476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107208</xdr:rowOff>
    </xdr:from>
    <xdr:ext cx="534377" cy="259045"/>
    <xdr:sp macro="" textlink="">
      <xdr:nvSpPr>
        <xdr:cNvPr id="584" name="【一般廃棄物処理施設】&#10;一人当たり有形固定資産（償却資産）額該当値テキスト">
          <a:extLst>
            <a:ext uri="{FF2B5EF4-FFF2-40B4-BE49-F238E27FC236}">
              <a16:creationId xmlns:a16="http://schemas.microsoft.com/office/drawing/2014/main" id="{8F096DC7-F445-4BFB-A9E5-9585F547A9D3}"/>
            </a:ext>
          </a:extLst>
        </xdr:cNvPr>
        <xdr:cNvSpPr txBox="1"/>
      </xdr:nvSpPr>
      <xdr:spPr>
        <a:xfrm>
          <a:off x="19985990" y="66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127790</xdr:rowOff>
    </xdr:from>
    <xdr:to>
      <xdr:col>112</xdr:col>
      <xdr:colOff>38100</xdr:colOff>
      <xdr:row>39</xdr:row>
      <xdr:rowOff>57940</xdr:rowOff>
    </xdr:to>
    <xdr:sp macro="" textlink="">
      <xdr:nvSpPr>
        <xdr:cNvPr id="585" name="楕円 584">
          <a:extLst>
            <a:ext uri="{FF2B5EF4-FFF2-40B4-BE49-F238E27FC236}">
              <a16:creationId xmlns:a16="http://schemas.microsoft.com/office/drawing/2014/main" id="{A0E2EAD9-DD1B-45F2-88C6-CA9E8E75A769}"/>
            </a:ext>
          </a:extLst>
        </xdr:cNvPr>
        <xdr:cNvSpPr/>
      </xdr:nvSpPr>
      <xdr:spPr>
        <a:xfrm>
          <a:off x="19161760" y="664670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7140</xdr:rowOff>
    </xdr:from>
    <xdr:to>
      <xdr:col>116</xdr:col>
      <xdr:colOff>63500</xdr:colOff>
      <xdr:row>39</xdr:row>
      <xdr:rowOff>8131</xdr:rowOff>
    </xdr:to>
    <xdr:cxnSp macro="">
      <xdr:nvCxnSpPr>
        <xdr:cNvPr id="586" name="直線コネクタ 585">
          <a:extLst>
            <a:ext uri="{FF2B5EF4-FFF2-40B4-BE49-F238E27FC236}">
              <a16:creationId xmlns:a16="http://schemas.microsoft.com/office/drawing/2014/main" id="{F93C9A8E-87E5-4D90-9DF9-B71D15C33EDE}"/>
            </a:ext>
          </a:extLst>
        </xdr:cNvPr>
        <xdr:cNvCxnSpPr/>
      </xdr:nvCxnSpPr>
      <xdr:spPr>
        <a:xfrm>
          <a:off x="19204940" y="6695595"/>
          <a:ext cx="74295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91663</xdr:rowOff>
    </xdr:from>
    <xdr:to>
      <xdr:col>107</xdr:col>
      <xdr:colOff>101600</xdr:colOff>
      <xdr:row>39</xdr:row>
      <xdr:rowOff>21813</xdr:rowOff>
    </xdr:to>
    <xdr:sp macro="" textlink="">
      <xdr:nvSpPr>
        <xdr:cNvPr id="587" name="楕円 586">
          <a:extLst>
            <a:ext uri="{FF2B5EF4-FFF2-40B4-BE49-F238E27FC236}">
              <a16:creationId xmlns:a16="http://schemas.microsoft.com/office/drawing/2014/main" id="{E472A6B3-0EFB-4EC3-85C1-2993EF00DD7B}"/>
            </a:ext>
          </a:extLst>
        </xdr:cNvPr>
        <xdr:cNvSpPr/>
      </xdr:nvSpPr>
      <xdr:spPr>
        <a:xfrm>
          <a:off x="18345150" y="661057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142463</xdr:rowOff>
    </xdr:from>
    <xdr:to>
      <xdr:col>111</xdr:col>
      <xdr:colOff>177800</xdr:colOff>
      <xdr:row>39</xdr:row>
      <xdr:rowOff>7140</xdr:rowOff>
    </xdr:to>
    <xdr:cxnSp macro="">
      <xdr:nvCxnSpPr>
        <xdr:cNvPr id="588" name="直線コネクタ 587">
          <a:extLst>
            <a:ext uri="{FF2B5EF4-FFF2-40B4-BE49-F238E27FC236}">
              <a16:creationId xmlns:a16="http://schemas.microsoft.com/office/drawing/2014/main" id="{13943D55-62AF-49D2-9285-52EF8A3F6E57}"/>
            </a:ext>
          </a:extLst>
        </xdr:cNvPr>
        <xdr:cNvCxnSpPr/>
      </xdr:nvCxnSpPr>
      <xdr:spPr>
        <a:xfrm>
          <a:off x="18399760" y="6655658"/>
          <a:ext cx="805180" cy="3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90993</xdr:rowOff>
    </xdr:from>
    <xdr:to>
      <xdr:col>102</xdr:col>
      <xdr:colOff>165100</xdr:colOff>
      <xdr:row>39</xdr:row>
      <xdr:rowOff>21143</xdr:rowOff>
    </xdr:to>
    <xdr:sp macro="" textlink="">
      <xdr:nvSpPr>
        <xdr:cNvPr id="589" name="楕円 588">
          <a:extLst>
            <a:ext uri="{FF2B5EF4-FFF2-40B4-BE49-F238E27FC236}">
              <a16:creationId xmlns:a16="http://schemas.microsoft.com/office/drawing/2014/main" id="{FA758304-3E7B-4D3A-832A-79C05813236E}"/>
            </a:ext>
          </a:extLst>
        </xdr:cNvPr>
        <xdr:cNvSpPr/>
      </xdr:nvSpPr>
      <xdr:spPr>
        <a:xfrm>
          <a:off x="17547590" y="660990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141793</xdr:rowOff>
    </xdr:from>
    <xdr:to>
      <xdr:col>107</xdr:col>
      <xdr:colOff>50800</xdr:colOff>
      <xdr:row>38</xdr:row>
      <xdr:rowOff>142463</xdr:rowOff>
    </xdr:to>
    <xdr:cxnSp macro="">
      <xdr:nvCxnSpPr>
        <xdr:cNvPr id="590" name="直線コネクタ 589">
          <a:extLst>
            <a:ext uri="{FF2B5EF4-FFF2-40B4-BE49-F238E27FC236}">
              <a16:creationId xmlns:a16="http://schemas.microsoft.com/office/drawing/2014/main" id="{B0988766-9164-4CE2-BE60-AB34897F4F36}"/>
            </a:ext>
          </a:extLst>
        </xdr:cNvPr>
        <xdr:cNvCxnSpPr/>
      </xdr:nvCxnSpPr>
      <xdr:spPr>
        <a:xfrm>
          <a:off x="17602200" y="6654988"/>
          <a:ext cx="797560" cy="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89157</xdr:rowOff>
    </xdr:from>
    <xdr:to>
      <xdr:col>98</xdr:col>
      <xdr:colOff>38100</xdr:colOff>
      <xdr:row>39</xdr:row>
      <xdr:rowOff>19307</xdr:rowOff>
    </xdr:to>
    <xdr:sp macro="" textlink="">
      <xdr:nvSpPr>
        <xdr:cNvPr id="591" name="楕円 590">
          <a:extLst>
            <a:ext uri="{FF2B5EF4-FFF2-40B4-BE49-F238E27FC236}">
              <a16:creationId xmlns:a16="http://schemas.microsoft.com/office/drawing/2014/main" id="{9404FD56-7BC4-41B3-8841-CFF52E764BA1}"/>
            </a:ext>
          </a:extLst>
        </xdr:cNvPr>
        <xdr:cNvSpPr/>
      </xdr:nvSpPr>
      <xdr:spPr>
        <a:xfrm>
          <a:off x="16761460" y="660806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139957</xdr:rowOff>
    </xdr:from>
    <xdr:to>
      <xdr:col>102</xdr:col>
      <xdr:colOff>114300</xdr:colOff>
      <xdr:row>38</xdr:row>
      <xdr:rowOff>141793</xdr:rowOff>
    </xdr:to>
    <xdr:cxnSp macro="">
      <xdr:nvCxnSpPr>
        <xdr:cNvPr id="592" name="直線コネクタ 591">
          <a:extLst>
            <a:ext uri="{FF2B5EF4-FFF2-40B4-BE49-F238E27FC236}">
              <a16:creationId xmlns:a16="http://schemas.microsoft.com/office/drawing/2014/main" id="{383679FB-A234-48D2-8026-68145FC1247C}"/>
            </a:ext>
          </a:extLst>
        </xdr:cNvPr>
        <xdr:cNvCxnSpPr/>
      </xdr:nvCxnSpPr>
      <xdr:spPr>
        <a:xfrm>
          <a:off x="16804640" y="6651247"/>
          <a:ext cx="797560" cy="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42897</xdr:rowOff>
    </xdr:from>
    <xdr:ext cx="534377" cy="259045"/>
    <xdr:sp macro="" textlink="">
      <xdr:nvSpPr>
        <xdr:cNvPr id="593" name="n_1aveValue【一般廃棄物処理施設】&#10;一人当たり有形固定資産（償却資産）額">
          <a:extLst>
            <a:ext uri="{FF2B5EF4-FFF2-40B4-BE49-F238E27FC236}">
              <a16:creationId xmlns:a16="http://schemas.microsoft.com/office/drawing/2014/main" id="{667D2D17-C113-40DF-B2B0-26182BC0F222}"/>
            </a:ext>
          </a:extLst>
        </xdr:cNvPr>
        <xdr:cNvSpPr txBox="1"/>
      </xdr:nvSpPr>
      <xdr:spPr>
        <a:xfrm>
          <a:off x="18951721" y="6388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31876</xdr:rowOff>
    </xdr:from>
    <xdr:ext cx="534377" cy="259045"/>
    <xdr:sp macro="" textlink="">
      <xdr:nvSpPr>
        <xdr:cNvPr id="594" name="n_2aveValue【一般廃棄物処理施設】&#10;一人当たり有形固定資産（償却資産）額">
          <a:extLst>
            <a:ext uri="{FF2B5EF4-FFF2-40B4-BE49-F238E27FC236}">
              <a16:creationId xmlns:a16="http://schemas.microsoft.com/office/drawing/2014/main" id="{BB385C99-066C-454D-B95C-E3AF9573E09B}"/>
            </a:ext>
          </a:extLst>
        </xdr:cNvPr>
        <xdr:cNvSpPr txBox="1"/>
      </xdr:nvSpPr>
      <xdr:spPr>
        <a:xfrm>
          <a:off x="18170671" y="671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51078</xdr:rowOff>
    </xdr:from>
    <xdr:ext cx="534377" cy="259045"/>
    <xdr:sp macro="" textlink="">
      <xdr:nvSpPr>
        <xdr:cNvPr id="595" name="n_3aveValue【一般廃棄物処理施設】&#10;一人当たり有形固定資産（償却資産）額">
          <a:extLst>
            <a:ext uri="{FF2B5EF4-FFF2-40B4-BE49-F238E27FC236}">
              <a16:creationId xmlns:a16="http://schemas.microsoft.com/office/drawing/2014/main" id="{227722A5-9F27-4E50-9AAE-4093F41D4784}"/>
            </a:ext>
          </a:extLst>
        </xdr:cNvPr>
        <xdr:cNvSpPr txBox="1"/>
      </xdr:nvSpPr>
      <xdr:spPr>
        <a:xfrm>
          <a:off x="17354061" y="6741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64681</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7DE2534B-BDC7-47F4-B19A-37A47E5FE3B0}"/>
            </a:ext>
          </a:extLst>
        </xdr:cNvPr>
        <xdr:cNvSpPr txBox="1"/>
      </xdr:nvSpPr>
      <xdr:spPr>
        <a:xfrm>
          <a:off x="16556501" y="674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49067</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CCE94641-7976-4B1E-915A-B2E58FC805FE}"/>
            </a:ext>
          </a:extLst>
        </xdr:cNvPr>
        <xdr:cNvSpPr txBox="1"/>
      </xdr:nvSpPr>
      <xdr:spPr>
        <a:xfrm>
          <a:off x="18951721" y="673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38340</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F006EA6D-47DB-4F94-8BDF-018F92C686F9}"/>
            </a:ext>
          </a:extLst>
        </xdr:cNvPr>
        <xdr:cNvSpPr txBox="1"/>
      </xdr:nvSpPr>
      <xdr:spPr>
        <a:xfrm>
          <a:off x="18170671" y="638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37670</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79EFAAD1-85E8-402B-A623-A8168060110E}"/>
            </a:ext>
          </a:extLst>
        </xdr:cNvPr>
        <xdr:cNvSpPr txBox="1"/>
      </xdr:nvSpPr>
      <xdr:spPr>
        <a:xfrm>
          <a:off x="17354061" y="638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35834</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3710380A-A085-49A6-ABE1-46B5858CCDC9}"/>
            </a:ext>
          </a:extLst>
        </xdr:cNvPr>
        <xdr:cNvSpPr txBox="1"/>
      </xdr:nvSpPr>
      <xdr:spPr>
        <a:xfrm>
          <a:off x="16556501" y="637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6419F82E-567D-4488-AF21-5A3A6DED5855}"/>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6D8914E4-24A6-4FF4-BF04-2779A212D19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8EFEB901-C7B2-4A18-8D6F-5E439D39E16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FF3BC5E5-0753-406C-959D-792D179A1BD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054795CC-4DF9-40DB-9F2A-99665849D8FB}"/>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68575C8-C603-492A-A52D-5C3FBB2DD09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B2F8F50A-F108-4EA9-B718-0E7EE0DE9C0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29535C2B-62A6-4073-B204-92F835C502F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6D21F5DB-9E12-496D-B91B-4E0CA25516D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AB5BEC22-B2DD-4650-9162-8EA802804DDD}"/>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47521EDD-57F0-4D6F-8F2B-2918E3606E7F}"/>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2" name="直線コネクタ 611">
          <a:extLst>
            <a:ext uri="{FF2B5EF4-FFF2-40B4-BE49-F238E27FC236}">
              <a16:creationId xmlns:a16="http://schemas.microsoft.com/office/drawing/2014/main" id="{30A630F3-3AAE-44CC-841B-3FAAD37173E3}"/>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3" name="テキスト ボックス 612">
          <a:extLst>
            <a:ext uri="{FF2B5EF4-FFF2-40B4-BE49-F238E27FC236}">
              <a16:creationId xmlns:a16="http://schemas.microsoft.com/office/drawing/2014/main" id="{EDDB8E31-8AC4-4719-9795-545EE7110250}"/>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4" name="直線コネクタ 613">
          <a:extLst>
            <a:ext uri="{FF2B5EF4-FFF2-40B4-BE49-F238E27FC236}">
              <a16:creationId xmlns:a16="http://schemas.microsoft.com/office/drawing/2014/main" id="{C4FB364D-5A1A-4CE9-B3E3-05AA9A669E74}"/>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5" name="テキスト ボックス 614">
          <a:extLst>
            <a:ext uri="{FF2B5EF4-FFF2-40B4-BE49-F238E27FC236}">
              <a16:creationId xmlns:a16="http://schemas.microsoft.com/office/drawing/2014/main" id="{C09208F4-B0DB-435E-B76A-35F54965AB91}"/>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6" name="直線コネクタ 615">
          <a:extLst>
            <a:ext uri="{FF2B5EF4-FFF2-40B4-BE49-F238E27FC236}">
              <a16:creationId xmlns:a16="http://schemas.microsoft.com/office/drawing/2014/main" id="{C15A048A-E804-4099-964B-F1CAC33A33F2}"/>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7" name="テキスト ボックス 616">
          <a:extLst>
            <a:ext uri="{FF2B5EF4-FFF2-40B4-BE49-F238E27FC236}">
              <a16:creationId xmlns:a16="http://schemas.microsoft.com/office/drawing/2014/main" id="{0FF03E7D-201E-495F-A39D-B72D8C31F18A}"/>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8" name="直線コネクタ 617">
          <a:extLst>
            <a:ext uri="{FF2B5EF4-FFF2-40B4-BE49-F238E27FC236}">
              <a16:creationId xmlns:a16="http://schemas.microsoft.com/office/drawing/2014/main" id="{F70FDDBA-9631-43B0-AC69-444F03E978E8}"/>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9" name="テキスト ボックス 618">
          <a:extLst>
            <a:ext uri="{FF2B5EF4-FFF2-40B4-BE49-F238E27FC236}">
              <a16:creationId xmlns:a16="http://schemas.microsoft.com/office/drawing/2014/main" id="{F172CFE9-5DF9-408C-AC5C-3904F20FD756}"/>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a:extLst>
            <a:ext uri="{FF2B5EF4-FFF2-40B4-BE49-F238E27FC236}">
              <a16:creationId xmlns:a16="http://schemas.microsoft.com/office/drawing/2014/main" id="{9FEDE708-E0D0-4A3C-AC1A-54A542C07039}"/>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1" name="テキスト ボックス 620">
          <a:extLst>
            <a:ext uri="{FF2B5EF4-FFF2-40B4-BE49-F238E27FC236}">
              <a16:creationId xmlns:a16="http://schemas.microsoft.com/office/drawing/2014/main" id="{D324F260-539B-494F-AEC6-647218BB0AEA}"/>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a:extLst>
            <a:ext uri="{FF2B5EF4-FFF2-40B4-BE49-F238E27FC236}">
              <a16:creationId xmlns:a16="http://schemas.microsoft.com/office/drawing/2014/main" id="{6FB640F5-EF52-45D1-9676-34FF921CC29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148590</xdr:rowOff>
    </xdr:to>
    <xdr:cxnSp macro="">
      <xdr:nvCxnSpPr>
        <xdr:cNvPr id="623" name="直線コネクタ 622">
          <a:extLst>
            <a:ext uri="{FF2B5EF4-FFF2-40B4-BE49-F238E27FC236}">
              <a16:creationId xmlns:a16="http://schemas.microsoft.com/office/drawing/2014/main" id="{D082535B-E248-4467-B89D-E91B754436E2}"/>
            </a:ext>
          </a:extLst>
        </xdr:cNvPr>
        <xdr:cNvCxnSpPr/>
      </xdr:nvCxnSpPr>
      <xdr:spPr>
        <a:xfrm flipV="1">
          <a:off x="14703424" y="946404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152417</xdr:rowOff>
    </xdr:from>
    <xdr:ext cx="405111" cy="259045"/>
    <xdr:sp macro="" textlink="">
      <xdr:nvSpPr>
        <xdr:cNvPr id="624" name="【保健センター・保健所】&#10;有形固定資産減価償却率最小値テキスト">
          <a:extLst>
            <a:ext uri="{FF2B5EF4-FFF2-40B4-BE49-F238E27FC236}">
              <a16:creationId xmlns:a16="http://schemas.microsoft.com/office/drawing/2014/main" id="{29A0F2C0-3094-4982-8502-5EB8E1DA4F37}"/>
            </a:ext>
          </a:extLst>
        </xdr:cNvPr>
        <xdr:cNvSpPr txBox="1"/>
      </xdr:nvSpPr>
      <xdr:spPr>
        <a:xfrm>
          <a:off x="14742160"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148590</xdr:rowOff>
    </xdr:from>
    <xdr:to>
      <xdr:col>86</xdr:col>
      <xdr:colOff>25400</xdr:colOff>
      <xdr:row>62</xdr:row>
      <xdr:rowOff>148590</xdr:rowOff>
    </xdr:to>
    <xdr:cxnSp macro="">
      <xdr:nvCxnSpPr>
        <xdr:cNvPr id="625" name="直線コネクタ 624">
          <a:extLst>
            <a:ext uri="{FF2B5EF4-FFF2-40B4-BE49-F238E27FC236}">
              <a16:creationId xmlns:a16="http://schemas.microsoft.com/office/drawing/2014/main" id="{1788C77F-A2EA-4A43-BB56-C292AB23550B}"/>
            </a:ext>
          </a:extLst>
        </xdr:cNvPr>
        <xdr:cNvCxnSpPr/>
      </xdr:nvCxnSpPr>
      <xdr:spPr>
        <a:xfrm>
          <a:off x="14611350" y="1077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626" name="【保健センター・保健所】&#10;有形固定資産減価償却率最大値テキスト">
          <a:extLst>
            <a:ext uri="{FF2B5EF4-FFF2-40B4-BE49-F238E27FC236}">
              <a16:creationId xmlns:a16="http://schemas.microsoft.com/office/drawing/2014/main" id="{5A0B6982-12EC-4C7D-B7E5-C8F65C0EDB44}"/>
            </a:ext>
          </a:extLst>
        </xdr:cNvPr>
        <xdr:cNvSpPr txBox="1"/>
      </xdr:nvSpPr>
      <xdr:spPr>
        <a:xfrm>
          <a:off x="1474216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627" name="直線コネクタ 626">
          <a:extLst>
            <a:ext uri="{FF2B5EF4-FFF2-40B4-BE49-F238E27FC236}">
              <a16:creationId xmlns:a16="http://schemas.microsoft.com/office/drawing/2014/main" id="{09D3E877-ECF9-4D59-A419-11DA9B945471}"/>
            </a:ext>
          </a:extLst>
        </xdr:cNvPr>
        <xdr:cNvCxnSpPr/>
      </xdr:nvCxnSpPr>
      <xdr:spPr>
        <a:xfrm>
          <a:off x="14611350" y="946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14495</xdr:rowOff>
    </xdr:from>
    <xdr:ext cx="405111" cy="259045"/>
    <xdr:sp macro="" textlink="">
      <xdr:nvSpPr>
        <xdr:cNvPr id="628" name="【保健センター・保健所】&#10;有形固定資産減価償却率平均値テキスト">
          <a:extLst>
            <a:ext uri="{FF2B5EF4-FFF2-40B4-BE49-F238E27FC236}">
              <a16:creationId xmlns:a16="http://schemas.microsoft.com/office/drawing/2014/main" id="{07D5120D-0A4C-4A92-8729-1B7098F4A2F8}"/>
            </a:ext>
          </a:extLst>
        </xdr:cNvPr>
        <xdr:cNvSpPr txBox="1"/>
      </xdr:nvSpPr>
      <xdr:spPr>
        <a:xfrm>
          <a:off x="14742160" y="101338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36068</xdr:rowOff>
    </xdr:from>
    <xdr:to>
      <xdr:col>85</xdr:col>
      <xdr:colOff>177800</xdr:colOff>
      <xdr:row>59</xdr:row>
      <xdr:rowOff>137668</xdr:rowOff>
    </xdr:to>
    <xdr:sp macro="" textlink="">
      <xdr:nvSpPr>
        <xdr:cNvPr id="629" name="フローチャート: 判断 628">
          <a:extLst>
            <a:ext uri="{FF2B5EF4-FFF2-40B4-BE49-F238E27FC236}">
              <a16:creationId xmlns:a16="http://schemas.microsoft.com/office/drawing/2014/main" id="{0A93A33F-2219-491F-AF22-75EB64D75A68}"/>
            </a:ext>
          </a:extLst>
        </xdr:cNvPr>
        <xdr:cNvSpPr/>
      </xdr:nvSpPr>
      <xdr:spPr>
        <a:xfrm>
          <a:off x="14649450" y="10151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161798</xdr:rowOff>
    </xdr:from>
    <xdr:to>
      <xdr:col>81</xdr:col>
      <xdr:colOff>101600</xdr:colOff>
      <xdr:row>59</xdr:row>
      <xdr:rowOff>91948</xdr:rowOff>
    </xdr:to>
    <xdr:sp macro="" textlink="">
      <xdr:nvSpPr>
        <xdr:cNvPr id="630" name="フローチャート: 判断 629">
          <a:extLst>
            <a:ext uri="{FF2B5EF4-FFF2-40B4-BE49-F238E27FC236}">
              <a16:creationId xmlns:a16="http://schemas.microsoft.com/office/drawing/2014/main" id="{F9A08342-56BF-48EE-A545-FFA89A0BEE13}"/>
            </a:ext>
          </a:extLst>
        </xdr:cNvPr>
        <xdr:cNvSpPr/>
      </xdr:nvSpPr>
      <xdr:spPr>
        <a:xfrm>
          <a:off x="13887450" y="101078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157226</xdr:rowOff>
    </xdr:from>
    <xdr:to>
      <xdr:col>76</xdr:col>
      <xdr:colOff>165100</xdr:colOff>
      <xdr:row>59</xdr:row>
      <xdr:rowOff>87376</xdr:rowOff>
    </xdr:to>
    <xdr:sp macro="" textlink="">
      <xdr:nvSpPr>
        <xdr:cNvPr id="631" name="フローチャート: 判断 630">
          <a:extLst>
            <a:ext uri="{FF2B5EF4-FFF2-40B4-BE49-F238E27FC236}">
              <a16:creationId xmlns:a16="http://schemas.microsoft.com/office/drawing/2014/main" id="{9F72F1FA-751B-46CF-9045-A9F5D743F278}"/>
            </a:ext>
          </a:extLst>
        </xdr:cNvPr>
        <xdr:cNvSpPr/>
      </xdr:nvSpPr>
      <xdr:spPr>
        <a:xfrm>
          <a:off x="13089890" y="1010323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84074</xdr:rowOff>
    </xdr:from>
    <xdr:to>
      <xdr:col>72</xdr:col>
      <xdr:colOff>38100</xdr:colOff>
      <xdr:row>59</xdr:row>
      <xdr:rowOff>14224</xdr:rowOff>
    </xdr:to>
    <xdr:sp macro="" textlink="">
      <xdr:nvSpPr>
        <xdr:cNvPr id="632" name="フローチャート: 判断 631">
          <a:extLst>
            <a:ext uri="{FF2B5EF4-FFF2-40B4-BE49-F238E27FC236}">
              <a16:creationId xmlns:a16="http://schemas.microsoft.com/office/drawing/2014/main" id="{C859D9C7-4D6C-4D32-81B2-07783C37C757}"/>
            </a:ext>
          </a:extLst>
        </xdr:cNvPr>
        <xdr:cNvSpPr/>
      </xdr:nvSpPr>
      <xdr:spPr>
        <a:xfrm>
          <a:off x="12303760" y="1003007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33" name="フローチャート: 判断 632">
          <a:extLst>
            <a:ext uri="{FF2B5EF4-FFF2-40B4-BE49-F238E27FC236}">
              <a16:creationId xmlns:a16="http://schemas.microsoft.com/office/drawing/2014/main" id="{6DE9053B-5AD0-46DF-AC8C-EC3D9A3D1A93}"/>
            </a:ext>
          </a:extLst>
        </xdr:cNvPr>
        <xdr:cNvSpPr/>
      </xdr:nvSpPr>
      <xdr:spPr>
        <a:xfrm>
          <a:off x="11487150" y="10030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D0184232-7C2B-40F3-8FFE-AFD32561679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8184C956-D045-41EB-9A10-EF1A32E5EDC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72111F05-069A-4AE4-8B5C-B5AA3D4381C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8B4B0F13-A433-4785-827E-D98B4BA206C0}"/>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8F2AF8A6-D615-4802-AD6E-EDF1241F747A}"/>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29210</xdr:rowOff>
    </xdr:from>
    <xdr:to>
      <xdr:col>85</xdr:col>
      <xdr:colOff>177800</xdr:colOff>
      <xdr:row>58</xdr:row>
      <xdr:rowOff>130810</xdr:rowOff>
    </xdr:to>
    <xdr:sp macro="" textlink="">
      <xdr:nvSpPr>
        <xdr:cNvPr id="639" name="楕円 638">
          <a:extLst>
            <a:ext uri="{FF2B5EF4-FFF2-40B4-BE49-F238E27FC236}">
              <a16:creationId xmlns:a16="http://schemas.microsoft.com/office/drawing/2014/main" id="{A5A11C75-98DC-41F3-AF9F-3E9F5CB784B3}"/>
            </a:ext>
          </a:extLst>
        </xdr:cNvPr>
        <xdr:cNvSpPr/>
      </xdr:nvSpPr>
      <xdr:spPr>
        <a:xfrm>
          <a:off x="14649450" y="99714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52087</xdr:rowOff>
    </xdr:from>
    <xdr:ext cx="405111" cy="259045"/>
    <xdr:sp macro="" textlink="">
      <xdr:nvSpPr>
        <xdr:cNvPr id="640" name="【保健センター・保健所】&#10;有形固定資産減価償却率該当値テキスト">
          <a:extLst>
            <a:ext uri="{FF2B5EF4-FFF2-40B4-BE49-F238E27FC236}">
              <a16:creationId xmlns:a16="http://schemas.microsoft.com/office/drawing/2014/main" id="{95248C2A-5890-4C16-A118-4A6DAC4CF030}"/>
            </a:ext>
          </a:extLst>
        </xdr:cNvPr>
        <xdr:cNvSpPr txBox="1"/>
      </xdr:nvSpPr>
      <xdr:spPr>
        <a:xfrm>
          <a:off x="14742160"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111506</xdr:rowOff>
    </xdr:from>
    <xdr:to>
      <xdr:col>81</xdr:col>
      <xdr:colOff>101600</xdr:colOff>
      <xdr:row>58</xdr:row>
      <xdr:rowOff>41656</xdr:rowOff>
    </xdr:to>
    <xdr:sp macro="" textlink="">
      <xdr:nvSpPr>
        <xdr:cNvPr id="641" name="楕円 640">
          <a:extLst>
            <a:ext uri="{FF2B5EF4-FFF2-40B4-BE49-F238E27FC236}">
              <a16:creationId xmlns:a16="http://schemas.microsoft.com/office/drawing/2014/main" id="{BB85AFE0-187F-4131-8993-E11F8422DA74}"/>
            </a:ext>
          </a:extLst>
        </xdr:cNvPr>
        <xdr:cNvSpPr/>
      </xdr:nvSpPr>
      <xdr:spPr>
        <a:xfrm>
          <a:off x="13887450" y="98841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162306</xdr:rowOff>
    </xdr:from>
    <xdr:to>
      <xdr:col>85</xdr:col>
      <xdr:colOff>127000</xdr:colOff>
      <xdr:row>58</xdr:row>
      <xdr:rowOff>80010</xdr:rowOff>
    </xdr:to>
    <xdr:cxnSp macro="">
      <xdr:nvCxnSpPr>
        <xdr:cNvPr id="642" name="直線コネクタ 641">
          <a:extLst>
            <a:ext uri="{FF2B5EF4-FFF2-40B4-BE49-F238E27FC236}">
              <a16:creationId xmlns:a16="http://schemas.microsoft.com/office/drawing/2014/main" id="{B3F61D59-BA6F-4DBD-A289-556B96065744}"/>
            </a:ext>
          </a:extLst>
        </xdr:cNvPr>
        <xdr:cNvCxnSpPr/>
      </xdr:nvCxnSpPr>
      <xdr:spPr>
        <a:xfrm>
          <a:off x="13942060" y="9936861"/>
          <a:ext cx="762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42926</xdr:rowOff>
    </xdr:from>
    <xdr:to>
      <xdr:col>76</xdr:col>
      <xdr:colOff>165100</xdr:colOff>
      <xdr:row>59</xdr:row>
      <xdr:rowOff>144526</xdr:rowOff>
    </xdr:to>
    <xdr:sp macro="" textlink="">
      <xdr:nvSpPr>
        <xdr:cNvPr id="643" name="楕円 642">
          <a:extLst>
            <a:ext uri="{FF2B5EF4-FFF2-40B4-BE49-F238E27FC236}">
              <a16:creationId xmlns:a16="http://schemas.microsoft.com/office/drawing/2014/main" id="{4756FD27-0D6E-4250-959B-78AA036D2899}"/>
            </a:ext>
          </a:extLst>
        </xdr:cNvPr>
        <xdr:cNvSpPr/>
      </xdr:nvSpPr>
      <xdr:spPr>
        <a:xfrm>
          <a:off x="13089890" y="1016038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162306</xdr:rowOff>
    </xdr:from>
    <xdr:to>
      <xdr:col>81</xdr:col>
      <xdr:colOff>50800</xdr:colOff>
      <xdr:row>59</xdr:row>
      <xdr:rowOff>93726</xdr:rowOff>
    </xdr:to>
    <xdr:cxnSp macro="">
      <xdr:nvCxnSpPr>
        <xdr:cNvPr id="644" name="直線コネクタ 643">
          <a:extLst>
            <a:ext uri="{FF2B5EF4-FFF2-40B4-BE49-F238E27FC236}">
              <a16:creationId xmlns:a16="http://schemas.microsoft.com/office/drawing/2014/main" id="{21CAB6A7-16F2-4718-853E-33F79ACB83A1}"/>
            </a:ext>
          </a:extLst>
        </xdr:cNvPr>
        <xdr:cNvCxnSpPr/>
      </xdr:nvCxnSpPr>
      <xdr:spPr>
        <a:xfrm flipV="1">
          <a:off x="13144500" y="9936861"/>
          <a:ext cx="79756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152654</xdr:rowOff>
    </xdr:from>
    <xdr:to>
      <xdr:col>72</xdr:col>
      <xdr:colOff>38100</xdr:colOff>
      <xdr:row>57</xdr:row>
      <xdr:rowOff>82804</xdr:rowOff>
    </xdr:to>
    <xdr:sp macro="" textlink="">
      <xdr:nvSpPr>
        <xdr:cNvPr id="645" name="楕円 644">
          <a:extLst>
            <a:ext uri="{FF2B5EF4-FFF2-40B4-BE49-F238E27FC236}">
              <a16:creationId xmlns:a16="http://schemas.microsoft.com/office/drawing/2014/main" id="{6D48416F-209F-46B8-B57C-A4DE0C2F6AD4}"/>
            </a:ext>
          </a:extLst>
        </xdr:cNvPr>
        <xdr:cNvSpPr/>
      </xdr:nvSpPr>
      <xdr:spPr>
        <a:xfrm>
          <a:off x="12303760" y="97538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32004</xdr:rowOff>
    </xdr:from>
    <xdr:to>
      <xdr:col>76</xdr:col>
      <xdr:colOff>114300</xdr:colOff>
      <xdr:row>59</xdr:row>
      <xdr:rowOff>93726</xdr:rowOff>
    </xdr:to>
    <xdr:cxnSp macro="">
      <xdr:nvCxnSpPr>
        <xdr:cNvPr id="646" name="直線コネクタ 645">
          <a:extLst>
            <a:ext uri="{FF2B5EF4-FFF2-40B4-BE49-F238E27FC236}">
              <a16:creationId xmlns:a16="http://schemas.microsoft.com/office/drawing/2014/main" id="{33CB7B04-4429-4F22-B973-DB6427F96FAD}"/>
            </a:ext>
          </a:extLst>
        </xdr:cNvPr>
        <xdr:cNvCxnSpPr/>
      </xdr:nvCxnSpPr>
      <xdr:spPr>
        <a:xfrm>
          <a:off x="12346940" y="9802749"/>
          <a:ext cx="797560" cy="41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77216</xdr:rowOff>
    </xdr:from>
    <xdr:to>
      <xdr:col>67</xdr:col>
      <xdr:colOff>101600</xdr:colOff>
      <xdr:row>57</xdr:row>
      <xdr:rowOff>7366</xdr:rowOff>
    </xdr:to>
    <xdr:sp macro="" textlink="">
      <xdr:nvSpPr>
        <xdr:cNvPr id="647" name="楕円 646">
          <a:extLst>
            <a:ext uri="{FF2B5EF4-FFF2-40B4-BE49-F238E27FC236}">
              <a16:creationId xmlns:a16="http://schemas.microsoft.com/office/drawing/2014/main" id="{DA293217-8DAF-4608-9834-FDF500B7B4DC}"/>
            </a:ext>
          </a:extLst>
        </xdr:cNvPr>
        <xdr:cNvSpPr/>
      </xdr:nvSpPr>
      <xdr:spPr>
        <a:xfrm>
          <a:off x="11487150" y="96784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128016</xdr:rowOff>
    </xdr:from>
    <xdr:to>
      <xdr:col>71</xdr:col>
      <xdr:colOff>177800</xdr:colOff>
      <xdr:row>57</xdr:row>
      <xdr:rowOff>32004</xdr:rowOff>
    </xdr:to>
    <xdr:cxnSp macro="">
      <xdr:nvCxnSpPr>
        <xdr:cNvPr id="648" name="直線コネクタ 647">
          <a:extLst>
            <a:ext uri="{FF2B5EF4-FFF2-40B4-BE49-F238E27FC236}">
              <a16:creationId xmlns:a16="http://schemas.microsoft.com/office/drawing/2014/main" id="{392147A6-4A5B-46E1-87FC-221A2C06EDB6}"/>
            </a:ext>
          </a:extLst>
        </xdr:cNvPr>
        <xdr:cNvCxnSpPr/>
      </xdr:nvCxnSpPr>
      <xdr:spPr>
        <a:xfrm>
          <a:off x="11541760" y="9733026"/>
          <a:ext cx="80518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83075</xdr:rowOff>
    </xdr:from>
    <xdr:ext cx="405111" cy="259045"/>
    <xdr:sp macro="" textlink="">
      <xdr:nvSpPr>
        <xdr:cNvPr id="649" name="n_1aveValue【保健センター・保健所】&#10;有形固定資産減価償却率">
          <a:extLst>
            <a:ext uri="{FF2B5EF4-FFF2-40B4-BE49-F238E27FC236}">
              <a16:creationId xmlns:a16="http://schemas.microsoft.com/office/drawing/2014/main" id="{160DD791-3098-4989-8CD7-C0488F3A98FB}"/>
            </a:ext>
          </a:extLst>
        </xdr:cNvPr>
        <xdr:cNvSpPr txBox="1"/>
      </xdr:nvSpPr>
      <xdr:spPr>
        <a:xfrm>
          <a:off x="13738234" y="10200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103903</xdr:rowOff>
    </xdr:from>
    <xdr:ext cx="405111" cy="259045"/>
    <xdr:sp macro="" textlink="">
      <xdr:nvSpPr>
        <xdr:cNvPr id="650" name="n_2aveValue【保健センター・保健所】&#10;有形固定資産減価償却率">
          <a:extLst>
            <a:ext uri="{FF2B5EF4-FFF2-40B4-BE49-F238E27FC236}">
              <a16:creationId xmlns:a16="http://schemas.microsoft.com/office/drawing/2014/main" id="{2508A7BF-0927-428A-A8D3-A2AADCD0681A}"/>
            </a:ext>
          </a:extLst>
        </xdr:cNvPr>
        <xdr:cNvSpPr txBox="1"/>
      </xdr:nvSpPr>
      <xdr:spPr>
        <a:xfrm>
          <a:off x="12957184" y="987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5351</xdr:rowOff>
    </xdr:from>
    <xdr:ext cx="405111" cy="259045"/>
    <xdr:sp macro="" textlink="">
      <xdr:nvSpPr>
        <xdr:cNvPr id="651" name="n_3aveValue【保健センター・保健所】&#10;有形固定資産減価償却率">
          <a:extLst>
            <a:ext uri="{FF2B5EF4-FFF2-40B4-BE49-F238E27FC236}">
              <a16:creationId xmlns:a16="http://schemas.microsoft.com/office/drawing/2014/main" id="{8D45A20A-50F8-4AE7-83AD-BE5B714665D0}"/>
            </a:ext>
          </a:extLst>
        </xdr:cNvPr>
        <xdr:cNvSpPr txBox="1"/>
      </xdr:nvSpPr>
      <xdr:spPr>
        <a:xfrm>
          <a:off x="12171054" y="1012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52" name="n_4aveValue【保健センター・保健所】&#10;有形固定資産減価償却率">
          <a:extLst>
            <a:ext uri="{FF2B5EF4-FFF2-40B4-BE49-F238E27FC236}">
              <a16:creationId xmlns:a16="http://schemas.microsoft.com/office/drawing/2014/main" id="{ABDF0224-FB7C-4AF8-8D24-E2432549AD54}"/>
            </a:ext>
          </a:extLst>
        </xdr:cNvPr>
        <xdr:cNvSpPr txBox="1"/>
      </xdr:nvSpPr>
      <xdr:spPr>
        <a:xfrm>
          <a:off x="11354444" y="1012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58183</xdr:rowOff>
    </xdr:from>
    <xdr:ext cx="405111" cy="259045"/>
    <xdr:sp macro="" textlink="">
      <xdr:nvSpPr>
        <xdr:cNvPr id="653" name="n_1mainValue【保健センター・保健所】&#10;有形固定資産減価償却率">
          <a:extLst>
            <a:ext uri="{FF2B5EF4-FFF2-40B4-BE49-F238E27FC236}">
              <a16:creationId xmlns:a16="http://schemas.microsoft.com/office/drawing/2014/main" id="{4E07A4C2-6B23-4673-A9EC-C062EA8D585C}"/>
            </a:ext>
          </a:extLst>
        </xdr:cNvPr>
        <xdr:cNvSpPr txBox="1"/>
      </xdr:nvSpPr>
      <xdr:spPr>
        <a:xfrm>
          <a:off x="13738234" y="965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654" name="n_2mainValue【保健センター・保健所】&#10;有形固定資産減価償却率">
          <a:extLst>
            <a:ext uri="{FF2B5EF4-FFF2-40B4-BE49-F238E27FC236}">
              <a16:creationId xmlns:a16="http://schemas.microsoft.com/office/drawing/2014/main" id="{F5750C1F-6401-4992-96F3-E2D2FEDBD1B7}"/>
            </a:ext>
          </a:extLst>
        </xdr:cNvPr>
        <xdr:cNvSpPr txBox="1"/>
      </xdr:nvSpPr>
      <xdr:spPr>
        <a:xfrm>
          <a:off x="12957184" y="10247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99331</xdr:rowOff>
    </xdr:from>
    <xdr:ext cx="405111" cy="259045"/>
    <xdr:sp macro="" textlink="">
      <xdr:nvSpPr>
        <xdr:cNvPr id="655" name="n_3mainValue【保健センター・保健所】&#10;有形固定資産減価償却率">
          <a:extLst>
            <a:ext uri="{FF2B5EF4-FFF2-40B4-BE49-F238E27FC236}">
              <a16:creationId xmlns:a16="http://schemas.microsoft.com/office/drawing/2014/main" id="{E19505DB-32BA-4D2F-8D62-259733FB2D64}"/>
            </a:ext>
          </a:extLst>
        </xdr:cNvPr>
        <xdr:cNvSpPr txBox="1"/>
      </xdr:nvSpPr>
      <xdr:spPr>
        <a:xfrm>
          <a:off x="12171054" y="952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23893</xdr:rowOff>
    </xdr:from>
    <xdr:ext cx="405111" cy="259045"/>
    <xdr:sp macro="" textlink="">
      <xdr:nvSpPr>
        <xdr:cNvPr id="656" name="n_4mainValue【保健センター・保健所】&#10;有形固定資産減価償却率">
          <a:extLst>
            <a:ext uri="{FF2B5EF4-FFF2-40B4-BE49-F238E27FC236}">
              <a16:creationId xmlns:a16="http://schemas.microsoft.com/office/drawing/2014/main" id="{ECDDC5FE-42C5-4FB6-95A6-86FBEDCEB474}"/>
            </a:ext>
          </a:extLst>
        </xdr:cNvPr>
        <xdr:cNvSpPr txBox="1"/>
      </xdr:nvSpPr>
      <xdr:spPr>
        <a:xfrm>
          <a:off x="11354444" y="944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E0894AAA-A9C2-4DBE-A6B6-C3E02AA23E83}"/>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5BF113C9-6B3A-4CD9-AE66-1F79A758854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B596D54C-4E67-4813-8363-AF851C6E672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E3300ABC-B69F-4DE6-A675-AD8641F957E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4BC4C592-AB2B-4614-ABC3-5199E7BE5E7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40F5FFAD-EFB7-4807-9DDA-8C950ABBD56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10840011-4101-4D23-8BDA-8AFB9C91EED6}"/>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BD9FFCF8-FCB5-47F4-BE7D-90156F9087E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9D0A866B-9F0D-436C-92E8-25F39E14E06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D8638348-F940-4489-991C-1E1320E8F98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7" name="直線コネクタ 666">
          <a:extLst>
            <a:ext uri="{FF2B5EF4-FFF2-40B4-BE49-F238E27FC236}">
              <a16:creationId xmlns:a16="http://schemas.microsoft.com/office/drawing/2014/main" id="{166B3744-C60E-41D6-9B3C-94D8D73BE049}"/>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8" name="テキスト ボックス 667">
          <a:extLst>
            <a:ext uri="{FF2B5EF4-FFF2-40B4-BE49-F238E27FC236}">
              <a16:creationId xmlns:a16="http://schemas.microsoft.com/office/drawing/2014/main" id="{55901036-DC7F-424C-AE5E-AD32BF063B12}"/>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9" name="直線コネクタ 668">
          <a:extLst>
            <a:ext uri="{FF2B5EF4-FFF2-40B4-BE49-F238E27FC236}">
              <a16:creationId xmlns:a16="http://schemas.microsoft.com/office/drawing/2014/main" id="{EB9E42AB-D8F9-418B-BB8F-2C057DA87262}"/>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0" name="テキスト ボックス 669">
          <a:extLst>
            <a:ext uri="{FF2B5EF4-FFF2-40B4-BE49-F238E27FC236}">
              <a16:creationId xmlns:a16="http://schemas.microsoft.com/office/drawing/2014/main" id="{ED279546-14CD-4BC8-BFA3-5A32139FD2C4}"/>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1" name="直線コネクタ 670">
          <a:extLst>
            <a:ext uri="{FF2B5EF4-FFF2-40B4-BE49-F238E27FC236}">
              <a16:creationId xmlns:a16="http://schemas.microsoft.com/office/drawing/2014/main" id="{9448B8DD-259E-4EAE-8290-D92025C7C3B1}"/>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2" name="テキスト ボックス 671">
          <a:extLst>
            <a:ext uri="{FF2B5EF4-FFF2-40B4-BE49-F238E27FC236}">
              <a16:creationId xmlns:a16="http://schemas.microsoft.com/office/drawing/2014/main" id="{FA75640B-8951-4C22-B46A-75318A18E903}"/>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3" name="直線コネクタ 672">
          <a:extLst>
            <a:ext uri="{FF2B5EF4-FFF2-40B4-BE49-F238E27FC236}">
              <a16:creationId xmlns:a16="http://schemas.microsoft.com/office/drawing/2014/main" id="{8AB46EC4-8C58-469B-BB61-1905A8450C96}"/>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4" name="テキスト ボックス 673">
          <a:extLst>
            <a:ext uri="{FF2B5EF4-FFF2-40B4-BE49-F238E27FC236}">
              <a16:creationId xmlns:a16="http://schemas.microsoft.com/office/drawing/2014/main" id="{8864290F-EFDC-4DF8-8DB0-527531339652}"/>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5" name="直線コネクタ 674">
          <a:extLst>
            <a:ext uri="{FF2B5EF4-FFF2-40B4-BE49-F238E27FC236}">
              <a16:creationId xmlns:a16="http://schemas.microsoft.com/office/drawing/2014/main" id="{30087E26-3AE0-4ED6-BAB2-F98AE579E447}"/>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6" name="テキスト ボックス 675">
          <a:extLst>
            <a:ext uri="{FF2B5EF4-FFF2-40B4-BE49-F238E27FC236}">
              <a16:creationId xmlns:a16="http://schemas.microsoft.com/office/drawing/2014/main" id="{195F5C53-A6EC-4633-B87B-BDD0B8A7EC6E}"/>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7" name="直線コネクタ 676">
          <a:extLst>
            <a:ext uri="{FF2B5EF4-FFF2-40B4-BE49-F238E27FC236}">
              <a16:creationId xmlns:a16="http://schemas.microsoft.com/office/drawing/2014/main" id="{AADCF4D1-0372-4368-A5A3-47FC5A8104F5}"/>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8" name="テキスト ボックス 677">
          <a:extLst>
            <a:ext uri="{FF2B5EF4-FFF2-40B4-BE49-F238E27FC236}">
              <a16:creationId xmlns:a16="http://schemas.microsoft.com/office/drawing/2014/main" id="{75989063-4708-4493-95B2-F426EB8E86F3}"/>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9" name="【保健センター・保健所】&#10;一人当たり面積グラフ枠">
          <a:extLst>
            <a:ext uri="{FF2B5EF4-FFF2-40B4-BE49-F238E27FC236}">
              <a16:creationId xmlns:a16="http://schemas.microsoft.com/office/drawing/2014/main" id="{BE2F1670-FDEF-4869-8C4D-30FB74D2095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38100</xdr:rowOff>
    </xdr:from>
    <xdr:to>
      <xdr:col>116</xdr:col>
      <xdr:colOff>62864</xdr:colOff>
      <xdr:row>64</xdr:row>
      <xdr:rowOff>60960</xdr:rowOff>
    </xdr:to>
    <xdr:cxnSp macro="">
      <xdr:nvCxnSpPr>
        <xdr:cNvPr id="680" name="直線コネクタ 679">
          <a:extLst>
            <a:ext uri="{FF2B5EF4-FFF2-40B4-BE49-F238E27FC236}">
              <a16:creationId xmlns:a16="http://schemas.microsoft.com/office/drawing/2014/main" id="{55491B01-034A-4B20-A590-A194253F86C6}"/>
            </a:ext>
          </a:extLst>
        </xdr:cNvPr>
        <xdr:cNvCxnSpPr/>
      </xdr:nvCxnSpPr>
      <xdr:spPr>
        <a:xfrm flipV="1">
          <a:off x="19947254" y="963930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64787</xdr:rowOff>
    </xdr:from>
    <xdr:ext cx="469744" cy="259045"/>
    <xdr:sp macro="" textlink="">
      <xdr:nvSpPr>
        <xdr:cNvPr id="681" name="【保健センター・保健所】&#10;一人当たり面積最小値テキスト">
          <a:extLst>
            <a:ext uri="{FF2B5EF4-FFF2-40B4-BE49-F238E27FC236}">
              <a16:creationId xmlns:a16="http://schemas.microsoft.com/office/drawing/2014/main" id="{E3748E86-8470-4B6F-AC5B-A10117F3B686}"/>
            </a:ext>
          </a:extLst>
        </xdr:cNvPr>
        <xdr:cNvSpPr txBox="1"/>
      </xdr:nvSpPr>
      <xdr:spPr>
        <a:xfrm>
          <a:off x="19985990"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60960</xdr:rowOff>
    </xdr:from>
    <xdr:to>
      <xdr:col>116</xdr:col>
      <xdr:colOff>152400</xdr:colOff>
      <xdr:row>64</xdr:row>
      <xdr:rowOff>60960</xdr:rowOff>
    </xdr:to>
    <xdr:cxnSp macro="">
      <xdr:nvCxnSpPr>
        <xdr:cNvPr id="682" name="直線コネクタ 681">
          <a:extLst>
            <a:ext uri="{FF2B5EF4-FFF2-40B4-BE49-F238E27FC236}">
              <a16:creationId xmlns:a16="http://schemas.microsoft.com/office/drawing/2014/main" id="{2CE7D3B1-839C-4EBA-A128-293052287500}"/>
            </a:ext>
          </a:extLst>
        </xdr:cNvPr>
        <xdr:cNvCxnSpPr/>
      </xdr:nvCxnSpPr>
      <xdr:spPr>
        <a:xfrm>
          <a:off x="19885660" y="1102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156227</xdr:rowOff>
    </xdr:from>
    <xdr:ext cx="469744" cy="259045"/>
    <xdr:sp macro="" textlink="">
      <xdr:nvSpPr>
        <xdr:cNvPr id="683" name="【保健センター・保健所】&#10;一人当たり面積最大値テキスト">
          <a:extLst>
            <a:ext uri="{FF2B5EF4-FFF2-40B4-BE49-F238E27FC236}">
              <a16:creationId xmlns:a16="http://schemas.microsoft.com/office/drawing/2014/main" id="{A58ED842-607A-4877-B55B-BA6EF9976388}"/>
            </a:ext>
          </a:extLst>
        </xdr:cNvPr>
        <xdr:cNvSpPr txBox="1"/>
      </xdr:nvSpPr>
      <xdr:spPr>
        <a:xfrm>
          <a:off x="19985990" y="941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38100</xdr:rowOff>
    </xdr:from>
    <xdr:to>
      <xdr:col>116</xdr:col>
      <xdr:colOff>152400</xdr:colOff>
      <xdr:row>56</xdr:row>
      <xdr:rowOff>38100</xdr:rowOff>
    </xdr:to>
    <xdr:cxnSp macro="">
      <xdr:nvCxnSpPr>
        <xdr:cNvPr id="684" name="直線コネクタ 683">
          <a:extLst>
            <a:ext uri="{FF2B5EF4-FFF2-40B4-BE49-F238E27FC236}">
              <a16:creationId xmlns:a16="http://schemas.microsoft.com/office/drawing/2014/main" id="{C6E3C829-2AB4-4DA0-AB6B-D9E7EBA616C0}"/>
            </a:ext>
          </a:extLst>
        </xdr:cNvPr>
        <xdr:cNvCxnSpPr/>
      </xdr:nvCxnSpPr>
      <xdr:spPr>
        <a:xfrm>
          <a:off x="19885660" y="963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13987</xdr:rowOff>
    </xdr:from>
    <xdr:ext cx="469744" cy="259045"/>
    <xdr:sp macro="" textlink="">
      <xdr:nvSpPr>
        <xdr:cNvPr id="685" name="【保健センター・保健所】&#10;一人当たり面積平均値テキスト">
          <a:extLst>
            <a:ext uri="{FF2B5EF4-FFF2-40B4-BE49-F238E27FC236}">
              <a16:creationId xmlns:a16="http://schemas.microsoft.com/office/drawing/2014/main" id="{C1D8846A-40A6-4D9E-B64F-3ADBF0A51E3F}"/>
            </a:ext>
          </a:extLst>
        </xdr:cNvPr>
        <xdr:cNvSpPr txBox="1"/>
      </xdr:nvSpPr>
      <xdr:spPr>
        <a:xfrm>
          <a:off x="19985990" y="10647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162560</xdr:rowOff>
    </xdr:from>
    <xdr:to>
      <xdr:col>116</xdr:col>
      <xdr:colOff>114300</xdr:colOff>
      <xdr:row>63</xdr:row>
      <xdr:rowOff>92710</xdr:rowOff>
    </xdr:to>
    <xdr:sp macro="" textlink="">
      <xdr:nvSpPr>
        <xdr:cNvPr id="686" name="フローチャート: 判断 685">
          <a:extLst>
            <a:ext uri="{FF2B5EF4-FFF2-40B4-BE49-F238E27FC236}">
              <a16:creationId xmlns:a16="http://schemas.microsoft.com/office/drawing/2014/main" id="{9DC48774-EFD6-4E57-A0EE-08E77195BF34}"/>
            </a:ext>
          </a:extLst>
        </xdr:cNvPr>
        <xdr:cNvSpPr/>
      </xdr:nvSpPr>
      <xdr:spPr>
        <a:xfrm>
          <a:off x="19904710" y="107943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162560</xdr:rowOff>
    </xdr:from>
    <xdr:to>
      <xdr:col>112</xdr:col>
      <xdr:colOff>38100</xdr:colOff>
      <xdr:row>63</xdr:row>
      <xdr:rowOff>92710</xdr:rowOff>
    </xdr:to>
    <xdr:sp macro="" textlink="">
      <xdr:nvSpPr>
        <xdr:cNvPr id="687" name="フローチャート: 判断 686">
          <a:extLst>
            <a:ext uri="{FF2B5EF4-FFF2-40B4-BE49-F238E27FC236}">
              <a16:creationId xmlns:a16="http://schemas.microsoft.com/office/drawing/2014/main" id="{3299AEF7-B990-4D37-8EF3-811B7DB20C1F}"/>
            </a:ext>
          </a:extLst>
        </xdr:cNvPr>
        <xdr:cNvSpPr/>
      </xdr:nvSpPr>
      <xdr:spPr>
        <a:xfrm>
          <a:off x="19161760" y="107943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170180</xdr:rowOff>
    </xdr:from>
    <xdr:to>
      <xdr:col>107</xdr:col>
      <xdr:colOff>101600</xdr:colOff>
      <xdr:row>63</xdr:row>
      <xdr:rowOff>100330</xdr:rowOff>
    </xdr:to>
    <xdr:sp macro="" textlink="">
      <xdr:nvSpPr>
        <xdr:cNvPr id="688" name="フローチャート: 判断 687">
          <a:extLst>
            <a:ext uri="{FF2B5EF4-FFF2-40B4-BE49-F238E27FC236}">
              <a16:creationId xmlns:a16="http://schemas.microsoft.com/office/drawing/2014/main" id="{850A7A91-C796-4D31-8A79-94475B045049}"/>
            </a:ext>
          </a:extLst>
        </xdr:cNvPr>
        <xdr:cNvSpPr/>
      </xdr:nvSpPr>
      <xdr:spPr>
        <a:xfrm>
          <a:off x="18345150" y="108038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170180</xdr:rowOff>
    </xdr:from>
    <xdr:to>
      <xdr:col>102</xdr:col>
      <xdr:colOff>165100</xdr:colOff>
      <xdr:row>63</xdr:row>
      <xdr:rowOff>100330</xdr:rowOff>
    </xdr:to>
    <xdr:sp macro="" textlink="">
      <xdr:nvSpPr>
        <xdr:cNvPr id="689" name="フローチャート: 判断 688">
          <a:extLst>
            <a:ext uri="{FF2B5EF4-FFF2-40B4-BE49-F238E27FC236}">
              <a16:creationId xmlns:a16="http://schemas.microsoft.com/office/drawing/2014/main" id="{7D551B0F-5D78-4FBF-8293-318E3D262ACC}"/>
            </a:ext>
          </a:extLst>
        </xdr:cNvPr>
        <xdr:cNvSpPr/>
      </xdr:nvSpPr>
      <xdr:spPr>
        <a:xfrm>
          <a:off x="17547590" y="108038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6350</xdr:rowOff>
    </xdr:from>
    <xdr:to>
      <xdr:col>98</xdr:col>
      <xdr:colOff>38100</xdr:colOff>
      <xdr:row>63</xdr:row>
      <xdr:rowOff>107950</xdr:rowOff>
    </xdr:to>
    <xdr:sp macro="" textlink="">
      <xdr:nvSpPr>
        <xdr:cNvPr id="690" name="フローチャート: 判断 689">
          <a:extLst>
            <a:ext uri="{FF2B5EF4-FFF2-40B4-BE49-F238E27FC236}">
              <a16:creationId xmlns:a16="http://schemas.microsoft.com/office/drawing/2014/main" id="{981BDFB7-1D4F-4097-BB31-BFAD4D9236E9}"/>
            </a:ext>
          </a:extLst>
        </xdr:cNvPr>
        <xdr:cNvSpPr/>
      </xdr:nvSpPr>
      <xdr:spPr>
        <a:xfrm>
          <a:off x="16761460" y="10809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7CD94FB6-3FA2-4966-9E32-F552F880E08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58128457-9D73-4DB9-9E25-56A49899C8B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64028BF-861F-4B74-B46A-420D2729826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9EBF4BD8-53D4-449F-B14F-6137CCABB26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B57C8976-14A1-4C26-A1EF-1C442F7369A5}"/>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696" name="楕円 695">
          <a:extLst>
            <a:ext uri="{FF2B5EF4-FFF2-40B4-BE49-F238E27FC236}">
              <a16:creationId xmlns:a16="http://schemas.microsoft.com/office/drawing/2014/main" id="{0AF92473-1E0C-47EA-B94A-05E847D68403}"/>
            </a:ext>
          </a:extLst>
        </xdr:cNvPr>
        <xdr:cNvSpPr/>
      </xdr:nvSpPr>
      <xdr:spPr>
        <a:xfrm>
          <a:off x="19904710" y="1080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156227</xdr:rowOff>
    </xdr:from>
    <xdr:ext cx="469744" cy="259045"/>
    <xdr:sp macro="" textlink="">
      <xdr:nvSpPr>
        <xdr:cNvPr id="697" name="【保健センター・保健所】&#10;一人当たり面積該当値テキスト">
          <a:extLst>
            <a:ext uri="{FF2B5EF4-FFF2-40B4-BE49-F238E27FC236}">
              <a16:creationId xmlns:a16="http://schemas.microsoft.com/office/drawing/2014/main" id="{7EB4C9E0-4FB4-459D-B1C4-C71B92A04D68}"/>
            </a:ext>
          </a:extLst>
        </xdr:cNvPr>
        <xdr:cNvSpPr txBox="1"/>
      </xdr:nvSpPr>
      <xdr:spPr>
        <a:xfrm>
          <a:off x="19985990"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698" name="楕円 697">
          <a:extLst>
            <a:ext uri="{FF2B5EF4-FFF2-40B4-BE49-F238E27FC236}">
              <a16:creationId xmlns:a16="http://schemas.microsoft.com/office/drawing/2014/main" id="{8990DBF1-C8D1-47E4-98E1-171B795F669A}"/>
            </a:ext>
          </a:extLst>
        </xdr:cNvPr>
        <xdr:cNvSpPr/>
      </xdr:nvSpPr>
      <xdr:spPr>
        <a:xfrm>
          <a:off x="19161760" y="1080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57150</xdr:rowOff>
    </xdr:to>
    <xdr:cxnSp macro="">
      <xdr:nvCxnSpPr>
        <xdr:cNvPr id="699" name="直線コネクタ 698">
          <a:extLst>
            <a:ext uri="{FF2B5EF4-FFF2-40B4-BE49-F238E27FC236}">
              <a16:creationId xmlns:a16="http://schemas.microsoft.com/office/drawing/2014/main" id="{BEAA84F0-5C89-43DB-93CB-3FB8CA4D4BA8}"/>
            </a:ext>
          </a:extLst>
        </xdr:cNvPr>
        <xdr:cNvCxnSpPr/>
      </xdr:nvCxnSpPr>
      <xdr:spPr>
        <a:xfrm>
          <a:off x="19204940" y="108546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700" name="楕円 699">
          <a:extLst>
            <a:ext uri="{FF2B5EF4-FFF2-40B4-BE49-F238E27FC236}">
              <a16:creationId xmlns:a16="http://schemas.microsoft.com/office/drawing/2014/main" id="{11FC2765-B618-4838-90B7-9325ADBCD588}"/>
            </a:ext>
          </a:extLst>
        </xdr:cNvPr>
        <xdr:cNvSpPr/>
      </xdr:nvSpPr>
      <xdr:spPr>
        <a:xfrm>
          <a:off x="18345150" y="1080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57150</xdr:rowOff>
    </xdr:to>
    <xdr:cxnSp macro="">
      <xdr:nvCxnSpPr>
        <xdr:cNvPr id="701" name="直線コネクタ 700">
          <a:extLst>
            <a:ext uri="{FF2B5EF4-FFF2-40B4-BE49-F238E27FC236}">
              <a16:creationId xmlns:a16="http://schemas.microsoft.com/office/drawing/2014/main" id="{5414D27F-AFC9-4386-9855-178A85EE07BE}"/>
            </a:ext>
          </a:extLst>
        </xdr:cNvPr>
        <xdr:cNvCxnSpPr/>
      </xdr:nvCxnSpPr>
      <xdr:spPr>
        <a:xfrm>
          <a:off x="18399760" y="10854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02" name="楕円 701">
          <a:extLst>
            <a:ext uri="{FF2B5EF4-FFF2-40B4-BE49-F238E27FC236}">
              <a16:creationId xmlns:a16="http://schemas.microsoft.com/office/drawing/2014/main" id="{52032EEA-4C90-47A1-8987-BAA7ADE950F7}"/>
            </a:ext>
          </a:extLst>
        </xdr:cNvPr>
        <xdr:cNvSpPr/>
      </xdr:nvSpPr>
      <xdr:spPr>
        <a:xfrm>
          <a:off x="17547590" y="108096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57150</xdr:rowOff>
    </xdr:to>
    <xdr:cxnSp macro="">
      <xdr:nvCxnSpPr>
        <xdr:cNvPr id="703" name="直線コネクタ 702">
          <a:extLst>
            <a:ext uri="{FF2B5EF4-FFF2-40B4-BE49-F238E27FC236}">
              <a16:creationId xmlns:a16="http://schemas.microsoft.com/office/drawing/2014/main" id="{8E579235-E2CC-467B-A890-75D9819DF14E}"/>
            </a:ext>
          </a:extLst>
        </xdr:cNvPr>
        <xdr:cNvCxnSpPr/>
      </xdr:nvCxnSpPr>
      <xdr:spPr>
        <a:xfrm>
          <a:off x="17602200" y="1085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704" name="楕円 703">
          <a:extLst>
            <a:ext uri="{FF2B5EF4-FFF2-40B4-BE49-F238E27FC236}">
              <a16:creationId xmlns:a16="http://schemas.microsoft.com/office/drawing/2014/main" id="{52D1E657-2F16-4E5B-9D99-E76B4E930E4F}"/>
            </a:ext>
          </a:extLst>
        </xdr:cNvPr>
        <xdr:cNvSpPr/>
      </xdr:nvSpPr>
      <xdr:spPr>
        <a:xfrm>
          <a:off x="16761460" y="1080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57150</xdr:rowOff>
    </xdr:to>
    <xdr:cxnSp macro="">
      <xdr:nvCxnSpPr>
        <xdr:cNvPr id="705" name="直線コネクタ 704">
          <a:extLst>
            <a:ext uri="{FF2B5EF4-FFF2-40B4-BE49-F238E27FC236}">
              <a16:creationId xmlns:a16="http://schemas.microsoft.com/office/drawing/2014/main" id="{859521EE-A745-4395-B71E-7529844A2E8C}"/>
            </a:ext>
          </a:extLst>
        </xdr:cNvPr>
        <xdr:cNvCxnSpPr/>
      </xdr:nvCxnSpPr>
      <xdr:spPr>
        <a:xfrm>
          <a:off x="16804640" y="1085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109237</xdr:rowOff>
    </xdr:from>
    <xdr:ext cx="469744" cy="259045"/>
    <xdr:sp macro="" textlink="">
      <xdr:nvSpPr>
        <xdr:cNvPr id="706" name="n_1aveValue【保健センター・保健所】&#10;一人当たり面積">
          <a:extLst>
            <a:ext uri="{FF2B5EF4-FFF2-40B4-BE49-F238E27FC236}">
              <a16:creationId xmlns:a16="http://schemas.microsoft.com/office/drawing/2014/main" id="{61F7C7FC-A3DB-46F3-91CD-BC085FB42697}"/>
            </a:ext>
          </a:extLst>
        </xdr:cNvPr>
        <xdr:cNvSpPr txBox="1"/>
      </xdr:nvSpPr>
      <xdr:spPr>
        <a:xfrm>
          <a:off x="18982132" y="1056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116857</xdr:rowOff>
    </xdr:from>
    <xdr:ext cx="469744" cy="259045"/>
    <xdr:sp macro="" textlink="">
      <xdr:nvSpPr>
        <xdr:cNvPr id="707" name="n_2aveValue【保健センター・保健所】&#10;一人当たり面積">
          <a:extLst>
            <a:ext uri="{FF2B5EF4-FFF2-40B4-BE49-F238E27FC236}">
              <a16:creationId xmlns:a16="http://schemas.microsoft.com/office/drawing/2014/main" id="{D22692B0-34CD-405D-8E19-E6D79683BC4A}"/>
            </a:ext>
          </a:extLst>
        </xdr:cNvPr>
        <xdr:cNvSpPr txBox="1"/>
      </xdr:nvSpPr>
      <xdr:spPr>
        <a:xfrm>
          <a:off x="18182032" y="1057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116857</xdr:rowOff>
    </xdr:from>
    <xdr:ext cx="469744" cy="259045"/>
    <xdr:sp macro="" textlink="">
      <xdr:nvSpPr>
        <xdr:cNvPr id="708" name="n_3aveValue【保健センター・保健所】&#10;一人当たり面積">
          <a:extLst>
            <a:ext uri="{FF2B5EF4-FFF2-40B4-BE49-F238E27FC236}">
              <a16:creationId xmlns:a16="http://schemas.microsoft.com/office/drawing/2014/main" id="{4E8D93FA-522B-4E91-8A05-2BFB34C6235E}"/>
            </a:ext>
          </a:extLst>
        </xdr:cNvPr>
        <xdr:cNvSpPr txBox="1"/>
      </xdr:nvSpPr>
      <xdr:spPr>
        <a:xfrm>
          <a:off x="17384472" y="1057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09" name="n_4aveValue【保健センター・保健所】&#10;一人当たり面積">
          <a:extLst>
            <a:ext uri="{FF2B5EF4-FFF2-40B4-BE49-F238E27FC236}">
              <a16:creationId xmlns:a16="http://schemas.microsoft.com/office/drawing/2014/main" id="{922A173E-2E19-409F-AC2A-E2989B7BE6C3}"/>
            </a:ext>
          </a:extLst>
        </xdr:cNvPr>
        <xdr:cNvSpPr txBox="1"/>
      </xdr:nvSpPr>
      <xdr:spPr>
        <a:xfrm>
          <a:off x="1658881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710" name="n_1mainValue【保健センター・保健所】&#10;一人当たり面積">
          <a:extLst>
            <a:ext uri="{FF2B5EF4-FFF2-40B4-BE49-F238E27FC236}">
              <a16:creationId xmlns:a16="http://schemas.microsoft.com/office/drawing/2014/main" id="{C5F691A0-54CF-4D5E-B3A1-5D809E86B075}"/>
            </a:ext>
          </a:extLst>
        </xdr:cNvPr>
        <xdr:cNvSpPr txBox="1"/>
      </xdr:nvSpPr>
      <xdr:spPr>
        <a:xfrm>
          <a:off x="18982132"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711" name="n_2mainValue【保健センター・保健所】&#10;一人当たり面積">
          <a:extLst>
            <a:ext uri="{FF2B5EF4-FFF2-40B4-BE49-F238E27FC236}">
              <a16:creationId xmlns:a16="http://schemas.microsoft.com/office/drawing/2014/main" id="{4E64A666-3257-4943-A904-00FA72F33E9D}"/>
            </a:ext>
          </a:extLst>
        </xdr:cNvPr>
        <xdr:cNvSpPr txBox="1"/>
      </xdr:nvSpPr>
      <xdr:spPr>
        <a:xfrm>
          <a:off x="18182032"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12" name="n_3mainValue【保健センター・保健所】&#10;一人当たり面積">
          <a:extLst>
            <a:ext uri="{FF2B5EF4-FFF2-40B4-BE49-F238E27FC236}">
              <a16:creationId xmlns:a16="http://schemas.microsoft.com/office/drawing/2014/main" id="{869AC236-38EB-4B6D-B166-5EB99E57C1F0}"/>
            </a:ext>
          </a:extLst>
        </xdr:cNvPr>
        <xdr:cNvSpPr txBox="1"/>
      </xdr:nvSpPr>
      <xdr:spPr>
        <a:xfrm>
          <a:off x="17384472"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713" name="n_4mainValue【保健センター・保健所】&#10;一人当たり面積">
          <a:extLst>
            <a:ext uri="{FF2B5EF4-FFF2-40B4-BE49-F238E27FC236}">
              <a16:creationId xmlns:a16="http://schemas.microsoft.com/office/drawing/2014/main" id="{261CE51D-3C89-4490-8D58-1A3A23C181C3}"/>
            </a:ext>
          </a:extLst>
        </xdr:cNvPr>
        <xdr:cNvSpPr txBox="1"/>
      </xdr:nvSpPr>
      <xdr:spPr>
        <a:xfrm>
          <a:off x="16588817" y="1058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4" name="正方形/長方形 713">
          <a:extLst>
            <a:ext uri="{FF2B5EF4-FFF2-40B4-BE49-F238E27FC236}">
              <a16:creationId xmlns:a16="http://schemas.microsoft.com/office/drawing/2014/main" id="{298AF238-E06D-4492-A866-E5E3BC5FBB7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5" name="正方形/長方形 714">
          <a:extLst>
            <a:ext uri="{FF2B5EF4-FFF2-40B4-BE49-F238E27FC236}">
              <a16:creationId xmlns:a16="http://schemas.microsoft.com/office/drawing/2014/main" id="{A3BE8A2E-486E-43C6-97D6-AB13B82793A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6" name="正方形/長方形 715">
          <a:extLst>
            <a:ext uri="{FF2B5EF4-FFF2-40B4-BE49-F238E27FC236}">
              <a16:creationId xmlns:a16="http://schemas.microsoft.com/office/drawing/2014/main" id="{4D1AE5E6-3F14-4F00-8746-07E932D9F28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7" name="正方形/長方形 716">
          <a:extLst>
            <a:ext uri="{FF2B5EF4-FFF2-40B4-BE49-F238E27FC236}">
              <a16:creationId xmlns:a16="http://schemas.microsoft.com/office/drawing/2014/main" id="{5212B27E-2C44-4190-8F45-6476622FD57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8" name="正方形/長方形 717">
          <a:extLst>
            <a:ext uri="{FF2B5EF4-FFF2-40B4-BE49-F238E27FC236}">
              <a16:creationId xmlns:a16="http://schemas.microsoft.com/office/drawing/2014/main" id="{242C787E-AE2C-485C-9E18-0136CA85830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9" name="正方形/長方形 718">
          <a:extLst>
            <a:ext uri="{FF2B5EF4-FFF2-40B4-BE49-F238E27FC236}">
              <a16:creationId xmlns:a16="http://schemas.microsoft.com/office/drawing/2014/main" id="{CC440BFF-691E-4CE2-B548-D7068E8059C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0" name="正方形/長方形 719">
          <a:extLst>
            <a:ext uri="{FF2B5EF4-FFF2-40B4-BE49-F238E27FC236}">
              <a16:creationId xmlns:a16="http://schemas.microsoft.com/office/drawing/2014/main" id="{C2370B23-2715-44E1-97BA-CB66B728B34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正方形/長方形 720">
          <a:extLst>
            <a:ext uri="{FF2B5EF4-FFF2-40B4-BE49-F238E27FC236}">
              <a16:creationId xmlns:a16="http://schemas.microsoft.com/office/drawing/2014/main" id="{78E03C55-7300-4B9A-89FF-08188A2A17A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2" name="テキスト ボックス 721">
          <a:extLst>
            <a:ext uri="{FF2B5EF4-FFF2-40B4-BE49-F238E27FC236}">
              <a16:creationId xmlns:a16="http://schemas.microsoft.com/office/drawing/2014/main" id="{0A9025A0-9FFE-4B23-974D-DC566EC9FD94}"/>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3" name="直線コネクタ 722">
          <a:extLst>
            <a:ext uri="{FF2B5EF4-FFF2-40B4-BE49-F238E27FC236}">
              <a16:creationId xmlns:a16="http://schemas.microsoft.com/office/drawing/2014/main" id="{470D4FF3-120B-40C3-A778-2B86459DA65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4" name="テキスト ボックス 723">
          <a:extLst>
            <a:ext uri="{FF2B5EF4-FFF2-40B4-BE49-F238E27FC236}">
              <a16:creationId xmlns:a16="http://schemas.microsoft.com/office/drawing/2014/main" id="{0D06B327-7211-4AE1-BEE5-3BD98DBE408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5" name="直線コネクタ 724">
          <a:extLst>
            <a:ext uri="{FF2B5EF4-FFF2-40B4-BE49-F238E27FC236}">
              <a16:creationId xmlns:a16="http://schemas.microsoft.com/office/drawing/2014/main" id="{B81827F7-5851-4778-902D-9508D3A318B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6" name="テキスト ボックス 725">
          <a:extLst>
            <a:ext uri="{FF2B5EF4-FFF2-40B4-BE49-F238E27FC236}">
              <a16:creationId xmlns:a16="http://schemas.microsoft.com/office/drawing/2014/main" id="{2BA3D05C-0861-4BB0-8064-81079540EF0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7" name="直線コネクタ 726">
          <a:extLst>
            <a:ext uri="{FF2B5EF4-FFF2-40B4-BE49-F238E27FC236}">
              <a16:creationId xmlns:a16="http://schemas.microsoft.com/office/drawing/2014/main" id="{95E344A6-3A98-4BF9-9B85-5E141A08E891}"/>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8" name="テキスト ボックス 727">
          <a:extLst>
            <a:ext uri="{FF2B5EF4-FFF2-40B4-BE49-F238E27FC236}">
              <a16:creationId xmlns:a16="http://schemas.microsoft.com/office/drawing/2014/main" id="{980D0ED2-BD2E-4F8E-93BB-347B653E3144}"/>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9" name="直線コネクタ 728">
          <a:extLst>
            <a:ext uri="{FF2B5EF4-FFF2-40B4-BE49-F238E27FC236}">
              <a16:creationId xmlns:a16="http://schemas.microsoft.com/office/drawing/2014/main" id="{4AD1104E-01FF-4654-919A-0F8DF33AA1D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0" name="テキスト ボックス 729">
          <a:extLst>
            <a:ext uri="{FF2B5EF4-FFF2-40B4-BE49-F238E27FC236}">
              <a16:creationId xmlns:a16="http://schemas.microsoft.com/office/drawing/2014/main" id="{0089C5DC-18C4-41FD-85F3-7EDEA4C2DC04}"/>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1" name="直線コネクタ 730">
          <a:extLst>
            <a:ext uri="{FF2B5EF4-FFF2-40B4-BE49-F238E27FC236}">
              <a16:creationId xmlns:a16="http://schemas.microsoft.com/office/drawing/2014/main" id="{F6955130-FAF7-458D-A103-B73B02EEE32D}"/>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2" name="テキスト ボックス 731">
          <a:extLst>
            <a:ext uri="{FF2B5EF4-FFF2-40B4-BE49-F238E27FC236}">
              <a16:creationId xmlns:a16="http://schemas.microsoft.com/office/drawing/2014/main" id="{19F99DEF-CC37-4BEC-8CDE-36C4B43B98BC}"/>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3" name="直線コネクタ 732">
          <a:extLst>
            <a:ext uri="{FF2B5EF4-FFF2-40B4-BE49-F238E27FC236}">
              <a16:creationId xmlns:a16="http://schemas.microsoft.com/office/drawing/2014/main" id="{2C7E1154-07AC-495D-8ED0-D13B5ED31300}"/>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4" name="テキスト ボックス 733">
          <a:extLst>
            <a:ext uri="{FF2B5EF4-FFF2-40B4-BE49-F238E27FC236}">
              <a16:creationId xmlns:a16="http://schemas.microsoft.com/office/drawing/2014/main" id="{E1B2FB2C-56FE-47EF-90F5-7D1F0A04A4CA}"/>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5" name="直線コネクタ 734">
          <a:extLst>
            <a:ext uri="{FF2B5EF4-FFF2-40B4-BE49-F238E27FC236}">
              <a16:creationId xmlns:a16="http://schemas.microsoft.com/office/drawing/2014/main" id="{EFBEEA69-BF13-4A2F-9E7F-08B9656360E0}"/>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6" name="テキスト ボックス 735">
          <a:extLst>
            <a:ext uri="{FF2B5EF4-FFF2-40B4-BE49-F238E27FC236}">
              <a16:creationId xmlns:a16="http://schemas.microsoft.com/office/drawing/2014/main" id="{63C2D522-5980-43D8-846D-C506A8AFF131}"/>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7" name="【消防施設】&#10;有形固定資産減価償却率グラフ枠">
          <a:extLst>
            <a:ext uri="{FF2B5EF4-FFF2-40B4-BE49-F238E27FC236}">
              <a16:creationId xmlns:a16="http://schemas.microsoft.com/office/drawing/2014/main" id="{D25F730B-C3B3-429E-AB54-BD85CD8C92BA}"/>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34289</xdr:rowOff>
    </xdr:from>
    <xdr:to>
      <xdr:col>85</xdr:col>
      <xdr:colOff>126364</xdr:colOff>
      <xdr:row>85</xdr:row>
      <xdr:rowOff>13336</xdr:rowOff>
    </xdr:to>
    <xdr:cxnSp macro="">
      <xdr:nvCxnSpPr>
        <xdr:cNvPr id="738" name="直線コネクタ 737">
          <a:extLst>
            <a:ext uri="{FF2B5EF4-FFF2-40B4-BE49-F238E27FC236}">
              <a16:creationId xmlns:a16="http://schemas.microsoft.com/office/drawing/2014/main" id="{D41B2B36-823B-4474-833B-4D1F9B970856}"/>
            </a:ext>
          </a:extLst>
        </xdr:cNvPr>
        <xdr:cNvCxnSpPr/>
      </xdr:nvCxnSpPr>
      <xdr:spPr>
        <a:xfrm flipV="1">
          <a:off x="14703424" y="13576934"/>
          <a:ext cx="0" cy="1013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17163</xdr:rowOff>
    </xdr:from>
    <xdr:ext cx="405111" cy="259045"/>
    <xdr:sp macro="" textlink="">
      <xdr:nvSpPr>
        <xdr:cNvPr id="739" name="【消防施設】&#10;有形固定資産減価償却率最小値テキスト">
          <a:extLst>
            <a:ext uri="{FF2B5EF4-FFF2-40B4-BE49-F238E27FC236}">
              <a16:creationId xmlns:a16="http://schemas.microsoft.com/office/drawing/2014/main" id="{A43CACDF-12E5-437A-A021-45C35AAB5B47}"/>
            </a:ext>
          </a:extLst>
        </xdr:cNvPr>
        <xdr:cNvSpPr txBox="1"/>
      </xdr:nvSpPr>
      <xdr:spPr>
        <a:xfrm>
          <a:off x="14742160" y="1459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13336</xdr:rowOff>
    </xdr:from>
    <xdr:to>
      <xdr:col>86</xdr:col>
      <xdr:colOff>25400</xdr:colOff>
      <xdr:row>85</xdr:row>
      <xdr:rowOff>13336</xdr:rowOff>
    </xdr:to>
    <xdr:cxnSp macro="">
      <xdr:nvCxnSpPr>
        <xdr:cNvPr id="740" name="直線コネクタ 739">
          <a:extLst>
            <a:ext uri="{FF2B5EF4-FFF2-40B4-BE49-F238E27FC236}">
              <a16:creationId xmlns:a16="http://schemas.microsoft.com/office/drawing/2014/main" id="{B1B6882E-5001-4248-B535-A7FA2B7411FA}"/>
            </a:ext>
          </a:extLst>
        </xdr:cNvPr>
        <xdr:cNvCxnSpPr/>
      </xdr:nvCxnSpPr>
      <xdr:spPr>
        <a:xfrm>
          <a:off x="14611350" y="145903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152416</xdr:rowOff>
    </xdr:from>
    <xdr:ext cx="405111" cy="259045"/>
    <xdr:sp macro="" textlink="">
      <xdr:nvSpPr>
        <xdr:cNvPr id="741" name="【消防施設】&#10;有形固定資産減価償却率最大値テキスト">
          <a:extLst>
            <a:ext uri="{FF2B5EF4-FFF2-40B4-BE49-F238E27FC236}">
              <a16:creationId xmlns:a16="http://schemas.microsoft.com/office/drawing/2014/main" id="{C622E6FD-C609-4CF6-9965-1BA734D333C6}"/>
            </a:ext>
          </a:extLst>
        </xdr:cNvPr>
        <xdr:cNvSpPr txBox="1"/>
      </xdr:nvSpPr>
      <xdr:spPr>
        <a:xfrm>
          <a:off x="14742160" y="1335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34289</xdr:rowOff>
    </xdr:from>
    <xdr:to>
      <xdr:col>86</xdr:col>
      <xdr:colOff>25400</xdr:colOff>
      <xdr:row>79</xdr:row>
      <xdr:rowOff>34289</xdr:rowOff>
    </xdr:to>
    <xdr:cxnSp macro="">
      <xdr:nvCxnSpPr>
        <xdr:cNvPr id="742" name="直線コネクタ 741">
          <a:extLst>
            <a:ext uri="{FF2B5EF4-FFF2-40B4-BE49-F238E27FC236}">
              <a16:creationId xmlns:a16="http://schemas.microsoft.com/office/drawing/2014/main" id="{90639B4A-D781-427F-A9C0-43C1880F8814}"/>
            </a:ext>
          </a:extLst>
        </xdr:cNvPr>
        <xdr:cNvCxnSpPr/>
      </xdr:nvCxnSpPr>
      <xdr:spPr>
        <a:xfrm>
          <a:off x="14611350" y="13576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162577</xdr:rowOff>
    </xdr:from>
    <xdr:ext cx="405111" cy="259045"/>
    <xdr:sp macro="" textlink="">
      <xdr:nvSpPr>
        <xdr:cNvPr id="743" name="【消防施設】&#10;有形固定資産減価償却率平均値テキスト">
          <a:extLst>
            <a:ext uri="{FF2B5EF4-FFF2-40B4-BE49-F238E27FC236}">
              <a16:creationId xmlns:a16="http://schemas.microsoft.com/office/drawing/2014/main" id="{F96B2C32-1A97-4493-B9F4-F606A2F855D8}"/>
            </a:ext>
          </a:extLst>
        </xdr:cNvPr>
        <xdr:cNvSpPr txBox="1"/>
      </xdr:nvSpPr>
      <xdr:spPr>
        <a:xfrm>
          <a:off x="14742160" y="13880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139700</xdr:rowOff>
    </xdr:from>
    <xdr:to>
      <xdr:col>85</xdr:col>
      <xdr:colOff>177800</xdr:colOff>
      <xdr:row>82</xdr:row>
      <xdr:rowOff>69850</xdr:rowOff>
    </xdr:to>
    <xdr:sp macro="" textlink="">
      <xdr:nvSpPr>
        <xdr:cNvPr id="744" name="フローチャート: 判断 743">
          <a:extLst>
            <a:ext uri="{FF2B5EF4-FFF2-40B4-BE49-F238E27FC236}">
              <a16:creationId xmlns:a16="http://schemas.microsoft.com/office/drawing/2014/main" id="{47611205-5F17-47D0-A58E-14B06103C6F9}"/>
            </a:ext>
          </a:extLst>
        </xdr:cNvPr>
        <xdr:cNvSpPr/>
      </xdr:nvSpPr>
      <xdr:spPr>
        <a:xfrm>
          <a:off x="1464945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45" name="フローチャート: 判断 744">
          <a:extLst>
            <a:ext uri="{FF2B5EF4-FFF2-40B4-BE49-F238E27FC236}">
              <a16:creationId xmlns:a16="http://schemas.microsoft.com/office/drawing/2014/main" id="{81A3207F-9B64-4648-9756-BB536EA585D7}"/>
            </a:ext>
          </a:extLst>
        </xdr:cNvPr>
        <xdr:cNvSpPr/>
      </xdr:nvSpPr>
      <xdr:spPr>
        <a:xfrm>
          <a:off x="13887450" y="1401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109220</xdr:rowOff>
    </xdr:from>
    <xdr:to>
      <xdr:col>76</xdr:col>
      <xdr:colOff>165100</xdr:colOff>
      <xdr:row>82</xdr:row>
      <xdr:rowOff>39370</xdr:rowOff>
    </xdr:to>
    <xdr:sp macro="" textlink="">
      <xdr:nvSpPr>
        <xdr:cNvPr id="746" name="フローチャート: 判断 745">
          <a:extLst>
            <a:ext uri="{FF2B5EF4-FFF2-40B4-BE49-F238E27FC236}">
              <a16:creationId xmlns:a16="http://schemas.microsoft.com/office/drawing/2014/main" id="{93397AB5-FE3A-4D80-9183-FD0299EC5F39}"/>
            </a:ext>
          </a:extLst>
        </xdr:cNvPr>
        <xdr:cNvSpPr/>
      </xdr:nvSpPr>
      <xdr:spPr>
        <a:xfrm>
          <a:off x="13089890" y="13994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86361</xdr:rowOff>
    </xdr:from>
    <xdr:to>
      <xdr:col>72</xdr:col>
      <xdr:colOff>38100</xdr:colOff>
      <xdr:row>82</xdr:row>
      <xdr:rowOff>16511</xdr:rowOff>
    </xdr:to>
    <xdr:sp macro="" textlink="">
      <xdr:nvSpPr>
        <xdr:cNvPr id="747" name="フローチャート: 判断 746">
          <a:extLst>
            <a:ext uri="{FF2B5EF4-FFF2-40B4-BE49-F238E27FC236}">
              <a16:creationId xmlns:a16="http://schemas.microsoft.com/office/drawing/2014/main" id="{4414BADA-EEAF-4E9A-8154-B77EBA49FEAF}"/>
            </a:ext>
          </a:extLst>
        </xdr:cNvPr>
        <xdr:cNvSpPr/>
      </xdr:nvSpPr>
      <xdr:spPr>
        <a:xfrm>
          <a:off x="12303760" y="139757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65405</xdr:rowOff>
    </xdr:from>
    <xdr:to>
      <xdr:col>67</xdr:col>
      <xdr:colOff>101600</xdr:colOff>
      <xdr:row>81</xdr:row>
      <xdr:rowOff>167005</xdr:rowOff>
    </xdr:to>
    <xdr:sp macro="" textlink="">
      <xdr:nvSpPr>
        <xdr:cNvPr id="748" name="フローチャート: 判断 747">
          <a:extLst>
            <a:ext uri="{FF2B5EF4-FFF2-40B4-BE49-F238E27FC236}">
              <a16:creationId xmlns:a16="http://schemas.microsoft.com/office/drawing/2014/main" id="{4B714F98-D651-42C0-AAEE-0B71B144E71C}"/>
            </a:ext>
          </a:extLst>
        </xdr:cNvPr>
        <xdr:cNvSpPr/>
      </xdr:nvSpPr>
      <xdr:spPr>
        <a:xfrm>
          <a:off x="11487150" y="139509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48FBECF7-82DB-4735-A338-4C834E8B797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2C177DC-4008-49E1-A6D2-96B5A8CF7E1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FC8FEA2-03EE-4D1E-AAF3-CE283E9FE87E}"/>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540A260A-7989-4CB1-A652-81EC4F81FE87}"/>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FA6889FC-36F8-4C1E-A4E2-279023DE3F9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53975</xdr:rowOff>
    </xdr:from>
    <xdr:to>
      <xdr:col>85</xdr:col>
      <xdr:colOff>177800</xdr:colOff>
      <xdr:row>82</xdr:row>
      <xdr:rowOff>155575</xdr:rowOff>
    </xdr:to>
    <xdr:sp macro="" textlink="">
      <xdr:nvSpPr>
        <xdr:cNvPr id="754" name="楕円 753">
          <a:extLst>
            <a:ext uri="{FF2B5EF4-FFF2-40B4-BE49-F238E27FC236}">
              <a16:creationId xmlns:a16="http://schemas.microsoft.com/office/drawing/2014/main" id="{ACC56F52-C334-4FC3-AA27-98AC0CB73386}"/>
            </a:ext>
          </a:extLst>
        </xdr:cNvPr>
        <xdr:cNvSpPr/>
      </xdr:nvSpPr>
      <xdr:spPr>
        <a:xfrm>
          <a:off x="14649450" y="141166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32402</xdr:rowOff>
    </xdr:from>
    <xdr:ext cx="405111" cy="259045"/>
    <xdr:sp macro="" textlink="">
      <xdr:nvSpPr>
        <xdr:cNvPr id="755" name="【消防施設】&#10;有形固定資産減価償却率該当値テキスト">
          <a:extLst>
            <a:ext uri="{FF2B5EF4-FFF2-40B4-BE49-F238E27FC236}">
              <a16:creationId xmlns:a16="http://schemas.microsoft.com/office/drawing/2014/main" id="{5252E6E4-9D24-4D01-816D-2AEFBD4EDBBB}"/>
            </a:ext>
          </a:extLst>
        </xdr:cNvPr>
        <xdr:cNvSpPr txBox="1"/>
      </xdr:nvSpPr>
      <xdr:spPr>
        <a:xfrm>
          <a:off x="14742160"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166370</xdr:rowOff>
    </xdr:from>
    <xdr:to>
      <xdr:col>81</xdr:col>
      <xdr:colOff>101600</xdr:colOff>
      <xdr:row>82</xdr:row>
      <xdr:rowOff>96520</xdr:rowOff>
    </xdr:to>
    <xdr:sp macro="" textlink="">
      <xdr:nvSpPr>
        <xdr:cNvPr id="756" name="楕円 755">
          <a:extLst>
            <a:ext uri="{FF2B5EF4-FFF2-40B4-BE49-F238E27FC236}">
              <a16:creationId xmlns:a16="http://schemas.microsoft.com/office/drawing/2014/main" id="{9BDD79F5-74D4-407A-A006-6CF6A142413F}"/>
            </a:ext>
          </a:extLst>
        </xdr:cNvPr>
        <xdr:cNvSpPr/>
      </xdr:nvSpPr>
      <xdr:spPr>
        <a:xfrm>
          <a:off x="13887450" y="14057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45720</xdr:rowOff>
    </xdr:from>
    <xdr:to>
      <xdr:col>85</xdr:col>
      <xdr:colOff>127000</xdr:colOff>
      <xdr:row>82</xdr:row>
      <xdr:rowOff>104775</xdr:rowOff>
    </xdr:to>
    <xdr:cxnSp macro="">
      <xdr:nvCxnSpPr>
        <xdr:cNvPr id="757" name="直線コネクタ 756">
          <a:extLst>
            <a:ext uri="{FF2B5EF4-FFF2-40B4-BE49-F238E27FC236}">
              <a16:creationId xmlns:a16="http://schemas.microsoft.com/office/drawing/2014/main" id="{4C3324C6-6E28-4BB8-A6D3-3B558CDD8A28}"/>
            </a:ext>
          </a:extLst>
        </xdr:cNvPr>
        <xdr:cNvCxnSpPr/>
      </xdr:nvCxnSpPr>
      <xdr:spPr>
        <a:xfrm>
          <a:off x="13942060" y="14106525"/>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111125</xdr:rowOff>
    </xdr:from>
    <xdr:to>
      <xdr:col>76</xdr:col>
      <xdr:colOff>165100</xdr:colOff>
      <xdr:row>82</xdr:row>
      <xdr:rowOff>41275</xdr:rowOff>
    </xdr:to>
    <xdr:sp macro="" textlink="">
      <xdr:nvSpPr>
        <xdr:cNvPr id="758" name="楕円 757">
          <a:extLst>
            <a:ext uri="{FF2B5EF4-FFF2-40B4-BE49-F238E27FC236}">
              <a16:creationId xmlns:a16="http://schemas.microsoft.com/office/drawing/2014/main" id="{2D362F07-01FC-478F-861D-AD2AA081B6A1}"/>
            </a:ext>
          </a:extLst>
        </xdr:cNvPr>
        <xdr:cNvSpPr/>
      </xdr:nvSpPr>
      <xdr:spPr>
        <a:xfrm>
          <a:off x="13089890" y="139985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161925</xdr:rowOff>
    </xdr:from>
    <xdr:to>
      <xdr:col>81</xdr:col>
      <xdr:colOff>50800</xdr:colOff>
      <xdr:row>82</xdr:row>
      <xdr:rowOff>45720</xdr:rowOff>
    </xdr:to>
    <xdr:cxnSp macro="">
      <xdr:nvCxnSpPr>
        <xdr:cNvPr id="759" name="直線コネクタ 758">
          <a:extLst>
            <a:ext uri="{FF2B5EF4-FFF2-40B4-BE49-F238E27FC236}">
              <a16:creationId xmlns:a16="http://schemas.microsoft.com/office/drawing/2014/main" id="{2E1C8F9A-465F-4959-9FA7-31AEDDBE9E29}"/>
            </a:ext>
          </a:extLst>
        </xdr:cNvPr>
        <xdr:cNvCxnSpPr/>
      </xdr:nvCxnSpPr>
      <xdr:spPr>
        <a:xfrm>
          <a:off x="13144500" y="14051280"/>
          <a:ext cx="7975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50164</xdr:rowOff>
    </xdr:from>
    <xdr:to>
      <xdr:col>72</xdr:col>
      <xdr:colOff>38100</xdr:colOff>
      <xdr:row>81</xdr:row>
      <xdr:rowOff>151764</xdr:rowOff>
    </xdr:to>
    <xdr:sp macro="" textlink="">
      <xdr:nvSpPr>
        <xdr:cNvPr id="760" name="楕円 759">
          <a:extLst>
            <a:ext uri="{FF2B5EF4-FFF2-40B4-BE49-F238E27FC236}">
              <a16:creationId xmlns:a16="http://schemas.microsoft.com/office/drawing/2014/main" id="{F6C00464-8998-4493-B7B8-B3A3ACC58B9D}"/>
            </a:ext>
          </a:extLst>
        </xdr:cNvPr>
        <xdr:cNvSpPr/>
      </xdr:nvSpPr>
      <xdr:spPr>
        <a:xfrm>
          <a:off x="12303760" y="139414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100964</xdr:rowOff>
    </xdr:from>
    <xdr:to>
      <xdr:col>76</xdr:col>
      <xdr:colOff>114300</xdr:colOff>
      <xdr:row>81</xdr:row>
      <xdr:rowOff>161925</xdr:rowOff>
    </xdr:to>
    <xdr:cxnSp macro="">
      <xdr:nvCxnSpPr>
        <xdr:cNvPr id="761" name="直線コネクタ 760">
          <a:extLst>
            <a:ext uri="{FF2B5EF4-FFF2-40B4-BE49-F238E27FC236}">
              <a16:creationId xmlns:a16="http://schemas.microsoft.com/office/drawing/2014/main" id="{0DD1AEC4-730E-4083-84CC-01E7190ADBB3}"/>
            </a:ext>
          </a:extLst>
        </xdr:cNvPr>
        <xdr:cNvCxnSpPr/>
      </xdr:nvCxnSpPr>
      <xdr:spPr>
        <a:xfrm>
          <a:off x="12346940" y="13984604"/>
          <a:ext cx="797560" cy="6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166370</xdr:rowOff>
    </xdr:from>
    <xdr:to>
      <xdr:col>67</xdr:col>
      <xdr:colOff>101600</xdr:colOff>
      <xdr:row>81</xdr:row>
      <xdr:rowOff>96520</xdr:rowOff>
    </xdr:to>
    <xdr:sp macro="" textlink="">
      <xdr:nvSpPr>
        <xdr:cNvPr id="762" name="楕円 761">
          <a:extLst>
            <a:ext uri="{FF2B5EF4-FFF2-40B4-BE49-F238E27FC236}">
              <a16:creationId xmlns:a16="http://schemas.microsoft.com/office/drawing/2014/main" id="{8C3F2F9F-558D-497C-B6CA-F9A94C2F27E3}"/>
            </a:ext>
          </a:extLst>
        </xdr:cNvPr>
        <xdr:cNvSpPr/>
      </xdr:nvSpPr>
      <xdr:spPr>
        <a:xfrm>
          <a:off x="11487150" y="138861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45720</xdr:rowOff>
    </xdr:from>
    <xdr:to>
      <xdr:col>71</xdr:col>
      <xdr:colOff>177800</xdr:colOff>
      <xdr:row>81</xdr:row>
      <xdr:rowOff>100964</xdr:rowOff>
    </xdr:to>
    <xdr:cxnSp macro="">
      <xdr:nvCxnSpPr>
        <xdr:cNvPr id="763" name="直線コネクタ 762">
          <a:extLst>
            <a:ext uri="{FF2B5EF4-FFF2-40B4-BE49-F238E27FC236}">
              <a16:creationId xmlns:a16="http://schemas.microsoft.com/office/drawing/2014/main" id="{29464A07-D0CE-431F-8D02-5BA0F356FB03}"/>
            </a:ext>
          </a:extLst>
        </xdr:cNvPr>
        <xdr:cNvCxnSpPr/>
      </xdr:nvCxnSpPr>
      <xdr:spPr>
        <a:xfrm>
          <a:off x="11541760" y="13935075"/>
          <a:ext cx="80518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764" name="n_1aveValue【消防施設】&#10;有形固定資産減価償却率">
          <a:extLst>
            <a:ext uri="{FF2B5EF4-FFF2-40B4-BE49-F238E27FC236}">
              <a16:creationId xmlns:a16="http://schemas.microsoft.com/office/drawing/2014/main" id="{649105CD-3F9D-4820-BC24-68EC5B6266F9}"/>
            </a:ext>
          </a:extLst>
        </xdr:cNvPr>
        <xdr:cNvSpPr txBox="1"/>
      </xdr:nvSpPr>
      <xdr:spPr>
        <a:xfrm>
          <a:off x="1373823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55897</xdr:rowOff>
    </xdr:from>
    <xdr:ext cx="405111" cy="259045"/>
    <xdr:sp macro="" textlink="">
      <xdr:nvSpPr>
        <xdr:cNvPr id="765" name="n_2aveValue【消防施設】&#10;有形固定資産減価償却率">
          <a:extLst>
            <a:ext uri="{FF2B5EF4-FFF2-40B4-BE49-F238E27FC236}">
              <a16:creationId xmlns:a16="http://schemas.microsoft.com/office/drawing/2014/main" id="{D46706DE-9A3D-44DF-902D-D15C604EF518}"/>
            </a:ext>
          </a:extLst>
        </xdr:cNvPr>
        <xdr:cNvSpPr txBox="1"/>
      </xdr:nvSpPr>
      <xdr:spPr>
        <a:xfrm>
          <a:off x="1295718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7638</xdr:rowOff>
    </xdr:from>
    <xdr:ext cx="405111" cy="259045"/>
    <xdr:sp macro="" textlink="">
      <xdr:nvSpPr>
        <xdr:cNvPr id="766" name="n_3aveValue【消防施設】&#10;有形固定資産減価償却率">
          <a:extLst>
            <a:ext uri="{FF2B5EF4-FFF2-40B4-BE49-F238E27FC236}">
              <a16:creationId xmlns:a16="http://schemas.microsoft.com/office/drawing/2014/main" id="{AC5D6CE5-185F-44FD-B6BB-3297998C1ACA}"/>
            </a:ext>
          </a:extLst>
        </xdr:cNvPr>
        <xdr:cNvSpPr txBox="1"/>
      </xdr:nvSpPr>
      <xdr:spPr>
        <a:xfrm>
          <a:off x="12171054" y="14068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158132</xdr:rowOff>
    </xdr:from>
    <xdr:ext cx="405111" cy="259045"/>
    <xdr:sp macro="" textlink="">
      <xdr:nvSpPr>
        <xdr:cNvPr id="767" name="n_4aveValue【消防施設】&#10;有形固定資産減価償却率">
          <a:extLst>
            <a:ext uri="{FF2B5EF4-FFF2-40B4-BE49-F238E27FC236}">
              <a16:creationId xmlns:a16="http://schemas.microsoft.com/office/drawing/2014/main" id="{A3670523-75A2-4AFB-AA52-2347287BFFBE}"/>
            </a:ext>
          </a:extLst>
        </xdr:cNvPr>
        <xdr:cNvSpPr txBox="1"/>
      </xdr:nvSpPr>
      <xdr:spPr>
        <a:xfrm>
          <a:off x="11354444" y="1404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87647</xdr:rowOff>
    </xdr:from>
    <xdr:ext cx="405111" cy="259045"/>
    <xdr:sp macro="" textlink="">
      <xdr:nvSpPr>
        <xdr:cNvPr id="768" name="n_1mainValue【消防施設】&#10;有形固定資産減価償却率">
          <a:extLst>
            <a:ext uri="{FF2B5EF4-FFF2-40B4-BE49-F238E27FC236}">
              <a16:creationId xmlns:a16="http://schemas.microsoft.com/office/drawing/2014/main" id="{9C11C8B2-7C07-4F17-AF35-DFF740DB9F47}"/>
            </a:ext>
          </a:extLst>
        </xdr:cNvPr>
        <xdr:cNvSpPr txBox="1"/>
      </xdr:nvSpPr>
      <xdr:spPr>
        <a:xfrm>
          <a:off x="1373823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32402</xdr:rowOff>
    </xdr:from>
    <xdr:ext cx="405111" cy="259045"/>
    <xdr:sp macro="" textlink="">
      <xdr:nvSpPr>
        <xdr:cNvPr id="769" name="n_2mainValue【消防施設】&#10;有形固定資産減価償却率">
          <a:extLst>
            <a:ext uri="{FF2B5EF4-FFF2-40B4-BE49-F238E27FC236}">
              <a16:creationId xmlns:a16="http://schemas.microsoft.com/office/drawing/2014/main" id="{F9958FC1-38BF-44B2-87AB-F68D5E72DE5A}"/>
            </a:ext>
          </a:extLst>
        </xdr:cNvPr>
        <xdr:cNvSpPr txBox="1"/>
      </xdr:nvSpPr>
      <xdr:spPr>
        <a:xfrm>
          <a:off x="1295718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168291</xdr:rowOff>
    </xdr:from>
    <xdr:ext cx="405111" cy="259045"/>
    <xdr:sp macro="" textlink="">
      <xdr:nvSpPr>
        <xdr:cNvPr id="770" name="n_3mainValue【消防施設】&#10;有形固定資産減価償却率">
          <a:extLst>
            <a:ext uri="{FF2B5EF4-FFF2-40B4-BE49-F238E27FC236}">
              <a16:creationId xmlns:a16="http://schemas.microsoft.com/office/drawing/2014/main" id="{C879888E-100D-4D9B-A0FD-197EE7E340AB}"/>
            </a:ext>
          </a:extLst>
        </xdr:cNvPr>
        <xdr:cNvSpPr txBox="1"/>
      </xdr:nvSpPr>
      <xdr:spPr>
        <a:xfrm>
          <a:off x="12171054" y="137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113047</xdr:rowOff>
    </xdr:from>
    <xdr:ext cx="405111" cy="259045"/>
    <xdr:sp macro="" textlink="">
      <xdr:nvSpPr>
        <xdr:cNvPr id="771" name="n_4mainValue【消防施設】&#10;有形固定資産減価償却率">
          <a:extLst>
            <a:ext uri="{FF2B5EF4-FFF2-40B4-BE49-F238E27FC236}">
              <a16:creationId xmlns:a16="http://schemas.microsoft.com/office/drawing/2014/main" id="{DBEF2D5A-62C4-4967-9C56-15CDF23F5DA1}"/>
            </a:ext>
          </a:extLst>
        </xdr:cNvPr>
        <xdr:cNvSpPr txBox="1"/>
      </xdr:nvSpPr>
      <xdr:spPr>
        <a:xfrm>
          <a:off x="113544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a:extLst>
            <a:ext uri="{FF2B5EF4-FFF2-40B4-BE49-F238E27FC236}">
              <a16:creationId xmlns:a16="http://schemas.microsoft.com/office/drawing/2014/main" id="{56D323E5-BAAA-4666-A58F-ADD452F8E6C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a:extLst>
            <a:ext uri="{FF2B5EF4-FFF2-40B4-BE49-F238E27FC236}">
              <a16:creationId xmlns:a16="http://schemas.microsoft.com/office/drawing/2014/main" id="{FF120AE1-5F78-4C21-95AD-1DDF20639E90}"/>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a:extLst>
            <a:ext uri="{FF2B5EF4-FFF2-40B4-BE49-F238E27FC236}">
              <a16:creationId xmlns:a16="http://schemas.microsoft.com/office/drawing/2014/main" id="{50134D12-0623-4C44-AA1A-BFB5CFF1B01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a:extLst>
            <a:ext uri="{FF2B5EF4-FFF2-40B4-BE49-F238E27FC236}">
              <a16:creationId xmlns:a16="http://schemas.microsoft.com/office/drawing/2014/main" id="{510D8CA8-3CF8-4D9B-B262-48E9D9D7AD6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a:extLst>
            <a:ext uri="{FF2B5EF4-FFF2-40B4-BE49-F238E27FC236}">
              <a16:creationId xmlns:a16="http://schemas.microsoft.com/office/drawing/2014/main" id="{57588E34-7D55-4E72-A48B-8BE6C30D414A}"/>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a:extLst>
            <a:ext uri="{FF2B5EF4-FFF2-40B4-BE49-F238E27FC236}">
              <a16:creationId xmlns:a16="http://schemas.microsoft.com/office/drawing/2014/main" id="{FF7D6238-992D-480C-A475-2D8F94C5E9C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a:extLst>
            <a:ext uri="{FF2B5EF4-FFF2-40B4-BE49-F238E27FC236}">
              <a16:creationId xmlns:a16="http://schemas.microsoft.com/office/drawing/2014/main" id="{8F3374FC-AD87-4866-B653-C88AD72D514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a:extLst>
            <a:ext uri="{FF2B5EF4-FFF2-40B4-BE49-F238E27FC236}">
              <a16:creationId xmlns:a16="http://schemas.microsoft.com/office/drawing/2014/main" id="{F8589A68-4BAE-4509-ABBD-01969ED07C4E}"/>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a:extLst>
            <a:ext uri="{FF2B5EF4-FFF2-40B4-BE49-F238E27FC236}">
              <a16:creationId xmlns:a16="http://schemas.microsoft.com/office/drawing/2014/main" id="{ACAC03B3-A923-4ACB-99F0-2F383AEB17E4}"/>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a:extLst>
            <a:ext uri="{FF2B5EF4-FFF2-40B4-BE49-F238E27FC236}">
              <a16:creationId xmlns:a16="http://schemas.microsoft.com/office/drawing/2014/main" id="{2CBDAC39-8CA1-417E-B665-7A551E96C295}"/>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2" name="直線コネクタ 781">
          <a:extLst>
            <a:ext uri="{FF2B5EF4-FFF2-40B4-BE49-F238E27FC236}">
              <a16:creationId xmlns:a16="http://schemas.microsoft.com/office/drawing/2014/main" id="{D13C92EB-FDEA-48B0-BA98-67C6D410CD24}"/>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3" name="テキスト ボックス 782">
          <a:extLst>
            <a:ext uri="{FF2B5EF4-FFF2-40B4-BE49-F238E27FC236}">
              <a16:creationId xmlns:a16="http://schemas.microsoft.com/office/drawing/2014/main" id="{C00CE538-3619-4FF6-99F9-B5F127EC21DF}"/>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4" name="直線コネクタ 783">
          <a:extLst>
            <a:ext uri="{FF2B5EF4-FFF2-40B4-BE49-F238E27FC236}">
              <a16:creationId xmlns:a16="http://schemas.microsoft.com/office/drawing/2014/main" id="{BAC5732D-1F4C-42C1-96A2-409548F778D4}"/>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5" name="テキスト ボックス 784">
          <a:extLst>
            <a:ext uri="{FF2B5EF4-FFF2-40B4-BE49-F238E27FC236}">
              <a16:creationId xmlns:a16="http://schemas.microsoft.com/office/drawing/2014/main" id="{5DA28609-4D29-4731-B72E-3B1C32873361}"/>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6" name="直線コネクタ 785">
          <a:extLst>
            <a:ext uri="{FF2B5EF4-FFF2-40B4-BE49-F238E27FC236}">
              <a16:creationId xmlns:a16="http://schemas.microsoft.com/office/drawing/2014/main" id="{102A8588-7500-4B1B-95FE-CDC716E38BFD}"/>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7" name="テキスト ボックス 786">
          <a:extLst>
            <a:ext uri="{FF2B5EF4-FFF2-40B4-BE49-F238E27FC236}">
              <a16:creationId xmlns:a16="http://schemas.microsoft.com/office/drawing/2014/main" id="{902232A3-191E-4A6A-B52C-BA1BBB4F4D87}"/>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8" name="直線コネクタ 787">
          <a:extLst>
            <a:ext uri="{FF2B5EF4-FFF2-40B4-BE49-F238E27FC236}">
              <a16:creationId xmlns:a16="http://schemas.microsoft.com/office/drawing/2014/main" id="{5DAB13B4-C210-47F3-BF63-13E9231F0F5A}"/>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9" name="テキスト ボックス 788">
          <a:extLst>
            <a:ext uri="{FF2B5EF4-FFF2-40B4-BE49-F238E27FC236}">
              <a16:creationId xmlns:a16="http://schemas.microsoft.com/office/drawing/2014/main" id="{2607269A-6572-4041-AD76-07E02937BF44}"/>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0" name="直線コネクタ 789">
          <a:extLst>
            <a:ext uri="{FF2B5EF4-FFF2-40B4-BE49-F238E27FC236}">
              <a16:creationId xmlns:a16="http://schemas.microsoft.com/office/drawing/2014/main" id="{E817CE91-846E-4991-97FE-50BBF78D795A}"/>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1" name="テキスト ボックス 790">
          <a:extLst>
            <a:ext uri="{FF2B5EF4-FFF2-40B4-BE49-F238E27FC236}">
              <a16:creationId xmlns:a16="http://schemas.microsoft.com/office/drawing/2014/main" id="{967689F8-F938-418A-872E-246263105E24}"/>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2" name="直線コネクタ 791">
          <a:extLst>
            <a:ext uri="{FF2B5EF4-FFF2-40B4-BE49-F238E27FC236}">
              <a16:creationId xmlns:a16="http://schemas.microsoft.com/office/drawing/2014/main" id="{CFAD4121-87F2-472A-B821-35598790ACC3}"/>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3" name="テキスト ボックス 792">
          <a:extLst>
            <a:ext uri="{FF2B5EF4-FFF2-40B4-BE49-F238E27FC236}">
              <a16:creationId xmlns:a16="http://schemas.microsoft.com/office/drawing/2014/main" id="{336865E3-7116-42B1-B7F5-96176504AF98}"/>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C92F801F-A443-421F-800D-6F2B107BDC4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21260FC0-C339-439E-A120-B27E85E370A1}"/>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a:extLst>
            <a:ext uri="{FF2B5EF4-FFF2-40B4-BE49-F238E27FC236}">
              <a16:creationId xmlns:a16="http://schemas.microsoft.com/office/drawing/2014/main" id="{5CB80D07-B36B-463A-ACB6-12E22AD1E7D9}"/>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70757</xdr:rowOff>
    </xdr:to>
    <xdr:cxnSp macro="">
      <xdr:nvCxnSpPr>
        <xdr:cNvPr id="797" name="直線コネクタ 796">
          <a:extLst>
            <a:ext uri="{FF2B5EF4-FFF2-40B4-BE49-F238E27FC236}">
              <a16:creationId xmlns:a16="http://schemas.microsoft.com/office/drawing/2014/main" id="{C3AA9B4F-F5B0-43C9-B6DA-CEF6BF237101}"/>
            </a:ext>
          </a:extLst>
        </xdr:cNvPr>
        <xdr:cNvCxnSpPr/>
      </xdr:nvCxnSpPr>
      <xdr:spPr>
        <a:xfrm flipV="1">
          <a:off x="19947254" y="13474609"/>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98" name="【消防施設】&#10;一人当たり面積最小値テキスト">
          <a:extLst>
            <a:ext uri="{FF2B5EF4-FFF2-40B4-BE49-F238E27FC236}">
              <a16:creationId xmlns:a16="http://schemas.microsoft.com/office/drawing/2014/main" id="{07E7598A-CD29-49A4-BB8D-17DD263CDAB0}"/>
            </a:ext>
          </a:extLst>
        </xdr:cNvPr>
        <xdr:cNvSpPr txBox="1"/>
      </xdr:nvSpPr>
      <xdr:spPr>
        <a:xfrm>
          <a:off x="1998599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99" name="直線コネクタ 798">
          <a:extLst>
            <a:ext uri="{FF2B5EF4-FFF2-40B4-BE49-F238E27FC236}">
              <a16:creationId xmlns:a16="http://schemas.microsoft.com/office/drawing/2014/main" id="{A7C92F82-648D-45A5-BFE8-90394051A34E}"/>
            </a:ext>
          </a:extLst>
        </xdr:cNvPr>
        <xdr:cNvCxnSpPr/>
      </xdr:nvCxnSpPr>
      <xdr:spPr>
        <a:xfrm>
          <a:off x="19885660" y="14813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800" name="【消防施設】&#10;一人当たり面積最大値テキスト">
          <a:extLst>
            <a:ext uri="{FF2B5EF4-FFF2-40B4-BE49-F238E27FC236}">
              <a16:creationId xmlns:a16="http://schemas.microsoft.com/office/drawing/2014/main" id="{AA9781CA-0A36-4937-9601-DE8657156794}"/>
            </a:ext>
          </a:extLst>
        </xdr:cNvPr>
        <xdr:cNvSpPr txBox="1"/>
      </xdr:nvSpPr>
      <xdr:spPr>
        <a:xfrm>
          <a:off x="19985990" y="1325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801" name="直線コネクタ 800">
          <a:extLst>
            <a:ext uri="{FF2B5EF4-FFF2-40B4-BE49-F238E27FC236}">
              <a16:creationId xmlns:a16="http://schemas.microsoft.com/office/drawing/2014/main" id="{DFB29CB5-9D3C-44FA-A12F-1B7E4EEC7225}"/>
            </a:ext>
          </a:extLst>
        </xdr:cNvPr>
        <xdr:cNvCxnSpPr/>
      </xdr:nvCxnSpPr>
      <xdr:spPr>
        <a:xfrm>
          <a:off x="19885660" y="134746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99984</xdr:rowOff>
    </xdr:from>
    <xdr:ext cx="469744" cy="259045"/>
    <xdr:sp macro="" textlink="">
      <xdr:nvSpPr>
        <xdr:cNvPr id="802" name="【消防施設】&#10;一人当たり面積平均値テキスト">
          <a:extLst>
            <a:ext uri="{FF2B5EF4-FFF2-40B4-BE49-F238E27FC236}">
              <a16:creationId xmlns:a16="http://schemas.microsoft.com/office/drawing/2014/main" id="{BA855888-F95D-4BB8-9122-1E262A8D2C58}"/>
            </a:ext>
          </a:extLst>
        </xdr:cNvPr>
        <xdr:cNvSpPr txBox="1"/>
      </xdr:nvSpPr>
      <xdr:spPr>
        <a:xfrm>
          <a:off x="19985990" y="14155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803" name="フローチャート: 判断 802">
          <a:extLst>
            <a:ext uri="{FF2B5EF4-FFF2-40B4-BE49-F238E27FC236}">
              <a16:creationId xmlns:a16="http://schemas.microsoft.com/office/drawing/2014/main" id="{6C8C420C-8702-471C-9431-333932881255}"/>
            </a:ext>
          </a:extLst>
        </xdr:cNvPr>
        <xdr:cNvSpPr/>
      </xdr:nvSpPr>
      <xdr:spPr>
        <a:xfrm>
          <a:off x="19904710" y="1430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87993</xdr:rowOff>
    </xdr:from>
    <xdr:to>
      <xdr:col>112</xdr:col>
      <xdr:colOff>38100</xdr:colOff>
      <xdr:row>84</xdr:row>
      <xdr:rowOff>18143</xdr:rowOff>
    </xdr:to>
    <xdr:sp macro="" textlink="">
      <xdr:nvSpPr>
        <xdr:cNvPr id="804" name="フローチャート: 判断 803">
          <a:extLst>
            <a:ext uri="{FF2B5EF4-FFF2-40B4-BE49-F238E27FC236}">
              <a16:creationId xmlns:a16="http://schemas.microsoft.com/office/drawing/2014/main" id="{65BB2544-E8B3-494B-B930-0C98288D29E0}"/>
            </a:ext>
          </a:extLst>
        </xdr:cNvPr>
        <xdr:cNvSpPr/>
      </xdr:nvSpPr>
      <xdr:spPr>
        <a:xfrm>
          <a:off x="19161760" y="143221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805" name="フローチャート: 判断 804">
          <a:extLst>
            <a:ext uri="{FF2B5EF4-FFF2-40B4-BE49-F238E27FC236}">
              <a16:creationId xmlns:a16="http://schemas.microsoft.com/office/drawing/2014/main" id="{9373880D-D898-4FFC-BC20-1160883D27A0}"/>
            </a:ext>
          </a:extLst>
        </xdr:cNvPr>
        <xdr:cNvSpPr/>
      </xdr:nvSpPr>
      <xdr:spPr>
        <a:xfrm>
          <a:off x="18345150" y="143254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98879</xdr:rowOff>
    </xdr:from>
    <xdr:to>
      <xdr:col>102</xdr:col>
      <xdr:colOff>165100</xdr:colOff>
      <xdr:row>84</xdr:row>
      <xdr:rowOff>29029</xdr:rowOff>
    </xdr:to>
    <xdr:sp macro="" textlink="">
      <xdr:nvSpPr>
        <xdr:cNvPr id="806" name="フローチャート: 判断 805">
          <a:extLst>
            <a:ext uri="{FF2B5EF4-FFF2-40B4-BE49-F238E27FC236}">
              <a16:creationId xmlns:a16="http://schemas.microsoft.com/office/drawing/2014/main" id="{8FAD188F-1254-4E7D-8B05-28132F716D93}"/>
            </a:ext>
          </a:extLst>
        </xdr:cNvPr>
        <xdr:cNvSpPr/>
      </xdr:nvSpPr>
      <xdr:spPr>
        <a:xfrm>
          <a:off x="17547590" y="143254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98879</xdr:rowOff>
    </xdr:from>
    <xdr:to>
      <xdr:col>98</xdr:col>
      <xdr:colOff>38100</xdr:colOff>
      <xdr:row>84</xdr:row>
      <xdr:rowOff>29029</xdr:rowOff>
    </xdr:to>
    <xdr:sp macro="" textlink="">
      <xdr:nvSpPr>
        <xdr:cNvPr id="807" name="フローチャート: 判断 806">
          <a:extLst>
            <a:ext uri="{FF2B5EF4-FFF2-40B4-BE49-F238E27FC236}">
              <a16:creationId xmlns:a16="http://schemas.microsoft.com/office/drawing/2014/main" id="{448A9ED5-7736-4C33-BE54-940E944201CC}"/>
            </a:ext>
          </a:extLst>
        </xdr:cNvPr>
        <xdr:cNvSpPr/>
      </xdr:nvSpPr>
      <xdr:spPr>
        <a:xfrm>
          <a:off x="16761460" y="1432541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DBB4E2E8-E3A8-4F40-AB85-0EAD85B0212B}"/>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CE020EB7-5C16-4129-BBF8-928D0084011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6DC81469-41A2-4023-A67D-A5363456D34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139E86FA-6FE9-4356-B352-7CF5781266D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EF75E5F1-C069-4A74-8D8C-B776EA0719AC}"/>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13" name="楕円 812">
          <a:extLst>
            <a:ext uri="{FF2B5EF4-FFF2-40B4-BE49-F238E27FC236}">
              <a16:creationId xmlns:a16="http://schemas.microsoft.com/office/drawing/2014/main" id="{C32D3F9B-32D0-48BC-8DEE-7644E538ECCD}"/>
            </a:ext>
          </a:extLst>
        </xdr:cNvPr>
        <xdr:cNvSpPr/>
      </xdr:nvSpPr>
      <xdr:spPr>
        <a:xfrm>
          <a:off x="19904710" y="145270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101798</xdr:rowOff>
    </xdr:from>
    <xdr:ext cx="469744" cy="259045"/>
    <xdr:sp macro="" textlink="">
      <xdr:nvSpPr>
        <xdr:cNvPr id="814" name="【消防施設】&#10;一人当たり面積該当値テキスト">
          <a:extLst>
            <a:ext uri="{FF2B5EF4-FFF2-40B4-BE49-F238E27FC236}">
              <a16:creationId xmlns:a16="http://schemas.microsoft.com/office/drawing/2014/main" id="{4EA2EAA5-B83D-464D-8482-A240FDD8B9A4}"/>
            </a:ext>
          </a:extLst>
        </xdr:cNvPr>
        <xdr:cNvSpPr txBox="1"/>
      </xdr:nvSpPr>
      <xdr:spPr>
        <a:xfrm>
          <a:off x="19985990" y="1449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123371</xdr:rowOff>
    </xdr:from>
    <xdr:to>
      <xdr:col>112</xdr:col>
      <xdr:colOff>38100</xdr:colOff>
      <xdr:row>85</xdr:row>
      <xdr:rowOff>53521</xdr:rowOff>
    </xdr:to>
    <xdr:sp macro="" textlink="">
      <xdr:nvSpPr>
        <xdr:cNvPr id="815" name="楕円 814">
          <a:extLst>
            <a:ext uri="{FF2B5EF4-FFF2-40B4-BE49-F238E27FC236}">
              <a16:creationId xmlns:a16="http://schemas.microsoft.com/office/drawing/2014/main" id="{5A65DF01-AAB7-49B9-97E0-1C8CF2065A09}"/>
            </a:ext>
          </a:extLst>
        </xdr:cNvPr>
        <xdr:cNvSpPr/>
      </xdr:nvSpPr>
      <xdr:spPr>
        <a:xfrm>
          <a:off x="19161760" y="1452707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2721</xdr:rowOff>
    </xdr:from>
    <xdr:to>
      <xdr:col>116</xdr:col>
      <xdr:colOff>63500</xdr:colOff>
      <xdr:row>85</xdr:row>
      <xdr:rowOff>2721</xdr:rowOff>
    </xdr:to>
    <xdr:cxnSp macro="">
      <xdr:nvCxnSpPr>
        <xdr:cNvPr id="816" name="直線コネクタ 815">
          <a:extLst>
            <a:ext uri="{FF2B5EF4-FFF2-40B4-BE49-F238E27FC236}">
              <a16:creationId xmlns:a16="http://schemas.microsoft.com/office/drawing/2014/main" id="{254820EE-FF7F-4E05-BB7A-9F6E4F030850}"/>
            </a:ext>
          </a:extLst>
        </xdr:cNvPr>
        <xdr:cNvCxnSpPr/>
      </xdr:nvCxnSpPr>
      <xdr:spPr>
        <a:xfrm>
          <a:off x="19204940" y="1457597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123371</xdr:rowOff>
    </xdr:from>
    <xdr:to>
      <xdr:col>107</xdr:col>
      <xdr:colOff>101600</xdr:colOff>
      <xdr:row>85</xdr:row>
      <xdr:rowOff>53521</xdr:rowOff>
    </xdr:to>
    <xdr:sp macro="" textlink="">
      <xdr:nvSpPr>
        <xdr:cNvPr id="817" name="楕円 816">
          <a:extLst>
            <a:ext uri="{FF2B5EF4-FFF2-40B4-BE49-F238E27FC236}">
              <a16:creationId xmlns:a16="http://schemas.microsoft.com/office/drawing/2014/main" id="{0666FAA0-AF88-4A58-9968-A63D5788026D}"/>
            </a:ext>
          </a:extLst>
        </xdr:cNvPr>
        <xdr:cNvSpPr/>
      </xdr:nvSpPr>
      <xdr:spPr>
        <a:xfrm>
          <a:off x="18345150" y="145270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2721</xdr:rowOff>
    </xdr:from>
    <xdr:to>
      <xdr:col>111</xdr:col>
      <xdr:colOff>177800</xdr:colOff>
      <xdr:row>85</xdr:row>
      <xdr:rowOff>2721</xdr:rowOff>
    </xdr:to>
    <xdr:cxnSp macro="">
      <xdr:nvCxnSpPr>
        <xdr:cNvPr id="818" name="直線コネクタ 817">
          <a:extLst>
            <a:ext uri="{FF2B5EF4-FFF2-40B4-BE49-F238E27FC236}">
              <a16:creationId xmlns:a16="http://schemas.microsoft.com/office/drawing/2014/main" id="{5D3EAF07-9DCE-4E42-B704-8FF1709AD55A}"/>
            </a:ext>
          </a:extLst>
        </xdr:cNvPr>
        <xdr:cNvCxnSpPr/>
      </xdr:nvCxnSpPr>
      <xdr:spPr>
        <a:xfrm>
          <a:off x="18399760" y="1457597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123371</xdr:rowOff>
    </xdr:from>
    <xdr:to>
      <xdr:col>102</xdr:col>
      <xdr:colOff>165100</xdr:colOff>
      <xdr:row>85</xdr:row>
      <xdr:rowOff>53521</xdr:rowOff>
    </xdr:to>
    <xdr:sp macro="" textlink="">
      <xdr:nvSpPr>
        <xdr:cNvPr id="819" name="楕円 818">
          <a:extLst>
            <a:ext uri="{FF2B5EF4-FFF2-40B4-BE49-F238E27FC236}">
              <a16:creationId xmlns:a16="http://schemas.microsoft.com/office/drawing/2014/main" id="{4FD06472-C031-4846-9A5C-AF248A5D6F75}"/>
            </a:ext>
          </a:extLst>
        </xdr:cNvPr>
        <xdr:cNvSpPr/>
      </xdr:nvSpPr>
      <xdr:spPr>
        <a:xfrm>
          <a:off x="17547590" y="1452707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2721</xdr:rowOff>
    </xdr:from>
    <xdr:to>
      <xdr:col>107</xdr:col>
      <xdr:colOff>50800</xdr:colOff>
      <xdr:row>85</xdr:row>
      <xdr:rowOff>2721</xdr:rowOff>
    </xdr:to>
    <xdr:cxnSp macro="">
      <xdr:nvCxnSpPr>
        <xdr:cNvPr id="820" name="直線コネクタ 819">
          <a:extLst>
            <a:ext uri="{FF2B5EF4-FFF2-40B4-BE49-F238E27FC236}">
              <a16:creationId xmlns:a16="http://schemas.microsoft.com/office/drawing/2014/main" id="{A821B879-B982-4AB1-9552-778146539B9C}"/>
            </a:ext>
          </a:extLst>
        </xdr:cNvPr>
        <xdr:cNvCxnSpPr/>
      </xdr:nvCxnSpPr>
      <xdr:spPr>
        <a:xfrm>
          <a:off x="17602200" y="1457597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21" name="楕円 820">
          <a:extLst>
            <a:ext uri="{FF2B5EF4-FFF2-40B4-BE49-F238E27FC236}">
              <a16:creationId xmlns:a16="http://schemas.microsoft.com/office/drawing/2014/main" id="{38F8B1ED-ADDF-4010-A58C-A99D5953C8AC}"/>
            </a:ext>
          </a:extLst>
        </xdr:cNvPr>
        <xdr:cNvSpPr/>
      </xdr:nvSpPr>
      <xdr:spPr>
        <a:xfrm>
          <a:off x="16761460" y="1452707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2721</xdr:rowOff>
    </xdr:from>
    <xdr:to>
      <xdr:col>102</xdr:col>
      <xdr:colOff>114300</xdr:colOff>
      <xdr:row>85</xdr:row>
      <xdr:rowOff>2721</xdr:rowOff>
    </xdr:to>
    <xdr:cxnSp macro="">
      <xdr:nvCxnSpPr>
        <xdr:cNvPr id="822" name="直線コネクタ 821">
          <a:extLst>
            <a:ext uri="{FF2B5EF4-FFF2-40B4-BE49-F238E27FC236}">
              <a16:creationId xmlns:a16="http://schemas.microsoft.com/office/drawing/2014/main" id="{DB85AB0C-3CF5-487F-93A9-2777F1D54D4E}"/>
            </a:ext>
          </a:extLst>
        </xdr:cNvPr>
        <xdr:cNvCxnSpPr/>
      </xdr:nvCxnSpPr>
      <xdr:spPr>
        <a:xfrm>
          <a:off x="16804640" y="1457597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34670</xdr:rowOff>
    </xdr:from>
    <xdr:ext cx="469744" cy="259045"/>
    <xdr:sp macro="" textlink="">
      <xdr:nvSpPr>
        <xdr:cNvPr id="823" name="n_1aveValue【消防施設】&#10;一人当たり面積">
          <a:extLst>
            <a:ext uri="{FF2B5EF4-FFF2-40B4-BE49-F238E27FC236}">
              <a16:creationId xmlns:a16="http://schemas.microsoft.com/office/drawing/2014/main" id="{58A2B2F7-2C6C-4203-977C-0E450DC6E18F}"/>
            </a:ext>
          </a:extLst>
        </xdr:cNvPr>
        <xdr:cNvSpPr txBox="1"/>
      </xdr:nvSpPr>
      <xdr:spPr>
        <a:xfrm>
          <a:off x="18982132"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824" name="n_2aveValue【消防施設】&#10;一人当たり面積">
          <a:extLst>
            <a:ext uri="{FF2B5EF4-FFF2-40B4-BE49-F238E27FC236}">
              <a16:creationId xmlns:a16="http://schemas.microsoft.com/office/drawing/2014/main" id="{8BC708FF-3196-42B6-BDDA-6E1F564C8F7D}"/>
            </a:ext>
          </a:extLst>
        </xdr:cNvPr>
        <xdr:cNvSpPr txBox="1"/>
      </xdr:nvSpPr>
      <xdr:spPr>
        <a:xfrm>
          <a:off x="18182032" y="1410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45556</xdr:rowOff>
    </xdr:from>
    <xdr:ext cx="469744" cy="259045"/>
    <xdr:sp macro="" textlink="">
      <xdr:nvSpPr>
        <xdr:cNvPr id="825" name="n_3aveValue【消防施設】&#10;一人当たり面積">
          <a:extLst>
            <a:ext uri="{FF2B5EF4-FFF2-40B4-BE49-F238E27FC236}">
              <a16:creationId xmlns:a16="http://schemas.microsoft.com/office/drawing/2014/main" id="{8F2A5011-16A4-4BAB-9955-3631C65DFBBA}"/>
            </a:ext>
          </a:extLst>
        </xdr:cNvPr>
        <xdr:cNvSpPr txBox="1"/>
      </xdr:nvSpPr>
      <xdr:spPr>
        <a:xfrm>
          <a:off x="17384472" y="1410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45556</xdr:rowOff>
    </xdr:from>
    <xdr:ext cx="469744" cy="259045"/>
    <xdr:sp macro="" textlink="">
      <xdr:nvSpPr>
        <xdr:cNvPr id="826" name="n_4aveValue【消防施設】&#10;一人当たり面積">
          <a:extLst>
            <a:ext uri="{FF2B5EF4-FFF2-40B4-BE49-F238E27FC236}">
              <a16:creationId xmlns:a16="http://schemas.microsoft.com/office/drawing/2014/main" id="{DD551C78-1D9B-44EC-AD52-4190F67C2793}"/>
            </a:ext>
          </a:extLst>
        </xdr:cNvPr>
        <xdr:cNvSpPr txBox="1"/>
      </xdr:nvSpPr>
      <xdr:spPr>
        <a:xfrm>
          <a:off x="16588817" y="1410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44648</xdr:rowOff>
    </xdr:from>
    <xdr:ext cx="469744" cy="259045"/>
    <xdr:sp macro="" textlink="">
      <xdr:nvSpPr>
        <xdr:cNvPr id="827" name="n_1mainValue【消防施設】&#10;一人当たり面積">
          <a:extLst>
            <a:ext uri="{FF2B5EF4-FFF2-40B4-BE49-F238E27FC236}">
              <a16:creationId xmlns:a16="http://schemas.microsoft.com/office/drawing/2014/main" id="{AEA5C420-ADBE-4DEB-84C7-308C5CC47397}"/>
            </a:ext>
          </a:extLst>
        </xdr:cNvPr>
        <xdr:cNvSpPr txBox="1"/>
      </xdr:nvSpPr>
      <xdr:spPr>
        <a:xfrm>
          <a:off x="18982132" y="1461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44648</xdr:rowOff>
    </xdr:from>
    <xdr:ext cx="469744" cy="259045"/>
    <xdr:sp macro="" textlink="">
      <xdr:nvSpPr>
        <xdr:cNvPr id="828" name="n_2mainValue【消防施設】&#10;一人当たり面積">
          <a:extLst>
            <a:ext uri="{FF2B5EF4-FFF2-40B4-BE49-F238E27FC236}">
              <a16:creationId xmlns:a16="http://schemas.microsoft.com/office/drawing/2014/main" id="{42882BB9-FC19-46F5-96CA-E7B12DE67126}"/>
            </a:ext>
          </a:extLst>
        </xdr:cNvPr>
        <xdr:cNvSpPr txBox="1"/>
      </xdr:nvSpPr>
      <xdr:spPr>
        <a:xfrm>
          <a:off x="18182032" y="1461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44648</xdr:rowOff>
    </xdr:from>
    <xdr:ext cx="469744" cy="259045"/>
    <xdr:sp macro="" textlink="">
      <xdr:nvSpPr>
        <xdr:cNvPr id="829" name="n_3mainValue【消防施設】&#10;一人当たり面積">
          <a:extLst>
            <a:ext uri="{FF2B5EF4-FFF2-40B4-BE49-F238E27FC236}">
              <a16:creationId xmlns:a16="http://schemas.microsoft.com/office/drawing/2014/main" id="{8CF55AA1-915A-4EB4-BC91-E607B576CD97}"/>
            </a:ext>
          </a:extLst>
        </xdr:cNvPr>
        <xdr:cNvSpPr txBox="1"/>
      </xdr:nvSpPr>
      <xdr:spPr>
        <a:xfrm>
          <a:off x="17384472" y="1461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830" name="n_4mainValue【消防施設】&#10;一人当たり面積">
          <a:extLst>
            <a:ext uri="{FF2B5EF4-FFF2-40B4-BE49-F238E27FC236}">
              <a16:creationId xmlns:a16="http://schemas.microsoft.com/office/drawing/2014/main" id="{9DC0920E-CC21-41C3-B3A2-4DF1DA5BFFD9}"/>
            </a:ext>
          </a:extLst>
        </xdr:cNvPr>
        <xdr:cNvSpPr txBox="1"/>
      </xdr:nvSpPr>
      <xdr:spPr>
        <a:xfrm>
          <a:off x="16588817" y="1461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8C8CFA79-FDBC-4AD1-8C32-5C51D637B404}"/>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A6121C71-E6D1-453D-A1FA-4893D148F10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1F4C9BE8-557F-4352-99DA-11F1DE2EB5AF}"/>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0F47E36B-5885-4508-B43B-A21F26CF2B0E}"/>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28258339-315B-433F-A6E7-FA808A079E4E}"/>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ED5E03F5-595F-4ADA-A9BF-3A13B06788A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029A7131-9A3B-4DA8-B468-B95A72298ED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D097627C-6EE9-4128-AD67-37D639552FF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7A245324-C7D7-4BCC-8FFD-633719F6CCA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CD1ED279-CC80-4C5C-90EE-32BB4705A6A5}"/>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8FA3EAE2-0AA9-43BF-8A31-4BC583C9D028}"/>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2" name="直線コネクタ 841">
          <a:extLst>
            <a:ext uri="{FF2B5EF4-FFF2-40B4-BE49-F238E27FC236}">
              <a16:creationId xmlns:a16="http://schemas.microsoft.com/office/drawing/2014/main" id="{99770F70-85A1-4FEA-8CF4-1500B17CAE79}"/>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3" name="テキスト ボックス 842">
          <a:extLst>
            <a:ext uri="{FF2B5EF4-FFF2-40B4-BE49-F238E27FC236}">
              <a16:creationId xmlns:a16="http://schemas.microsoft.com/office/drawing/2014/main" id="{D0BF9520-E77C-4548-9F1D-72C413005127}"/>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4" name="直線コネクタ 843">
          <a:extLst>
            <a:ext uri="{FF2B5EF4-FFF2-40B4-BE49-F238E27FC236}">
              <a16:creationId xmlns:a16="http://schemas.microsoft.com/office/drawing/2014/main" id="{F4EB5B94-2655-41DE-B471-2FF74699C2E1}"/>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5" name="テキスト ボックス 844">
          <a:extLst>
            <a:ext uri="{FF2B5EF4-FFF2-40B4-BE49-F238E27FC236}">
              <a16:creationId xmlns:a16="http://schemas.microsoft.com/office/drawing/2014/main" id="{C737777A-9F17-4573-A5AA-3040ECA41952}"/>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6" name="直線コネクタ 845">
          <a:extLst>
            <a:ext uri="{FF2B5EF4-FFF2-40B4-BE49-F238E27FC236}">
              <a16:creationId xmlns:a16="http://schemas.microsoft.com/office/drawing/2014/main" id="{C61FE85B-44F5-4209-B9A1-9BE73827EEFF}"/>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7" name="テキスト ボックス 846">
          <a:extLst>
            <a:ext uri="{FF2B5EF4-FFF2-40B4-BE49-F238E27FC236}">
              <a16:creationId xmlns:a16="http://schemas.microsoft.com/office/drawing/2014/main" id="{A6375728-297D-4438-A1EB-EEBD8FD7EFF1}"/>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8" name="直線コネクタ 847">
          <a:extLst>
            <a:ext uri="{FF2B5EF4-FFF2-40B4-BE49-F238E27FC236}">
              <a16:creationId xmlns:a16="http://schemas.microsoft.com/office/drawing/2014/main" id="{11A4DFCD-7906-4A20-93B7-3F5AEA96D282}"/>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9" name="テキスト ボックス 848">
          <a:extLst>
            <a:ext uri="{FF2B5EF4-FFF2-40B4-BE49-F238E27FC236}">
              <a16:creationId xmlns:a16="http://schemas.microsoft.com/office/drawing/2014/main" id="{8C7D8321-DFB2-4AD5-8601-CC144E48292C}"/>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0" name="直線コネクタ 849">
          <a:extLst>
            <a:ext uri="{FF2B5EF4-FFF2-40B4-BE49-F238E27FC236}">
              <a16:creationId xmlns:a16="http://schemas.microsoft.com/office/drawing/2014/main" id="{57B589FD-6991-4BF7-90E4-EEB63E7640F4}"/>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1" name="テキスト ボックス 850">
          <a:extLst>
            <a:ext uri="{FF2B5EF4-FFF2-40B4-BE49-F238E27FC236}">
              <a16:creationId xmlns:a16="http://schemas.microsoft.com/office/drawing/2014/main" id="{83260307-65CF-447A-BA82-DCCA75657DAB}"/>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1AB1DB3A-890E-4FEF-8348-AA26CE3B51D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3" name="テキスト ボックス 852">
          <a:extLst>
            <a:ext uri="{FF2B5EF4-FFF2-40B4-BE49-F238E27FC236}">
              <a16:creationId xmlns:a16="http://schemas.microsoft.com/office/drawing/2014/main" id="{C2A49585-6F30-4D88-B30E-B11964DF445E}"/>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4FADB8EB-7E2A-425C-829C-F3388727F18C}"/>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74295</xdr:rowOff>
    </xdr:from>
    <xdr:to>
      <xdr:col>85</xdr:col>
      <xdr:colOff>126364</xdr:colOff>
      <xdr:row>107</xdr:row>
      <xdr:rowOff>89536</xdr:rowOff>
    </xdr:to>
    <xdr:cxnSp macro="">
      <xdr:nvCxnSpPr>
        <xdr:cNvPr id="855" name="直線コネクタ 854">
          <a:extLst>
            <a:ext uri="{FF2B5EF4-FFF2-40B4-BE49-F238E27FC236}">
              <a16:creationId xmlns:a16="http://schemas.microsoft.com/office/drawing/2014/main" id="{76ADF0A6-DF81-48C9-BE46-49A193495843}"/>
            </a:ext>
          </a:extLst>
        </xdr:cNvPr>
        <xdr:cNvCxnSpPr/>
      </xdr:nvCxnSpPr>
      <xdr:spPr>
        <a:xfrm flipV="1">
          <a:off x="14703424" y="17047845"/>
          <a:ext cx="0" cy="1390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93363</xdr:rowOff>
    </xdr:from>
    <xdr:ext cx="405111" cy="259045"/>
    <xdr:sp macro="" textlink="">
      <xdr:nvSpPr>
        <xdr:cNvPr id="856" name="【庁舎】&#10;有形固定資産減価償却率最小値テキスト">
          <a:extLst>
            <a:ext uri="{FF2B5EF4-FFF2-40B4-BE49-F238E27FC236}">
              <a16:creationId xmlns:a16="http://schemas.microsoft.com/office/drawing/2014/main" id="{2FEB9C99-AB8A-4BF1-85F1-72CA1FF8B5B6}"/>
            </a:ext>
          </a:extLst>
        </xdr:cNvPr>
        <xdr:cNvSpPr txBox="1"/>
      </xdr:nvSpPr>
      <xdr:spPr>
        <a:xfrm>
          <a:off x="14742160" y="18442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89536</xdr:rowOff>
    </xdr:from>
    <xdr:to>
      <xdr:col>86</xdr:col>
      <xdr:colOff>25400</xdr:colOff>
      <xdr:row>107</xdr:row>
      <xdr:rowOff>89536</xdr:rowOff>
    </xdr:to>
    <xdr:cxnSp macro="">
      <xdr:nvCxnSpPr>
        <xdr:cNvPr id="857" name="直線コネクタ 856">
          <a:extLst>
            <a:ext uri="{FF2B5EF4-FFF2-40B4-BE49-F238E27FC236}">
              <a16:creationId xmlns:a16="http://schemas.microsoft.com/office/drawing/2014/main" id="{3CACD703-8485-49A8-BF5B-96140A594E93}"/>
            </a:ext>
          </a:extLst>
        </xdr:cNvPr>
        <xdr:cNvCxnSpPr/>
      </xdr:nvCxnSpPr>
      <xdr:spPr>
        <a:xfrm>
          <a:off x="14611350" y="18438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20972</xdr:rowOff>
    </xdr:from>
    <xdr:ext cx="405111" cy="259045"/>
    <xdr:sp macro="" textlink="">
      <xdr:nvSpPr>
        <xdr:cNvPr id="858" name="【庁舎】&#10;有形固定資産減価償却率最大値テキスト">
          <a:extLst>
            <a:ext uri="{FF2B5EF4-FFF2-40B4-BE49-F238E27FC236}">
              <a16:creationId xmlns:a16="http://schemas.microsoft.com/office/drawing/2014/main" id="{C6331892-879B-4FA7-9230-F338BE71724B}"/>
            </a:ext>
          </a:extLst>
        </xdr:cNvPr>
        <xdr:cNvSpPr txBox="1"/>
      </xdr:nvSpPr>
      <xdr:spPr>
        <a:xfrm>
          <a:off x="14742160" y="1681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74295</xdr:rowOff>
    </xdr:from>
    <xdr:to>
      <xdr:col>86</xdr:col>
      <xdr:colOff>25400</xdr:colOff>
      <xdr:row>99</xdr:row>
      <xdr:rowOff>74295</xdr:rowOff>
    </xdr:to>
    <xdr:cxnSp macro="">
      <xdr:nvCxnSpPr>
        <xdr:cNvPr id="859" name="直線コネクタ 858">
          <a:extLst>
            <a:ext uri="{FF2B5EF4-FFF2-40B4-BE49-F238E27FC236}">
              <a16:creationId xmlns:a16="http://schemas.microsoft.com/office/drawing/2014/main" id="{7B937F1E-235B-4E1A-BBBF-F60247E5ED9E}"/>
            </a:ext>
          </a:extLst>
        </xdr:cNvPr>
        <xdr:cNvCxnSpPr/>
      </xdr:nvCxnSpPr>
      <xdr:spPr>
        <a:xfrm>
          <a:off x="14611350" y="1704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137813</xdr:rowOff>
    </xdr:from>
    <xdr:ext cx="405111" cy="259045"/>
    <xdr:sp macro="" textlink="">
      <xdr:nvSpPr>
        <xdr:cNvPr id="860" name="【庁舎】&#10;有形固定資産減価償却率平均値テキスト">
          <a:extLst>
            <a:ext uri="{FF2B5EF4-FFF2-40B4-BE49-F238E27FC236}">
              <a16:creationId xmlns:a16="http://schemas.microsoft.com/office/drawing/2014/main" id="{87EC67FA-CC93-4F11-8799-C63BB2207674}"/>
            </a:ext>
          </a:extLst>
        </xdr:cNvPr>
        <xdr:cNvSpPr txBox="1"/>
      </xdr:nvSpPr>
      <xdr:spPr>
        <a:xfrm>
          <a:off x="14742160" y="17621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114936</xdr:rowOff>
    </xdr:from>
    <xdr:to>
      <xdr:col>85</xdr:col>
      <xdr:colOff>177800</xdr:colOff>
      <xdr:row>104</xdr:row>
      <xdr:rowOff>45086</xdr:rowOff>
    </xdr:to>
    <xdr:sp macro="" textlink="">
      <xdr:nvSpPr>
        <xdr:cNvPr id="861" name="フローチャート: 判断 860">
          <a:extLst>
            <a:ext uri="{FF2B5EF4-FFF2-40B4-BE49-F238E27FC236}">
              <a16:creationId xmlns:a16="http://schemas.microsoft.com/office/drawing/2014/main" id="{32B93D33-4D1F-4E9A-A0E9-4306EAD36C34}"/>
            </a:ext>
          </a:extLst>
        </xdr:cNvPr>
        <xdr:cNvSpPr/>
      </xdr:nvSpPr>
      <xdr:spPr>
        <a:xfrm>
          <a:off x="14649450" y="177742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101600</xdr:rowOff>
    </xdr:from>
    <xdr:to>
      <xdr:col>81</xdr:col>
      <xdr:colOff>101600</xdr:colOff>
      <xdr:row>104</xdr:row>
      <xdr:rowOff>31750</xdr:rowOff>
    </xdr:to>
    <xdr:sp macro="" textlink="">
      <xdr:nvSpPr>
        <xdr:cNvPr id="862" name="フローチャート: 判断 861">
          <a:extLst>
            <a:ext uri="{FF2B5EF4-FFF2-40B4-BE49-F238E27FC236}">
              <a16:creationId xmlns:a16="http://schemas.microsoft.com/office/drawing/2014/main" id="{8E5865DE-AB37-4A2F-9314-1EA5C85FEB86}"/>
            </a:ext>
          </a:extLst>
        </xdr:cNvPr>
        <xdr:cNvSpPr/>
      </xdr:nvSpPr>
      <xdr:spPr>
        <a:xfrm>
          <a:off x="13887450" y="17757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73025</xdr:rowOff>
    </xdr:from>
    <xdr:to>
      <xdr:col>76</xdr:col>
      <xdr:colOff>165100</xdr:colOff>
      <xdr:row>104</xdr:row>
      <xdr:rowOff>3175</xdr:rowOff>
    </xdr:to>
    <xdr:sp macro="" textlink="">
      <xdr:nvSpPr>
        <xdr:cNvPr id="863" name="フローチャート: 判断 862">
          <a:extLst>
            <a:ext uri="{FF2B5EF4-FFF2-40B4-BE49-F238E27FC236}">
              <a16:creationId xmlns:a16="http://schemas.microsoft.com/office/drawing/2014/main" id="{CA1861E3-0928-4602-B89E-E502910FEC88}"/>
            </a:ext>
          </a:extLst>
        </xdr:cNvPr>
        <xdr:cNvSpPr/>
      </xdr:nvSpPr>
      <xdr:spPr>
        <a:xfrm>
          <a:off x="13089890" y="177323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46355</xdr:rowOff>
    </xdr:from>
    <xdr:to>
      <xdr:col>72</xdr:col>
      <xdr:colOff>38100</xdr:colOff>
      <xdr:row>103</xdr:row>
      <xdr:rowOff>147955</xdr:rowOff>
    </xdr:to>
    <xdr:sp macro="" textlink="">
      <xdr:nvSpPr>
        <xdr:cNvPr id="864" name="フローチャート: 判断 863">
          <a:extLst>
            <a:ext uri="{FF2B5EF4-FFF2-40B4-BE49-F238E27FC236}">
              <a16:creationId xmlns:a16="http://schemas.microsoft.com/office/drawing/2014/main" id="{91D75343-0FC7-42B9-8F7B-D870A7BF9129}"/>
            </a:ext>
          </a:extLst>
        </xdr:cNvPr>
        <xdr:cNvSpPr/>
      </xdr:nvSpPr>
      <xdr:spPr>
        <a:xfrm>
          <a:off x="12303760" y="17707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59689</xdr:rowOff>
    </xdr:from>
    <xdr:to>
      <xdr:col>67</xdr:col>
      <xdr:colOff>101600</xdr:colOff>
      <xdr:row>103</xdr:row>
      <xdr:rowOff>161289</xdr:rowOff>
    </xdr:to>
    <xdr:sp macro="" textlink="">
      <xdr:nvSpPr>
        <xdr:cNvPr id="865" name="フローチャート: 判断 864">
          <a:extLst>
            <a:ext uri="{FF2B5EF4-FFF2-40B4-BE49-F238E27FC236}">
              <a16:creationId xmlns:a16="http://schemas.microsoft.com/office/drawing/2014/main" id="{11E053D5-7225-4E19-BB1B-B47ED84F511B}"/>
            </a:ext>
          </a:extLst>
        </xdr:cNvPr>
        <xdr:cNvSpPr/>
      </xdr:nvSpPr>
      <xdr:spPr>
        <a:xfrm>
          <a:off x="11487150" y="177152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CD171513-DA19-498A-9AD4-E177BD8CB64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B751F184-D5AD-4908-B1F9-5BE1C722C5F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B004394B-B348-43B3-B572-72B031739B2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5A600579-7590-4617-AC28-A510D7BC2161}"/>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FB85BA40-D246-4B8B-9535-3C38A38DD2F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73025</xdr:rowOff>
    </xdr:from>
    <xdr:to>
      <xdr:col>85</xdr:col>
      <xdr:colOff>177800</xdr:colOff>
      <xdr:row>106</xdr:row>
      <xdr:rowOff>3175</xdr:rowOff>
    </xdr:to>
    <xdr:sp macro="" textlink="">
      <xdr:nvSpPr>
        <xdr:cNvPr id="871" name="楕円 870">
          <a:extLst>
            <a:ext uri="{FF2B5EF4-FFF2-40B4-BE49-F238E27FC236}">
              <a16:creationId xmlns:a16="http://schemas.microsoft.com/office/drawing/2014/main" id="{2343C6D2-F5F0-445F-9231-8D3F8D44D129}"/>
            </a:ext>
          </a:extLst>
        </xdr:cNvPr>
        <xdr:cNvSpPr/>
      </xdr:nvSpPr>
      <xdr:spPr>
        <a:xfrm>
          <a:off x="14649450" y="18075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51452</xdr:rowOff>
    </xdr:from>
    <xdr:ext cx="405111" cy="259045"/>
    <xdr:sp macro="" textlink="">
      <xdr:nvSpPr>
        <xdr:cNvPr id="872" name="【庁舎】&#10;有形固定資産減価償却率該当値テキスト">
          <a:extLst>
            <a:ext uri="{FF2B5EF4-FFF2-40B4-BE49-F238E27FC236}">
              <a16:creationId xmlns:a16="http://schemas.microsoft.com/office/drawing/2014/main" id="{4DD94BBC-4103-40E3-9FF4-5675B0AD6804}"/>
            </a:ext>
          </a:extLst>
        </xdr:cNvPr>
        <xdr:cNvSpPr txBox="1"/>
      </xdr:nvSpPr>
      <xdr:spPr>
        <a:xfrm>
          <a:off x="14742160" y="1805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17780</xdr:rowOff>
    </xdr:from>
    <xdr:to>
      <xdr:col>81</xdr:col>
      <xdr:colOff>101600</xdr:colOff>
      <xdr:row>105</xdr:row>
      <xdr:rowOff>119380</xdr:rowOff>
    </xdr:to>
    <xdr:sp macro="" textlink="">
      <xdr:nvSpPr>
        <xdr:cNvPr id="873" name="楕円 872">
          <a:extLst>
            <a:ext uri="{FF2B5EF4-FFF2-40B4-BE49-F238E27FC236}">
              <a16:creationId xmlns:a16="http://schemas.microsoft.com/office/drawing/2014/main" id="{DBF729D4-B49A-44BC-B2FD-ADC6EB4543BF}"/>
            </a:ext>
          </a:extLst>
        </xdr:cNvPr>
        <xdr:cNvSpPr/>
      </xdr:nvSpPr>
      <xdr:spPr>
        <a:xfrm>
          <a:off x="13887450" y="180238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68580</xdr:rowOff>
    </xdr:from>
    <xdr:to>
      <xdr:col>85</xdr:col>
      <xdr:colOff>127000</xdr:colOff>
      <xdr:row>105</xdr:row>
      <xdr:rowOff>123825</xdr:rowOff>
    </xdr:to>
    <xdr:cxnSp macro="">
      <xdr:nvCxnSpPr>
        <xdr:cNvPr id="874" name="直線コネクタ 873">
          <a:extLst>
            <a:ext uri="{FF2B5EF4-FFF2-40B4-BE49-F238E27FC236}">
              <a16:creationId xmlns:a16="http://schemas.microsoft.com/office/drawing/2014/main" id="{5A36732B-DB2B-433E-A2E9-A6D60A532F7A}"/>
            </a:ext>
          </a:extLst>
        </xdr:cNvPr>
        <xdr:cNvCxnSpPr/>
      </xdr:nvCxnSpPr>
      <xdr:spPr>
        <a:xfrm>
          <a:off x="13942060" y="18068925"/>
          <a:ext cx="762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147320</xdr:rowOff>
    </xdr:from>
    <xdr:to>
      <xdr:col>76</xdr:col>
      <xdr:colOff>165100</xdr:colOff>
      <xdr:row>105</xdr:row>
      <xdr:rowOff>77470</xdr:rowOff>
    </xdr:to>
    <xdr:sp macro="" textlink="">
      <xdr:nvSpPr>
        <xdr:cNvPr id="875" name="楕円 874">
          <a:extLst>
            <a:ext uri="{FF2B5EF4-FFF2-40B4-BE49-F238E27FC236}">
              <a16:creationId xmlns:a16="http://schemas.microsoft.com/office/drawing/2014/main" id="{ADB09D8B-58BA-495A-BFA2-AAA99B3D1850}"/>
            </a:ext>
          </a:extLst>
        </xdr:cNvPr>
        <xdr:cNvSpPr/>
      </xdr:nvSpPr>
      <xdr:spPr>
        <a:xfrm>
          <a:off x="13089890" y="179762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26670</xdr:rowOff>
    </xdr:from>
    <xdr:to>
      <xdr:col>81</xdr:col>
      <xdr:colOff>50800</xdr:colOff>
      <xdr:row>105</xdr:row>
      <xdr:rowOff>68580</xdr:rowOff>
    </xdr:to>
    <xdr:cxnSp macro="">
      <xdr:nvCxnSpPr>
        <xdr:cNvPr id="876" name="直線コネクタ 875">
          <a:extLst>
            <a:ext uri="{FF2B5EF4-FFF2-40B4-BE49-F238E27FC236}">
              <a16:creationId xmlns:a16="http://schemas.microsoft.com/office/drawing/2014/main" id="{F6D023DC-D19C-4933-9544-D1E4C57D9D12}"/>
            </a:ext>
          </a:extLst>
        </xdr:cNvPr>
        <xdr:cNvCxnSpPr/>
      </xdr:nvCxnSpPr>
      <xdr:spPr>
        <a:xfrm>
          <a:off x="13144500" y="1802701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877" name="楕円 876">
          <a:extLst>
            <a:ext uri="{FF2B5EF4-FFF2-40B4-BE49-F238E27FC236}">
              <a16:creationId xmlns:a16="http://schemas.microsoft.com/office/drawing/2014/main" id="{15FB8791-4F90-4D50-9423-138CFE863C71}"/>
            </a:ext>
          </a:extLst>
        </xdr:cNvPr>
        <xdr:cNvSpPr/>
      </xdr:nvSpPr>
      <xdr:spPr>
        <a:xfrm>
          <a:off x="12303760" y="179285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144780</xdr:rowOff>
    </xdr:from>
    <xdr:to>
      <xdr:col>76</xdr:col>
      <xdr:colOff>114300</xdr:colOff>
      <xdr:row>105</xdr:row>
      <xdr:rowOff>26670</xdr:rowOff>
    </xdr:to>
    <xdr:cxnSp macro="">
      <xdr:nvCxnSpPr>
        <xdr:cNvPr id="878" name="直線コネクタ 877">
          <a:extLst>
            <a:ext uri="{FF2B5EF4-FFF2-40B4-BE49-F238E27FC236}">
              <a16:creationId xmlns:a16="http://schemas.microsoft.com/office/drawing/2014/main" id="{1FE0F144-30A7-4449-B986-BCA3C8D52D93}"/>
            </a:ext>
          </a:extLst>
        </xdr:cNvPr>
        <xdr:cNvCxnSpPr/>
      </xdr:nvCxnSpPr>
      <xdr:spPr>
        <a:xfrm>
          <a:off x="12346940" y="17973675"/>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40639</xdr:rowOff>
    </xdr:from>
    <xdr:to>
      <xdr:col>67</xdr:col>
      <xdr:colOff>101600</xdr:colOff>
      <xdr:row>104</xdr:row>
      <xdr:rowOff>142239</xdr:rowOff>
    </xdr:to>
    <xdr:sp macro="" textlink="">
      <xdr:nvSpPr>
        <xdr:cNvPr id="879" name="楕円 878">
          <a:extLst>
            <a:ext uri="{FF2B5EF4-FFF2-40B4-BE49-F238E27FC236}">
              <a16:creationId xmlns:a16="http://schemas.microsoft.com/office/drawing/2014/main" id="{FB3A536E-058D-4D0C-8B69-FB6A8962C9B2}"/>
            </a:ext>
          </a:extLst>
        </xdr:cNvPr>
        <xdr:cNvSpPr/>
      </xdr:nvSpPr>
      <xdr:spPr>
        <a:xfrm>
          <a:off x="11487150" y="178714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91439</xdr:rowOff>
    </xdr:from>
    <xdr:to>
      <xdr:col>71</xdr:col>
      <xdr:colOff>177800</xdr:colOff>
      <xdr:row>104</xdr:row>
      <xdr:rowOff>144780</xdr:rowOff>
    </xdr:to>
    <xdr:cxnSp macro="">
      <xdr:nvCxnSpPr>
        <xdr:cNvPr id="880" name="直線コネクタ 879">
          <a:extLst>
            <a:ext uri="{FF2B5EF4-FFF2-40B4-BE49-F238E27FC236}">
              <a16:creationId xmlns:a16="http://schemas.microsoft.com/office/drawing/2014/main" id="{9A6FA9E0-6C56-4211-BDD1-3CD8BE8ACF5A}"/>
            </a:ext>
          </a:extLst>
        </xdr:cNvPr>
        <xdr:cNvCxnSpPr/>
      </xdr:nvCxnSpPr>
      <xdr:spPr>
        <a:xfrm>
          <a:off x="11541760" y="17926049"/>
          <a:ext cx="80518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48277</xdr:rowOff>
    </xdr:from>
    <xdr:ext cx="405111" cy="259045"/>
    <xdr:sp macro="" textlink="">
      <xdr:nvSpPr>
        <xdr:cNvPr id="881" name="n_1aveValue【庁舎】&#10;有形固定資産減価償却率">
          <a:extLst>
            <a:ext uri="{FF2B5EF4-FFF2-40B4-BE49-F238E27FC236}">
              <a16:creationId xmlns:a16="http://schemas.microsoft.com/office/drawing/2014/main" id="{7DAD043A-ACD0-436D-937F-6F129B68DD28}"/>
            </a:ext>
          </a:extLst>
        </xdr:cNvPr>
        <xdr:cNvSpPr txBox="1"/>
      </xdr:nvSpPr>
      <xdr:spPr>
        <a:xfrm>
          <a:off x="1373823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19702</xdr:rowOff>
    </xdr:from>
    <xdr:ext cx="405111" cy="259045"/>
    <xdr:sp macro="" textlink="">
      <xdr:nvSpPr>
        <xdr:cNvPr id="882" name="n_2aveValue【庁舎】&#10;有形固定資産減価償却率">
          <a:extLst>
            <a:ext uri="{FF2B5EF4-FFF2-40B4-BE49-F238E27FC236}">
              <a16:creationId xmlns:a16="http://schemas.microsoft.com/office/drawing/2014/main" id="{1981FCE4-1985-4C81-B3A7-92BDDF1528EA}"/>
            </a:ext>
          </a:extLst>
        </xdr:cNvPr>
        <xdr:cNvSpPr txBox="1"/>
      </xdr:nvSpPr>
      <xdr:spPr>
        <a:xfrm>
          <a:off x="12957184" y="1750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164482</xdr:rowOff>
    </xdr:from>
    <xdr:ext cx="405111" cy="259045"/>
    <xdr:sp macro="" textlink="">
      <xdr:nvSpPr>
        <xdr:cNvPr id="883" name="n_3aveValue【庁舎】&#10;有形固定資産減価償却率">
          <a:extLst>
            <a:ext uri="{FF2B5EF4-FFF2-40B4-BE49-F238E27FC236}">
              <a16:creationId xmlns:a16="http://schemas.microsoft.com/office/drawing/2014/main" id="{040610EC-AC18-414C-981E-E37BA76D4B3A}"/>
            </a:ext>
          </a:extLst>
        </xdr:cNvPr>
        <xdr:cNvSpPr txBox="1"/>
      </xdr:nvSpPr>
      <xdr:spPr>
        <a:xfrm>
          <a:off x="12171054" y="174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6366</xdr:rowOff>
    </xdr:from>
    <xdr:ext cx="405111" cy="259045"/>
    <xdr:sp macro="" textlink="">
      <xdr:nvSpPr>
        <xdr:cNvPr id="884" name="n_4aveValue【庁舎】&#10;有形固定資産減価償却率">
          <a:extLst>
            <a:ext uri="{FF2B5EF4-FFF2-40B4-BE49-F238E27FC236}">
              <a16:creationId xmlns:a16="http://schemas.microsoft.com/office/drawing/2014/main" id="{ED6B3060-5717-4000-A90B-F5C493598672}"/>
            </a:ext>
          </a:extLst>
        </xdr:cNvPr>
        <xdr:cNvSpPr txBox="1"/>
      </xdr:nvSpPr>
      <xdr:spPr>
        <a:xfrm>
          <a:off x="11354444" y="17496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110507</xdr:rowOff>
    </xdr:from>
    <xdr:ext cx="405111" cy="259045"/>
    <xdr:sp macro="" textlink="">
      <xdr:nvSpPr>
        <xdr:cNvPr id="885" name="n_1mainValue【庁舎】&#10;有形固定資産減価償却率">
          <a:extLst>
            <a:ext uri="{FF2B5EF4-FFF2-40B4-BE49-F238E27FC236}">
              <a16:creationId xmlns:a16="http://schemas.microsoft.com/office/drawing/2014/main" id="{EE776366-F9DE-4237-947A-CCA77A04820A}"/>
            </a:ext>
          </a:extLst>
        </xdr:cNvPr>
        <xdr:cNvSpPr txBox="1"/>
      </xdr:nvSpPr>
      <xdr:spPr>
        <a:xfrm>
          <a:off x="13738234" y="181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68597</xdr:rowOff>
    </xdr:from>
    <xdr:ext cx="405111" cy="259045"/>
    <xdr:sp macro="" textlink="">
      <xdr:nvSpPr>
        <xdr:cNvPr id="886" name="n_2mainValue【庁舎】&#10;有形固定資産減価償却率">
          <a:extLst>
            <a:ext uri="{FF2B5EF4-FFF2-40B4-BE49-F238E27FC236}">
              <a16:creationId xmlns:a16="http://schemas.microsoft.com/office/drawing/2014/main" id="{4EA35ECA-FC72-4442-9089-2BD0F6EEF569}"/>
            </a:ext>
          </a:extLst>
        </xdr:cNvPr>
        <xdr:cNvSpPr txBox="1"/>
      </xdr:nvSpPr>
      <xdr:spPr>
        <a:xfrm>
          <a:off x="12957184" y="1806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15257</xdr:rowOff>
    </xdr:from>
    <xdr:ext cx="405111" cy="259045"/>
    <xdr:sp macro="" textlink="">
      <xdr:nvSpPr>
        <xdr:cNvPr id="887" name="n_3mainValue【庁舎】&#10;有形固定資産減価償却率">
          <a:extLst>
            <a:ext uri="{FF2B5EF4-FFF2-40B4-BE49-F238E27FC236}">
              <a16:creationId xmlns:a16="http://schemas.microsoft.com/office/drawing/2014/main" id="{0BE3E5B9-CF81-4EB2-8C9D-171887AA5282}"/>
            </a:ext>
          </a:extLst>
        </xdr:cNvPr>
        <xdr:cNvSpPr txBox="1"/>
      </xdr:nvSpPr>
      <xdr:spPr>
        <a:xfrm>
          <a:off x="12171054" y="1802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133366</xdr:rowOff>
    </xdr:from>
    <xdr:ext cx="405111" cy="259045"/>
    <xdr:sp macro="" textlink="">
      <xdr:nvSpPr>
        <xdr:cNvPr id="888" name="n_4mainValue【庁舎】&#10;有形固定資産減価償却率">
          <a:extLst>
            <a:ext uri="{FF2B5EF4-FFF2-40B4-BE49-F238E27FC236}">
              <a16:creationId xmlns:a16="http://schemas.microsoft.com/office/drawing/2014/main" id="{CE87BA7F-FE00-4789-9C6A-96A09CCE1AD3}"/>
            </a:ext>
          </a:extLst>
        </xdr:cNvPr>
        <xdr:cNvSpPr txBox="1"/>
      </xdr:nvSpPr>
      <xdr:spPr>
        <a:xfrm>
          <a:off x="11354444" y="17960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D5A4782D-54F2-492A-B5B8-62958F5E208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400C8A31-3579-455A-AC06-BFBC5B4E6EC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11C657BC-31ED-4289-A3BC-78E02DB1B8A2}"/>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C253027-EEE9-4904-8435-9900C2AAE59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B7A63DED-D196-4D82-AF13-AD4A55801A3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651C10B7-775E-4F52-B9C3-41FC36ADF2C4}"/>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DE27823C-7169-44DA-AA66-D957A072617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73C100FF-E78C-4505-B081-69EF7340ADFE}"/>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81960E2F-9B3F-4749-BAF6-31FDC92068AD}"/>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83D716A7-FD5B-4E57-B1FE-86584F5C7939}"/>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77E12498-A5CD-4379-AC05-CF719BDC8E09}"/>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B9131479-0FD2-4465-95B5-2B970FFE1B7C}"/>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5C1F2ED4-75EB-4286-88DA-A03BB0221208}"/>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167F1429-A5A8-4B67-A0C7-FD0C44BB8485}"/>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2214A618-7CCB-4EB3-9719-3E1C356C4929}"/>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603BF471-7184-4D63-977D-280E5D6EFC88}"/>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8C02D289-F0FC-48BC-B346-87125FCAE3F5}"/>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23B282A3-95BA-4E1C-8548-D3F3A57EED67}"/>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B4C7042F-1A17-4D06-9117-4D2079A643B6}"/>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FBFD367A-B63D-4CAD-AAF8-0E5F64339ED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4D838341-8263-413E-824B-5C2ACC79428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35052</xdr:rowOff>
    </xdr:from>
    <xdr:to>
      <xdr:col>116</xdr:col>
      <xdr:colOff>62864</xdr:colOff>
      <xdr:row>106</xdr:row>
      <xdr:rowOff>99061</xdr:rowOff>
    </xdr:to>
    <xdr:cxnSp macro="">
      <xdr:nvCxnSpPr>
        <xdr:cNvPr id="910" name="直線コネクタ 909">
          <a:extLst>
            <a:ext uri="{FF2B5EF4-FFF2-40B4-BE49-F238E27FC236}">
              <a16:creationId xmlns:a16="http://schemas.microsoft.com/office/drawing/2014/main" id="{29023BCE-BD38-411D-AFF4-B03CD10C5DB9}"/>
            </a:ext>
          </a:extLst>
        </xdr:cNvPr>
        <xdr:cNvCxnSpPr/>
      </xdr:nvCxnSpPr>
      <xdr:spPr>
        <a:xfrm flipV="1">
          <a:off x="19947254" y="17180052"/>
          <a:ext cx="0" cy="1088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102888</xdr:rowOff>
    </xdr:from>
    <xdr:ext cx="469744" cy="259045"/>
    <xdr:sp macro="" textlink="">
      <xdr:nvSpPr>
        <xdr:cNvPr id="911" name="【庁舎】&#10;一人当たり面積最小値テキスト">
          <a:extLst>
            <a:ext uri="{FF2B5EF4-FFF2-40B4-BE49-F238E27FC236}">
              <a16:creationId xmlns:a16="http://schemas.microsoft.com/office/drawing/2014/main" id="{748130FE-AB5B-4572-9EDE-54E663552B80}"/>
            </a:ext>
          </a:extLst>
        </xdr:cNvPr>
        <xdr:cNvSpPr txBox="1"/>
      </xdr:nvSpPr>
      <xdr:spPr>
        <a:xfrm>
          <a:off x="19985990" y="1827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99061</xdr:rowOff>
    </xdr:from>
    <xdr:to>
      <xdr:col>116</xdr:col>
      <xdr:colOff>152400</xdr:colOff>
      <xdr:row>106</xdr:row>
      <xdr:rowOff>99061</xdr:rowOff>
    </xdr:to>
    <xdr:cxnSp macro="">
      <xdr:nvCxnSpPr>
        <xdr:cNvPr id="912" name="直線コネクタ 911">
          <a:extLst>
            <a:ext uri="{FF2B5EF4-FFF2-40B4-BE49-F238E27FC236}">
              <a16:creationId xmlns:a16="http://schemas.microsoft.com/office/drawing/2014/main" id="{367C398A-A8BD-4726-87EF-B6F715927EDE}"/>
            </a:ext>
          </a:extLst>
        </xdr:cNvPr>
        <xdr:cNvCxnSpPr/>
      </xdr:nvCxnSpPr>
      <xdr:spPr>
        <a:xfrm>
          <a:off x="19885660" y="182689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153179</xdr:rowOff>
    </xdr:from>
    <xdr:ext cx="469744" cy="259045"/>
    <xdr:sp macro="" textlink="">
      <xdr:nvSpPr>
        <xdr:cNvPr id="913" name="【庁舎】&#10;一人当たり面積最大値テキスト">
          <a:extLst>
            <a:ext uri="{FF2B5EF4-FFF2-40B4-BE49-F238E27FC236}">
              <a16:creationId xmlns:a16="http://schemas.microsoft.com/office/drawing/2014/main" id="{EE34CC72-C3EB-465C-9FA3-61A1B9C74F3F}"/>
            </a:ext>
          </a:extLst>
        </xdr:cNvPr>
        <xdr:cNvSpPr txBox="1"/>
      </xdr:nvSpPr>
      <xdr:spPr>
        <a:xfrm>
          <a:off x="19985990" y="169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35052</xdr:rowOff>
    </xdr:from>
    <xdr:to>
      <xdr:col>116</xdr:col>
      <xdr:colOff>152400</xdr:colOff>
      <xdr:row>100</xdr:row>
      <xdr:rowOff>35052</xdr:rowOff>
    </xdr:to>
    <xdr:cxnSp macro="">
      <xdr:nvCxnSpPr>
        <xdr:cNvPr id="914" name="直線コネクタ 913">
          <a:extLst>
            <a:ext uri="{FF2B5EF4-FFF2-40B4-BE49-F238E27FC236}">
              <a16:creationId xmlns:a16="http://schemas.microsoft.com/office/drawing/2014/main" id="{06B39E2B-F261-4C47-9B75-F8417D628E10}"/>
            </a:ext>
          </a:extLst>
        </xdr:cNvPr>
        <xdr:cNvCxnSpPr/>
      </xdr:nvCxnSpPr>
      <xdr:spPr>
        <a:xfrm>
          <a:off x="19885660" y="171800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75709</xdr:rowOff>
    </xdr:from>
    <xdr:ext cx="469744" cy="259045"/>
    <xdr:sp macro="" textlink="">
      <xdr:nvSpPr>
        <xdr:cNvPr id="915" name="【庁舎】&#10;一人当たり面積平均値テキスト">
          <a:extLst>
            <a:ext uri="{FF2B5EF4-FFF2-40B4-BE49-F238E27FC236}">
              <a16:creationId xmlns:a16="http://schemas.microsoft.com/office/drawing/2014/main" id="{ECE9B38F-41EA-4682-8491-1D99F8C29603}"/>
            </a:ext>
          </a:extLst>
        </xdr:cNvPr>
        <xdr:cNvSpPr txBox="1"/>
      </xdr:nvSpPr>
      <xdr:spPr>
        <a:xfrm>
          <a:off x="19985990" y="17735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52832</xdr:rowOff>
    </xdr:from>
    <xdr:to>
      <xdr:col>116</xdr:col>
      <xdr:colOff>114300</xdr:colOff>
      <xdr:row>104</xdr:row>
      <xdr:rowOff>154432</xdr:rowOff>
    </xdr:to>
    <xdr:sp macro="" textlink="">
      <xdr:nvSpPr>
        <xdr:cNvPr id="916" name="フローチャート: 判断 915">
          <a:extLst>
            <a:ext uri="{FF2B5EF4-FFF2-40B4-BE49-F238E27FC236}">
              <a16:creationId xmlns:a16="http://schemas.microsoft.com/office/drawing/2014/main" id="{8F383F38-9F28-48EA-B200-CA0B4FEED09E}"/>
            </a:ext>
          </a:extLst>
        </xdr:cNvPr>
        <xdr:cNvSpPr/>
      </xdr:nvSpPr>
      <xdr:spPr>
        <a:xfrm>
          <a:off x="19904710" y="178874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43687</xdr:rowOff>
    </xdr:from>
    <xdr:to>
      <xdr:col>112</xdr:col>
      <xdr:colOff>38100</xdr:colOff>
      <xdr:row>104</xdr:row>
      <xdr:rowOff>145287</xdr:rowOff>
    </xdr:to>
    <xdr:sp macro="" textlink="">
      <xdr:nvSpPr>
        <xdr:cNvPr id="917" name="フローチャート: 判断 916">
          <a:extLst>
            <a:ext uri="{FF2B5EF4-FFF2-40B4-BE49-F238E27FC236}">
              <a16:creationId xmlns:a16="http://schemas.microsoft.com/office/drawing/2014/main" id="{2642580E-2161-42D2-85F7-03AC89A02358}"/>
            </a:ext>
          </a:extLst>
        </xdr:cNvPr>
        <xdr:cNvSpPr/>
      </xdr:nvSpPr>
      <xdr:spPr>
        <a:xfrm>
          <a:off x="19161760" y="178763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52832</xdr:rowOff>
    </xdr:from>
    <xdr:to>
      <xdr:col>107</xdr:col>
      <xdr:colOff>101600</xdr:colOff>
      <xdr:row>104</xdr:row>
      <xdr:rowOff>154432</xdr:rowOff>
    </xdr:to>
    <xdr:sp macro="" textlink="">
      <xdr:nvSpPr>
        <xdr:cNvPr id="918" name="フローチャート: 判断 917">
          <a:extLst>
            <a:ext uri="{FF2B5EF4-FFF2-40B4-BE49-F238E27FC236}">
              <a16:creationId xmlns:a16="http://schemas.microsoft.com/office/drawing/2014/main" id="{CCC124CB-FFC3-4DEE-ACDD-E49D527B8995}"/>
            </a:ext>
          </a:extLst>
        </xdr:cNvPr>
        <xdr:cNvSpPr/>
      </xdr:nvSpPr>
      <xdr:spPr>
        <a:xfrm>
          <a:off x="18345150" y="178874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919" name="フローチャート: 判断 918">
          <a:extLst>
            <a:ext uri="{FF2B5EF4-FFF2-40B4-BE49-F238E27FC236}">
              <a16:creationId xmlns:a16="http://schemas.microsoft.com/office/drawing/2014/main" id="{015C3759-8CD9-4AC7-B86E-166A2BD2B335}"/>
            </a:ext>
          </a:extLst>
        </xdr:cNvPr>
        <xdr:cNvSpPr/>
      </xdr:nvSpPr>
      <xdr:spPr>
        <a:xfrm>
          <a:off x="17547590" y="178889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66548</xdr:rowOff>
    </xdr:from>
    <xdr:to>
      <xdr:col>98</xdr:col>
      <xdr:colOff>38100</xdr:colOff>
      <xdr:row>104</xdr:row>
      <xdr:rowOff>168148</xdr:rowOff>
    </xdr:to>
    <xdr:sp macro="" textlink="">
      <xdr:nvSpPr>
        <xdr:cNvPr id="920" name="フローチャート: 判断 919">
          <a:extLst>
            <a:ext uri="{FF2B5EF4-FFF2-40B4-BE49-F238E27FC236}">
              <a16:creationId xmlns:a16="http://schemas.microsoft.com/office/drawing/2014/main" id="{A8937A6D-D57D-43C4-A125-C5641C614760}"/>
            </a:ext>
          </a:extLst>
        </xdr:cNvPr>
        <xdr:cNvSpPr/>
      </xdr:nvSpPr>
      <xdr:spPr>
        <a:xfrm>
          <a:off x="16761460" y="1789544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9F8AA74F-E016-4433-9CFB-47AFB10614B5}"/>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1FAE39BD-CB4B-4E53-ACB6-AAC898FB1CB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F24FFFFF-213A-4E14-A814-86C787841A1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565CBE78-172A-43B4-AEA8-F3A94336CB5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BC2ECDA7-9491-4E5B-B151-ECE792D1766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48261</xdr:rowOff>
    </xdr:from>
    <xdr:to>
      <xdr:col>116</xdr:col>
      <xdr:colOff>114300</xdr:colOff>
      <xdr:row>106</xdr:row>
      <xdr:rowOff>149861</xdr:rowOff>
    </xdr:to>
    <xdr:sp macro="" textlink="">
      <xdr:nvSpPr>
        <xdr:cNvPr id="926" name="楕円 925">
          <a:extLst>
            <a:ext uri="{FF2B5EF4-FFF2-40B4-BE49-F238E27FC236}">
              <a16:creationId xmlns:a16="http://schemas.microsoft.com/office/drawing/2014/main" id="{31C2344D-183B-4BA9-A629-4C18D80FD9A0}"/>
            </a:ext>
          </a:extLst>
        </xdr:cNvPr>
        <xdr:cNvSpPr/>
      </xdr:nvSpPr>
      <xdr:spPr>
        <a:xfrm>
          <a:off x="19904710" y="1822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134638</xdr:rowOff>
    </xdr:from>
    <xdr:ext cx="469744" cy="259045"/>
    <xdr:sp macro="" textlink="">
      <xdr:nvSpPr>
        <xdr:cNvPr id="927" name="【庁舎】&#10;一人当たり面積該当値テキスト">
          <a:extLst>
            <a:ext uri="{FF2B5EF4-FFF2-40B4-BE49-F238E27FC236}">
              <a16:creationId xmlns:a16="http://schemas.microsoft.com/office/drawing/2014/main" id="{17F8E47C-BFF0-4E88-A5C8-6C32B6E0B49C}"/>
            </a:ext>
          </a:extLst>
        </xdr:cNvPr>
        <xdr:cNvSpPr txBox="1"/>
      </xdr:nvSpPr>
      <xdr:spPr>
        <a:xfrm>
          <a:off x="19985990" y="1813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48261</xdr:rowOff>
    </xdr:from>
    <xdr:to>
      <xdr:col>112</xdr:col>
      <xdr:colOff>38100</xdr:colOff>
      <xdr:row>106</xdr:row>
      <xdr:rowOff>149861</xdr:rowOff>
    </xdr:to>
    <xdr:sp macro="" textlink="">
      <xdr:nvSpPr>
        <xdr:cNvPr id="928" name="楕円 927">
          <a:extLst>
            <a:ext uri="{FF2B5EF4-FFF2-40B4-BE49-F238E27FC236}">
              <a16:creationId xmlns:a16="http://schemas.microsoft.com/office/drawing/2014/main" id="{6B541E2B-CD1C-4F8E-94D9-EFABC9595002}"/>
            </a:ext>
          </a:extLst>
        </xdr:cNvPr>
        <xdr:cNvSpPr/>
      </xdr:nvSpPr>
      <xdr:spPr>
        <a:xfrm>
          <a:off x="19161760" y="182238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99061</xdr:rowOff>
    </xdr:from>
    <xdr:to>
      <xdr:col>116</xdr:col>
      <xdr:colOff>63500</xdr:colOff>
      <xdr:row>106</xdr:row>
      <xdr:rowOff>99061</xdr:rowOff>
    </xdr:to>
    <xdr:cxnSp macro="">
      <xdr:nvCxnSpPr>
        <xdr:cNvPr id="929" name="直線コネクタ 928">
          <a:extLst>
            <a:ext uri="{FF2B5EF4-FFF2-40B4-BE49-F238E27FC236}">
              <a16:creationId xmlns:a16="http://schemas.microsoft.com/office/drawing/2014/main" id="{D7E2BC9B-8F2C-400B-A40B-C11F418FDB4F}"/>
            </a:ext>
          </a:extLst>
        </xdr:cNvPr>
        <xdr:cNvCxnSpPr/>
      </xdr:nvCxnSpPr>
      <xdr:spPr>
        <a:xfrm>
          <a:off x="19204940" y="1826895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48261</xdr:rowOff>
    </xdr:from>
    <xdr:to>
      <xdr:col>107</xdr:col>
      <xdr:colOff>101600</xdr:colOff>
      <xdr:row>106</xdr:row>
      <xdr:rowOff>149861</xdr:rowOff>
    </xdr:to>
    <xdr:sp macro="" textlink="">
      <xdr:nvSpPr>
        <xdr:cNvPr id="930" name="楕円 929">
          <a:extLst>
            <a:ext uri="{FF2B5EF4-FFF2-40B4-BE49-F238E27FC236}">
              <a16:creationId xmlns:a16="http://schemas.microsoft.com/office/drawing/2014/main" id="{58DDC30F-3A04-4277-B197-615B86129087}"/>
            </a:ext>
          </a:extLst>
        </xdr:cNvPr>
        <xdr:cNvSpPr/>
      </xdr:nvSpPr>
      <xdr:spPr>
        <a:xfrm>
          <a:off x="18345150" y="1822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99061</xdr:rowOff>
    </xdr:from>
    <xdr:to>
      <xdr:col>111</xdr:col>
      <xdr:colOff>177800</xdr:colOff>
      <xdr:row>106</xdr:row>
      <xdr:rowOff>99061</xdr:rowOff>
    </xdr:to>
    <xdr:cxnSp macro="">
      <xdr:nvCxnSpPr>
        <xdr:cNvPr id="931" name="直線コネクタ 930">
          <a:extLst>
            <a:ext uri="{FF2B5EF4-FFF2-40B4-BE49-F238E27FC236}">
              <a16:creationId xmlns:a16="http://schemas.microsoft.com/office/drawing/2014/main" id="{8E3E8BD1-D967-45E2-81B5-AB5C83B103A7}"/>
            </a:ext>
          </a:extLst>
        </xdr:cNvPr>
        <xdr:cNvCxnSpPr/>
      </xdr:nvCxnSpPr>
      <xdr:spPr>
        <a:xfrm>
          <a:off x="18399760" y="1826895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48261</xdr:rowOff>
    </xdr:from>
    <xdr:to>
      <xdr:col>102</xdr:col>
      <xdr:colOff>165100</xdr:colOff>
      <xdr:row>106</xdr:row>
      <xdr:rowOff>149861</xdr:rowOff>
    </xdr:to>
    <xdr:sp macro="" textlink="">
      <xdr:nvSpPr>
        <xdr:cNvPr id="932" name="楕円 931">
          <a:extLst>
            <a:ext uri="{FF2B5EF4-FFF2-40B4-BE49-F238E27FC236}">
              <a16:creationId xmlns:a16="http://schemas.microsoft.com/office/drawing/2014/main" id="{01C827B9-3755-430E-998E-45DBBA7C8728}"/>
            </a:ext>
          </a:extLst>
        </xdr:cNvPr>
        <xdr:cNvSpPr/>
      </xdr:nvSpPr>
      <xdr:spPr>
        <a:xfrm>
          <a:off x="17547590" y="182238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99061</xdr:rowOff>
    </xdr:from>
    <xdr:to>
      <xdr:col>107</xdr:col>
      <xdr:colOff>50800</xdr:colOff>
      <xdr:row>106</xdr:row>
      <xdr:rowOff>99061</xdr:rowOff>
    </xdr:to>
    <xdr:cxnSp macro="">
      <xdr:nvCxnSpPr>
        <xdr:cNvPr id="933" name="直線コネクタ 932">
          <a:extLst>
            <a:ext uri="{FF2B5EF4-FFF2-40B4-BE49-F238E27FC236}">
              <a16:creationId xmlns:a16="http://schemas.microsoft.com/office/drawing/2014/main" id="{A25DBC41-2C65-4A31-9F3F-43A3ADD065EA}"/>
            </a:ext>
          </a:extLst>
        </xdr:cNvPr>
        <xdr:cNvCxnSpPr/>
      </xdr:nvCxnSpPr>
      <xdr:spPr>
        <a:xfrm>
          <a:off x="17602200" y="1826895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48261</xdr:rowOff>
    </xdr:from>
    <xdr:to>
      <xdr:col>98</xdr:col>
      <xdr:colOff>38100</xdr:colOff>
      <xdr:row>106</xdr:row>
      <xdr:rowOff>149861</xdr:rowOff>
    </xdr:to>
    <xdr:sp macro="" textlink="">
      <xdr:nvSpPr>
        <xdr:cNvPr id="934" name="楕円 933">
          <a:extLst>
            <a:ext uri="{FF2B5EF4-FFF2-40B4-BE49-F238E27FC236}">
              <a16:creationId xmlns:a16="http://schemas.microsoft.com/office/drawing/2014/main" id="{2649DDFA-1E5A-4D3F-9EAC-EC8D592EFBF5}"/>
            </a:ext>
          </a:extLst>
        </xdr:cNvPr>
        <xdr:cNvSpPr/>
      </xdr:nvSpPr>
      <xdr:spPr>
        <a:xfrm>
          <a:off x="16761460" y="182238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99061</xdr:rowOff>
    </xdr:from>
    <xdr:to>
      <xdr:col>102</xdr:col>
      <xdr:colOff>114300</xdr:colOff>
      <xdr:row>106</xdr:row>
      <xdr:rowOff>99061</xdr:rowOff>
    </xdr:to>
    <xdr:cxnSp macro="">
      <xdr:nvCxnSpPr>
        <xdr:cNvPr id="935" name="直線コネクタ 934">
          <a:extLst>
            <a:ext uri="{FF2B5EF4-FFF2-40B4-BE49-F238E27FC236}">
              <a16:creationId xmlns:a16="http://schemas.microsoft.com/office/drawing/2014/main" id="{B7FEA1FE-4DE0-498A-BB38-E95924A6DCBA}"/>
            </a:ext>
          </a:extLst>
        </xdr:cNvPr>
        <xdr:cNvCxnSpPr/>
      </xdr:nvCxnSpPr>
      <xdr:spPr>
        <a:xfrm>
          <a:off x="16804640" y="1826895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161814</xdr:rowOff>
    </xdr:from>
    <xdr:ext cx="469744" cy="259045"/>
    <xdr:sp macro="" textlink="">
      <xdr:nvSpPr>
        <xdr:cNvPr id="936" name="n_1aveValue【庁舎】&#10;一人当たり面積">
          <a:extLst>
            <a:ext uri="{FF2B5EF4-FFF2-40B4-BE49-F238E27FC236}">
              <a16:creationId xmlns:a16="http://schemas.microsoft.com/office/drawing/2014/main" id="{9634AA2E-88F6-41A5-B793-F8F7570F97E6}"/>
            </a:ext>
          </a:extLst>
        </xdr:cNvPr>
        <xdr:cNvSpPr txBox="1"/>
      </xdr:nvSpPr>
      <xdr:spPr>
        <a:xfrm>
          <a:off x="18982132" y="1765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170959</xdr:rowOff>
    </xdr:from>
    <xdr:ext cx="469744" cy="259045"/>
    <xdr:sp macro="" textlink="">
      <xdr:nvSpPr>
        <xdr:cNvPr id="937" name="n_2aveValue【庁舎】&#10;一人当たり面積">
          <a:extLst>
            <a:ext uri="{FF2B5EF4-FFF2-40B4-BE49-F238E27FC236}">
              <a16:creationId xmlns:a16="http://schemas.microsoft.com/office/drawing/2014/main" id="{2AFDE865-A48E-4B4B-B8A5-57A4797221D5}"/>
            </a:ext>
          </a:extLst>
        </xdr:cNvPr>
        <xdr:cNvSpPr txBox="1"/>
      </xdr:nvSpPr>
      <xdr:spPr>
        <a:xfrm>
          <a:off x="18182032" y="176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8653</xdr:rowOff>
    </xdr:from>
    <xdr:ext cx="469744" cy="259045"/>
    <xdr:sp macro="" textlink="">
      <xdr:nvSpPr>
        <xdr:cNvPr id="938" name="n_3aveValue【庁舎】&#10;一人当たり面積">
          <a:extLst>
            <a:ext uri="{FF2B5EF4-FFF2-40B4-BE49-F238E27FC236}">
              <a16:creationId xmlns:a16="http://schemas.microsoft.com/office/drawing/2014/main" id="{90810594-9643-434B-A78F-21527790DD65}"/>
            </a:ext>
          </a:extLst>
        </xdr:cNvPr>
        <xdr:cNvSpPr txBox="1"/>
      </xdr:nvSpPr>
      <xdr:spPr>
        <a:xfrm>
          <a:off x="17384472" y="176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13225</xdr:rowOff>
    </xdr:from>
    <xdr:ext cx="469744" cy="259045"/>
    <xdr:sp macro="" textlink="">
      <xdr:nvSpPr>
        <xdr:cNvPr id="939" name="n_4aveValue【庁舎】&#10;一人当たり面積">
          <a:extLst>
            <a:ext uri="{FF2B5EF4-FFF2-40B4-BE49-F238E27FC236}">
              <a16:creationId xmlns:a16="http://schemas.microsoft.com/office/drawing/2014/main" id="{4ABECD4A-4498-4231-A2A8-3DCEC8A7D63A}"/>
            </a:ext>
          </a:extLst>
        </xdr:cNvPr>
        <xdr:cNvSpPr txBox="1"/>
      </xdr:nvSpPr>
      <xdr:spPr>
        <a:xfrm>
          <a:off x="16588817" y="1767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140988</xdr:rowOff>
    </xdr:from>
    <xdr:ext cx="469744" cy="259045"/>
    <xdr:sp macro="" textlink="">
      <xdr:nvSpPr>
        <xdr:cNvPr id="940" name="n_1mainValue【庁舎】&#10;一人当たり面積">
          <a:extLst>
            <a:ext uri="{FF2B5EF4-FFF2-40B4-BE49-F238E27FC236}">
              <a16:creationId xmlns:a16="http://schemas.microsoft.com/office/drawing/2014/main" id="{1005EFF6-51FA-423A-89E8-7E60237E4E76}"/>
            </a:ext>
          </a:extLst>
        </xdr:cNvPr>
        <xdr:cNvSpPr txBox="1"/>
      </xdr:nvSpPr>
      <xdr:spPr>
        <a:xfrm>
          <a:off x="18982132"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140988</xdr:rowOff>
    </xdr:from>
    <xdr:ext cx="469744" cy="259045"/>
    <xdr:sp macro="" textlink="">
      <xdr:nvSpPr>
        <xdr:cNvPr id="941" name="n_2mainValue【庁舎】&#10;一人当たり面積">
          <a:extLst>
            <a:ext uri="{FF2B5EF4-FFF2-40B4-BE49-F238E27FC236}">
              <a16:creationId xmlns:a16="http://schemas.microsoft.com/office/drawing/2014/main" id="{BE20538F-A33F-431E-B8B5-989907EF5FF4}"/>
            </a:ext>
          </a:extLst>
        </xdr:cNvPr>
        <xdr:cNvSpPr txBox="1"/>
      </xdr:nvSpPr>
      <xdr:spPr>
        <a:xfrm>
          <a:off x="18182032"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140988</xdr:rowOff>
    </xdr:from>
    <xdr:ext cx="469744" cy="259045"/>
    <xdr:sp macro="" textlink="">
      <xdr:nvSpPr>
        <xdr:cNvPr id="942" name="n_3mainValue【庁舎】&#10;一人当たり面積">
          <a:extLst>
            <a:ext uri="{FF2B5EF4-FFF2-40B4-BE49-F238E27FC236}">
              <a16:creationId xmlns:a16="http://schemas.microsoft.com/office/drawing/2014/main" id="{BD2EB479-4AC9-48CF-BCCE-25C7A7DC3B34}"/>
            </a:ext>
          </a:extLst>
        </xdr:cNvPr>
        <xdr:cNvSpPr txBox="1"/>
      </xdr:nvSpPr>
      <xdr:spPr>
        <a:xfrm>
          <a:off x="17384472"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140988</xdr:rowOff>
    </xdr:from>
    <xdr:ext cx="469744" cy="259045"/>
    <xdr:sp macro="" textlink="">
      <xdr:nvSpPr>
        <xdr:cNvPr id="943" name="n_4mainValue【庁舎】&#10;一人当たり面積">
          <a:extLst>
            <a:ext uri="{FF2B5EF4-FFF2-40B4-BE49-F238E27FC236}">
              <a16:creationId xmlns:a16="http://schemas.microsoft.com/office/drawing/2014/main" id="{A0FEBD26-9905-44A5-A05E-F1D133A3E950}"/>
            </a:ext>
          </a:extLst>
        </xdr:cNvPr>
        <xdr:cNvSpPr txBox="1"/>
      </xdr:nvSpPr>
      <xdr:spPr>
        <a:xfrm>
          <a:off x="16588817"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BEAAA5A3-94D6-4A4A-8C5A-4503A9BA47D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62F27DD3-F56F-4505-9F78-C703EBA59BE7}"/>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30698460-85BB-4771-94FC-513A34119AF6}"/>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多くの項目で住民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人当たりの指標が類似団体を下回っているのは、首都圏に位置しているため市域が狭いこと、類似団体中人口が最多であることが要因であると考えられる。</a:t>
          </a:r>
        </a:p>
        <a:p>
          <a:r>
            <a:rPr kumimoji="1" lang="ja-JP" altLang="en-US" sz="1300">
              <a:latin typeface="ＭＳ Ｐゴシック" panose="020B0600070205080204" pitchFamily="50" charset="-128"/>
              <a:ea typeface="ＭＳ Ｐゴシック" panose="020B0600070205080204" pitchFamily="50" charset="-128"/>
            </a:rPr>
            <a:t>類似団体と比較して消防</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施設、市民会館及び庁舎、体育館・プールは有形固定資産減価償却率が</a:t>
          </a:r>
          <a:r>
            <a:rPr kumimoji="1" lang="ja-JP" altLang="en-US" sz="1300">
              <a:latin typeface="ＭＳ Ｐゴシック" panose="020B0600070205080204" pitchFamily="50" charset="-128"/>
              <a:ea typeface="ＭＳ Ｐゴシック" panose="020B0600070205080204" pitchFamily="50" charset="-128"/>
            </a:rPr>
            <a:t>高くなっているが、その他の施設は同水準から低い水準にある。</a:t>
          </a:r>
        </a:p>
        <a:p>
          <a:r>
            <a:rPr kumimoji="1" lang="ja-JP" altLang="en-US" sz="1300">
              <a:latin typeface="ＭＳ Ｐゴシック" panose="020B0600070205080204" pitchFamily="50" charset="-128"/>
              <a:ea typeface="ＭＳ Ｐゴシック" panose="020B0600070205080204" pitchFamily="50" charset="-128"/>
            </a:rPr>
            <a:t>特に低くなっている施設は、一般廃棄物処理施設である。令和元年度に南部清掃工場の建替えを行ったため、有形固定資産減価償却率が低くなっている。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041_&#33337;&#27211;&#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041_&#33337;&#27211;&#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24.1</v>
          </cell>
          <cell r="BX51">
            <v>24.3</v>
          </cell>
          <cell r="CF51">
            <v>15.5</v>
          </cell>
        </row>
        <row r="53">
          <cell r="BP53">
            <v>52.7</v>
          </cell>
          <cell r="BX53">
            <v>54.1</v>
          </cell>
          <cell r="CF53">
            <v>56.3</v>
          </cell>
          <cell r="CN53">
            <v>57.6</v>
          </cell>
          <cell r="CV53">
            <v>59.4</v>
          </cell>
        </row>
        <row r="55">
          <cell r="AN55" t="str">
            <v>類似団体内平均値</v>
          </cell>
          <cell r="BP55">
            <v>33.9</v>
          </cell>
          <cell r="BX55">
            <v>31.5</v>
          </cell>
          <cell r="CF55">
            <v>23.4</v>
          </cell>
          <cell r="CN55">
            <v>18.2</v>
          </cell>
          <cell r="CV55">
            <v>17.100000000000001</v>
          </cell>
        </row>
        <row r="57">
          <cell r="BP57">
            <v>61.8</v>
          </cell>
          <cell r="BX57">
            <v>62.9</v>
          </cell>
          <cell r="CF57">
            <v>63.9</v>
          </cell>
          <cell r="CN57">
            <v>64.900000000000006</v>
          </cell>
          <cell r="CV57">
            <v>65.8</v>
          </cell>
        </row>
        <row r="72">
          <cell r="BP72" t="str">
            <v>R01</v>
          </cell>
          <cell r="BX72" t="str">
            <v>R02</v>
          </cell>
          <cell r="CF72" t="str">
            <v>R03</v>
          </cell>
          <cell r="CN72" t="str">
            <v>R04</v>
          </cell>
          <cell r="CV72" t="str">
            <v>R05</v>
          </cell>
        </row>
        <row r="73">
          <cell r="AN73" t="str">
            <v>当該団体値</v>
          </cell>
          <cell r="BP73">
            <v>24.1</v>
          </cell>
          <cell r="BX73">
            <v>24.3</v>
          </cell>
          <cell r="CF73">
            <v>15.5</v>
          </cell>
        </row>
        <row r="75">
          <cell r="BP75">
            <v>0.7</v>
          </cell>
          <cell r="BX75">
            <v>1.9</v>
          </cell>
          <cell r="CF75">
            <v>2.9</v>
          </cell>
          <cell r="CN75">
            <v>3.4</v>
          </cell>
          <cell r="CV75">
            <v>3.7</v>
          </cell>
        </row>
        <row r="77">
          <cell r="AN77" t="str">
            <v>類似団体内平均値</v>
          </cell>
          <cell r="BP77">
            <v>33.9</v>
          </cell>
          <cell r="BX77">
            <v>31.5</v>
          </cell>
          <cell r="CF77">
            <v>23.4</v>
          </cell>
          <cell r="CN77">
            <v>18.2</v>
          </cell>
          <cell r="CV77">
            <v>17.100000000000001</v>
          </cell>
        </row>
        <row r="79">
          <cell r="BP79">
            <v>5.7</v>
          </cell>
          <cell r="BX79">
            <v>5.4</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71" customWidth="1"/>
    <col min="12" max="12" width="2.21875" style="171" customWidth="1"/>
    <col min="13" max="17" width="2.33203125" style="171" customWidth="1"/>
    <col min="18" max="119" width="2.109375" style="171" customWidth="1"/>
    <col min="120" max="16384" width="0" style="171" hidden="1"/>
  </cols>
  <sheetData>
    <row r="1" spans="1:119" ht="33" customHeight="1" x14ac:dyDescent="0.2">
      <c r="B1" s="363" t="s">
        <v>76</v>
      </c>
      <c r="C1" s="363"/>
      <c r="D1" s="363"/>
      <c r="E1" s="363"/>
      <c r="F1" s="363"/>
      <c r="G1" s="363"/>
      <c r="H1" s="363"/>
      <c r="I1" s="363"/>
      <c r="J1" s="363"/>
      <c r="K1" s="363"/>
      <c r="L1" s="363"/>
      <c r="M1" s="363"/>
      <c r="N1" s="363"/>
      <c r="O1" s="363"/>
      <c r="P1" s="363"/>
      <c r="Q1" s="363"/>
      <c r="R1" s="363"/>
      <c r="S1" s="363"/>
      <c r="T1" s="363"/>
      <c r="U1" s="363"/>
      <c r="V1" s="363"/>
      <c r="W1" s="363"/>
      <c r="X1" s="363"/>
      <c r="Y1" s="363"/>
      <c r="Z1" s="363"/>
      <c r="AA1" s="363"/>
      <c r="AB1" s="363"/>
      <c r="AC1" s="363"/>
      <c r="AD1" s="363"/>
      <c r="AE1" s="363"/>
      <c r="AF1" s="363"/>
      <c r="AG1" s="363"/>
      <c r="AH1" s="363"/>
      <c r="AI1" s="363"/>
      <c r="AJ1" s="363"/>
      <c r="AK1" s="363"/>
      <c r="AL1" s="363"/>
      <c r="AM1" s="363"/>
      <c r="AN1" s="363"/>
      <c r="AO1" s="363"/>
      <c r="AP1" s="363"/>
      <c r="AQ1" s="363"/>
      <c r="AR1" s="363"/>
      <c r="AS1" s="363"/>
      <c r="AT1" s="363"/>
      <c r="AU1" s="363"/>
      <c r="AV1" s="363"/>
      <c r="AW1" s="363"/>
      <c r="AX1" s="363"/>
      <c r="AY1" s="363"/>
      <c r="AZ1" s="363"/>
      <c r="BA1" s="363"/>
      <c r="BB1" s="363"/>
      <c r="BC1" s="363"/>
      <c r="BD1" s="363"/>
      <c r="BE1" s="363"/>
      <c r="BF1" s="363"/>
      <c r="BG1" s="363"/>
      <c r="BH1" s="363"/>
      <c r="BI1" s="363"/>
      <c r="BJ1" s="363"/>
      <c r="BK1" s="363"/>
      <c r="BL1" s="363"/>
      <c r="BM1" s="363"/>
      <c r="BN1" s="363"/>
      <c r="BO1" s="363"/>
      <c r="BP1" s="363"/>
      <c r="BQ1" s="363"/>
      <c r="BR1" s="363"/>
      <c r="BS1" s="363"/>
      <c r="BT1" s="363"/>
      <c r="BU1" s="363"/>
      <c r="BV1" s="363"/>
      <c r="BW1" s="363"/>
      <c r="BX1" s="363"/>
      <c r="BY1" s="363"/>
      <c r="BZ1" s="363"/>
      <c r="CA1" s="363"/>
      <c r="CB1" s="363"/>
      <c r="CC1" s="363"/>
      <c r="CD1" s="363"/>
      <c r="CE1" s="363"/>
      <c r="CF1" s="363"/>
      <c r="CG1" s="363"/>
      <c r="CH1" s="363"/>
      <c r="CI1" s="363"/>
      <c r="CJ1" s="363"/>
      <c r="CK1" s="363"/>
      <c r="CL1" s="363"/>
      <c r="CM1" s="363"/>
      <c r="CN1" s="363"/>
      <c r="CO1" s="363"/>
      <c r="CP1" s="363"/>
      <c r="CQ1" s="363"/>
      <c r="CR1" s="363"/>
      <c r="CS1" s="363"/>
      <c r="CT1" s="363"/>
      <c r="CU1" s="363"/>
      <c r="CV1" s="363"/>
      <c r="CW1" s="363"/>
      <c r="CX1" s="363"/>
      <c r="CY1" s="363"/>
      <c r="CZ1" s="363"/>
      <c r="DA1" s="363"/>
      <c r="DB1" s="363"/>
      <c r="DC1" s="363"/>
      <c r="DD1" s="363"/>
      <c r="DE1" s="363"/>
      <c r="DF1" s="363"/>
      <c r="DG1" s="363"/>
      <c r="DH1" s="363"/>
      <c r="DI1" s="363"/>
      <c r="DJ1" s="172"/>
      <c r="DK1" s="172"/>
      <c r="DL1" s="172"/>
      <c r="DM1" s="172"/>
      <c r="DN1" s="172"/>
      <c r="DO1" s="172"/>
    </row>
    <row r="2" spans="1:119" ht="24" thickBot="1" x14ac:dyDescent="0.25">
      <c r="B2" s="173" t="s">
        <v>77</v>
      </c>
      <c r="C2" s="173"/>
      <c r="D2" s="174"/>
    </row>
    <row r="3" spans="1:119" ht="18.75" customHeight="1" thickBot="1" x14ac:dyDescent="0.25">
      <c r="A3" s="172"/>
      <c r="B3" s="364" t="s">
        <v>78</v>
      </c>
      <c r="C3" s="365"/>
      <c r="D3" s="365"/>
      <c r="E3" s="366"/>
      <c r="F3" s="366"/>
      <c r="G3" s="366"/>
      <c r="H3" s="366"/>
      <c r="I3" s="366"/>
      <c r="J3" s="366"/>
      <c r="K3" s="366"/>
      <c r="L3" s="366" t="s">
        <v>79</v>
      </c>
      <c r="M3" s="366"/>
      <c r="N3" s="366"/>
      <c r="O3" s="366"/>
      <c r="P3" s="366"/>
      <c r="Q3" s="366"/>
      <c r="R3" s="373"/>
      <c r="S3" s="373"/>
      <c r="T3" s="373"/>
      <c r="U3" s="373"/>
      <c r="V3" s="374"/>
      <c r="W3" s="348" t="s">
        <v>80</v>
      </c>
      <c r="X3" s="349"/>
      <c r="Y3" s="349"/>
      <c r="Z3" s="349"/>
      <c r="AA3" s="349"/>
      <c r="AB3" s="365"/>
      <c r="AC3" s="373" t="s">
        <v>81</v>
      </c>
      <c r="AD3" s="349"/>
      <c r="AE3" s="349"/>
      <c r="AF3" s="349"/>
      <c r="AG3" s="349"/>
      <c r="AH3" s="349"/>
      <c r="AI3" s="349"/>
      <c r="AJ3" s="349"/>
      <c r="AK3" s="349"/>
      <c r="AL3" s="350"/>
      <c r="AM3" s="348" t="s">
        <v>82</v>
      </c>
      <c r="AN3" s="349"/>
      <c r="AO3" s="349"/>
      <c r="AP3" s="349"/>
      <c r="AQ3" s="349"/>
      <c r="AR3" s="349"/>
      <c r="AS3" s="349"/>
      <c r="AT3" s="349"/>
      <c r="AU3" s="349"/>
      <c r="AV3" s="349"/>
      <c r="AW3" s="349"/>
      <c r="AX3" s="350"/>
      <c r="AY3" s="385" t="s">
        <v>1</v>
      </c>
      <c r="AZ3" s="386"/>
      <c r="BA3" s="386"/>
      <c r="BB3" s="386"/>
      <c r="BC3" s="386"/>
      <c r="BD3" s="386"/>
      <c r="BE3" s="386"/>
      <c r="BF3" s="386"/>
      <c r="BG3" s="386"/>
      <c r="BH3" s="386"/>
      <c r="BI3" s="386"/>
      <c r="BJ3" s="386"/>
      <c r="BK3" s="386"/>
      <c r="BL3" s="386"/>
      <c r="BM3" s="387"/>
      <c r="BN3" s="348" t="s">
        <v>83</v>
      </c>
      <c r="BO3" s="349"/>
      <c r="BP3" s="349"/>
      <c r="BQ3" s="349"/>
      <c r="BR3" s="349"/>
      <c r="BS3" s="349"/>
      <c r="BT3" s="349"/>
      <c r="BU3" s="350"/>
      <c r="BV3" s="348" t="s">
        <v>84</v>
      </c>
      <c r="BW3" s="349"/>
      <c r="BX3" s="349"/>
      <c r="BY3" s="349"/>
      <c r="BZ3" s="349"/>
      <c r="CA3" s="349"/>
      <c r="CB3" s="349"/>
      <c r="CC3" s="350"/>
      <c r="CD3" s="385" t="s">
        <v>1</v>
      </c>
      <c r="CE3" s="386"/>
      <c r="CF3" s="386"/>
      <c r="CG3" s="386"/>
      <c r="CH3" s="386"/>
      <c r="CI3" s="386"/>
      <c r="CJ3" s="386"/>
      <c r="CK3" s="386"/>
      <c r="CL3" s="386"/>
      <c r="CM3" s="386"/>
      <c r="CN3" s="386"/>
      <c r="CO3" s="386"/>
      <c r="CP3" s="386"/>
      <c r="CQ3" s="386"/>
      <c r="CR3" s="386"/>
      <c r="CS3" s="387"/>
      <c r="CT3" s="348" t="s">
        <v>85</v>
      </c>
      <c r="CU3" s="349"/>
      <c r="CV3" s="349"/>
      <c r="CW3" s="349"/>
      <c r="CX3" s="349"/>
      <c r="CY3" s="349"/>
      <c r="CZ3" s="349"/>
      <c r="DA3" s="350"/>
      <c r="DB3" s="348" t="s">
        <v>86</v>
      </c>
      <c r="DC3" s="349"/>
      <c r="DD3" s="349"/>
      <c r="DE3" s="349"/>
      <c r="DF3" s="349"/>
      <c r="DG3" s="349"/>
      <c r="DH3" s="349"/>
      <c r="DI3" s="350"/>
    </row>
    <row r="4" spans="1:119" ht="18.75" customHeight="1" x14ac:dyDescent="0.2">
      <c r="A4" s="172"/>
      <c r="B4" s="367"/>
      <c r="C4" s="368"/>
      <c r="D4" s="368"/>
      <c r="E4" s="369"/>
      <c r="F4" s="369"/>
      <c r="G4" s="369"/>
      <c r="H4" s="369"/>
      <c r="I4" s="369"/>
      <c r="J4" s="369"/>
      <c r="K4" s="369"/>
      <c r="L4" s="369"/>
      <c r="M4" s="369"/>
      <c r="N4" s="369"/>
      <c r="O4" s="369"/>
      <c r="P4" s="369"/>
      <c r="Q4" s="369"/>
      <c r="R4" s="375"/>
      <c r="S4" s="375"/>
      <c r="T4" s="375"/>
      <c r="U4" s="375"/>
      <c r="V4" s="376"/>
      <c r="W4" s="379"/>
      <c r="X4" s="380"/>
      <c r="Y4" s="380"/>
      <c r="Z4" s="380"/>
      <c r="AA4" s="380"/>
      <c r="AB4" s="368"/>
      <c r="AC4" s="375"/>
      <c r="AD4" s="380"/>
      <c r="AE4" s="380"/>
      <c r="AF4" s="380"/>
      <c r="AG4" s="380"/>
      <c r="AH4" s="380"/>
      <c r="AI4" s="380"/>
      <c r="AJ4" s="380"/>
      <c r="AK4" s="380"/>
      <c r="AL4" s="383"/>
      <c r="AM4" s="381"/>
      <c r="AN4" s="382"/>
      <c r="AO4" s="382"/>
      <c r="AP4" s="382"/>
      <c r="AQ4" s="382"/>
      <c r="AR4" s="382"/>
      <c r="AS4" s="382"/>
      <c r="AT4" s="382"/>
      <c r="AU4" s="382"/>
      <c r="AV4" s="382"/>
      <c r="AW4" s="382"/>
      <c r="AX4" s="384"/>
      <c r="AY4" s="351" t="s">
        <v>87</v>
      </c>
      <c r="AZ4" s="352"/>
      <c r="BA4" s="352"/>
      <c r="BB4" s="352"/>
      <c r="BC4" s="352"/>
      <c r="BD4" s="352"/>
      <c r="BE4" s="352"/>
      <c r="BF4" s="352"/>
      <c r="BG4" s="352"/>
      <c r="BH4" s="352"/>
      <c r="BI4" s="352"/>
      <c r="BJ4" s="352"/>
      <c r="BK4" s="352"/>
      <c r="BL4" s="352"/>
      <c r="BM4" s="353"/>
      <c r="BN4" s="354">
        <v>237823569</v>
      </c>
      <c r="BO4" s="355"/>
      <c r="BP4" s="355"/>
      <c r="BQ4" s="355"/>
      <c r="BR4" s="355"/>
      <c r="BS4" s="355"/>
      <c r="BT4" s="355"/>
      <c r="BU4" s="356"/>
      <c r="BV4" s="354">
        <v>245437120</v>
      </c>
      <c r="BW4" s="355"/>
      <c r="BX4" s="355"/>
      <c r="BY4" s="355"/>
      <c r="BZ4" s="355"/>
      <c r="CA4" s="355"/>
      <c r="CB4" s="355"/>
      <c r="CC4" s="356"/>
      <c r="CD4" s="357" t="s">
        <v>88</v>
      </c>
      <c r="CE4" s="358"/>
      <c r="CF4" s="358"/>
      <c r="CG4" s="358"/>
      <c r="CH4" s="358"/>
      <c r="CI4" s="358"/>
      <c r="CJ4" s="358"/>
      <c r="CK4" s="358"/>
      <c r="CL4" s="358"/>
      <c r="CM4" s="358"/>
      <c r="CN4" s="358"/>
      <c r="CO4" s="358"/>
      <c r="CP4" s="358"/>
      <c r="CQ4" s="358"/>
      <c r="CR4" s="358"/>
      <c r="CS4" s="359"/>
      <c r="CT4" s="360">
        <v>1.1000000000000001</v>
      </c>
      <c r="CU4" s="361"/>
      <c r="CV4" s="361"/>
      <c r="CW4" s="361"/>
      <c r="CX4" s="361"/>
      <c r="CY4" s="361"/>
      <c r="CZ4" s="361"/>
      <c r="DA4" s="362"/>
      <c r="DB4" s="360">
        <v>5.3</v>
      </c>
      <c r="DC4" s="361"/>
      <c r="DD4" s="361"/>
      <c r="DE4" s="361"/>
      <c r="DF4" s="361"/>
      <c r="DG4" s="361"/>
      <c r="DH4" s="361"/>
      <c r="DI4" s="362"/>
    </row>
    <row r="5" spans="1:119" ht="18.75" customHeight="1" x14ac:dyDescent="0.2">
      <c r="A5" s="172"/>
      <c r="B5" s="370"/>
      <c r="C5" s="371"/>
      <c r="D5" s="371"/>
      <c r="E5" s="372"/>
      <c r="F5" s="372"/>
      <c r="G5" s="372"/>
      <c r="H5" s="372"/>
      <c r="I5" s="372"/>
      <c r="J5" s="372"/>
      <c r="K5" s="372"/>
      <c r="L5" s="372"/>
      <c r="M5" s="372"/>
      <c r="N5" s="372"/>
      <c r="O5" s="372"/>
      <c r="P5" s="372"/>
      <c r="Q5" s="372"/>
      <c r="R5" s="377"/>
      <c r="S5" s="377"/>
      <c r="T5" s="377"/>
      <c r="U5" s="377"/>
      <c r="V5" s="378"/>
      <c r="W5" s="381"/>
      <c r="X5" s="382"/>
      <c r="Y5" s="382"/>
      <c r="Z5" s="382"/>
      <c r="AA5" s="382"/>
      <c r="AB5" s="371"/>
      <c r="AC5" s="377"/>
      <c r="AD5" s="382"/>
      <c r="AE5" s="382"/>
      <c r="AF5" s="382"/>
      <c r="AG5" s="382"/>
      <c r="AH5" s="382"/>
      <c r="AI5" s="382"/>
      <c r="AJ5" s="382"/>
      <c r="AK5" s="382"/>
      <c r="AL5" s="384"/>
      <c r="AM5" s="420" t="s">
        <v>89</v>
      </c>
      <c r="AN5" s="421"/>
      <c r="AO5" s="421"/>
      <c r="AP5" s="421"/>
      <c r="AQ5" s="421"/>
      <c r="AR5" s="421"/>
      <c r="AS5" s="421"/>
      <c r="AT5" s="422"/>
      <c r="AU5" s="423" t="s">
        <v>90</v>
      </c>
      <c r="AV5" s="424"/>
      <c r="AW5" s="424"/>
      <c r="AX5" s="424"/>
      <c r="AY5" s="425" t="s">
        <v>91</v>
      </c>
      <c r="AZ5" s="426"/>
      <c r="BA5" s="426"/>
      <c r="BB5" s="426"/>
      <c r="BC5" s="426"/>
      <c r="BD5" s="426"/>
      <c r="BE5" s="426"/>
      <c r="BF5" s="426"/>
      <c r="BG5" s="426"/>
      <c r="BH5" s="426"/>
      <c r="BI5" s="426"/>
      <c r="BJ5" s="426"/>
      <c r="BK5" s="426"/>
      <c r="BL5" s="426"/>
      <c r="BM5" s="427"/>
      <c r="BN5" s="391">
        <v>233861063</v>
      </c>
      <c r="BO5" s="392"/>
      <c r="BP5" s="392"/>
      <c r="BQ5" s="392"/>
      <c r="BR5" s="392"/>
      <c r="BS5" s="392"/>
      <c r="BT5" s="392"/>
      <c r="BU5" s="393"/>
      <c r="BV5" s="391">
        <v>238073168</v>
      </c>
      <c r="BW5" s="392"/>
      <c r="BX5" s="392"/>
      <c r="BY5" s="392"/>
      <c r="BZ5" s="392"/>
      <c r="CA5" s="392"/>
      <c r="CB5" s="392"/>
      <c r="CC5" s="393"/>
      <c r="CD5" s="394" t="s">
        <v>92</v>
      </c>
      <c r="CE5" s="395"/>
      <c r="CF5" s="395"/>
      <c r="CG5" s="395"/>
      <c r="CH5" s="395"/>
      <c r="CI5" s="395"/>
      <c r="CJ5" s="395"/>
      <c r="CK5" s="395"/>
      <c r="CL5" s="395"/>
      <c r="CM5" s="395"/>
      <c r="CN5" s="395"/>
      <c r="CO5" s="395"/>
      <c r="CP5" s="395"/>
      <c r="CQ5" s="395"/>
      <c r="CR5" s="395"/>
      <c r="CS5" s="396"/>
      <c r="CT5" s="388">
        <v>94.8</v>
      </c>
      <c r="CU5" s="389"/>
      <c r="CV5" s="389"/>
      <c r="CW5" s="389"/>
      <c r="CX5" s="389"/>
      <c r="CY5" s="389"/>
      <c r="CZ5" s="389"/>
      <c r="DA5" s="390"/>
      <c r="DB5" s="388">
        <v>93.1</v>
      </c>
      <c r="DC5" s="389"/>
      <c r="DD5" s="389"/>
      <c r="DE5" s="389"/>
      <c r="DF5" s="389"/>
      <c r="DG5" s="389"/>
      <c r="DH5" s="389"/>
      <c r="DI5" s="390"/>
    </row>
    <row r="6" spans="1:119" ht="18.75" customHeight="1" x14ac:dyDescent="0.2">
      <c r="A6" s="172"/>
      <c r="B6" s="397" t="s">
        <v>93</v>
      </c>
      <c r="C6" s="398"/>
      <c r="D6" s="398"/>
      <c r="E6" s="399"/>
      <c r="F6" s="399"/>
      <c r="G6" s="399"/>
      <c r="H6" s="399"/>
      <c r="I6" s="399"/>
      <c r="J6" s="399"/>
      <c r="K6" s="399"/>
      <c r="L6" s="399" t="s">
        <v>94</v>
      </c>
      <c r="M6" s="399"/>
      <c r="N6" s="399"/>
      <c r="O6" s="399"/>
      <c r="P6" s="399"/>
      <c r="Q6" s="399"/>
      <c r="R6" s="403"/>
      <c r="S6" s="403"/>
      <c r="T6" s="403"/>
      <c r="U6" s="403"/>
      <c r="V6" s="404"/>
      <c r="W6" s="407" t="s">
        <v>95</v>
      </c>
      <c r="X6" s="408"/>
      <c r="Y6" s="408"/>
      <c r="Z6" s="408"/>
      <c r="AA6" s="408"/>
      <c r="AB6" s="398"/>
      <c r="AC6" s="411" t="s">
        <v>96</v>
      </c>
      <c r="AD6" s="412"/>
      <c r="AE6" s="412"/>
      <c r="AF6" s="412"/>
      <c r="AG6" s="412"/>
      <c r="AH6" s="412"/>
      <c r="AI6" s="412"/>
      <c r="AJ6" s="412"/>
      <c r="AK6" s="412"/>
      <c r="AL6" s="413"/>
      <c r="AM6" s="420" t="s">
        <v>97</v>
      </c>
      <c r="AN6" s="421"/>
      <c r="AO6" s="421"/>
      <c r="AP6" s="421"/>
      <c r="AQ6" s="421"/>
      <c r="AR6" s="421"/>
      <c r="AS6" s="421"/>
      <c r="AT6" s="422"/>
      <c r="AU6" s="423" t="s">
        <v>90</v>
      </c>
      <c r="AV6" s="424"/>
      <c r="AW6" s="424"/>
      <c r="AX6" s="424"/>
      <c r="AY6" s="425" t="s">
        <v>98</v>
      </c>
      <c r="AZ6" s="426"/>
      <c r="BA6" s="426"/>
      <c r="BB6" s="426"/>
      <c r="BC6" s="426"/>
      <c r="BD6" s="426"/>
      <c r="BE6" s="426"/>
      <c r="BF6" s="426"/>
      <c r="BG6" s="426"/>
      <c r="BH6" s="426"/>
      <c r="BI6" s="426"/>
      <c r="BJ6" s="426"/>
      <c r="BK6" s="426"/>
      <c r="BL6" s="426"/>
      <c r="BM6" s="427"/>
      <c r="BN6" s="391">
        <v>3962506</v>
      </c>
      <c r="BO6" s="392"/>
      <c r="BP6" s="392"/>
      <c r="BQ6" s="392"/>
      <c r="BR6" s="392"/>
      <c r="BS6" s="392"/>
      <c r="BT6" s="392"/>
      <c r="BU6" s="393"/>
      <c r="BV6" s="391">
        <v>7363952</v>
      </c>
      <c r="BW6" s="392"/>
      <c r="BX6" s="392"/>
      <c r="BY6" s="392"/>
      <c r="BZ6" s="392"/>
      <c r="CA6" s="392"/>
      <c r="CB6" s="392"/>
      <c r="CC6" s="393"/>
      <c r="CD6" s="394" t="s">
        <v>99</v>
      </c>
      <c r="CE6" s="395"/>
      <c r="CF6" s="395"/>
      <c r="CG6" s="395"/>
      <c r="CH6" s="395"/>
      <c r="CI6" s="395"/>
      <c r="CJ6" s="395"/>
      <c r="CK6" s="395"/>
      <c r="CL6" s="395"/>
      <c r="CM6" s="395"/>
      <c r="CN6" s="395"/>
      <c r="CO6" s="395"/>
      <c r="CP6" s="395"/>
      <c r="CQ6" s="395"/>
      <c r="CR6" s="395"/>
      <c r="CS6" s="396"/>
      <c r="CT6" s="428">
        <v>95.9</v>
      </c>
      <c r="CU6" s="429"/>
      <c r="CV6" s="429"/>
      <c r="CW6" s="429"/>
      <c r="CX6" s="429"/>
      <c r="CY6" s="429"/>
      <c r="CZ6" s="429"/>
      <c r="DA6" s="430"/>
      <c r="DB6" s="428">
        <v>95.6</v>
      </c>
      <c r="DC6" s="429"/>
      <c r="DD6" s="429"/>
      <c r="DE6" s="429"/>
      <c r="DF6" s="429"/>
      <c r="DG6" s="429"/>
      <c r="DH6" s="429"/>
      <c r="DI6" s="430"/>
    </row>
    <row r="7" spans="1:119" ht="18.75" customHeight="1" x14ac:dyDescent="0.2">
      <c r="A7" s="172"/>
      <c r="B7" s="367"/>
      <c r="C7" s="368"/>
      <c r="D7" s="368"/>
      <c r="E7" s="369"/>
      <c r="F7" s="369"/>
      <c r="G7" s="369"/>
      <c r="H7" s="369"/>
      <c r="I7" s="369"/>
      <c r="J7" s="369"/>
      <c r="K7" s="369"/>
      <c r="L7" s="369"/>
      <c r="M7" s="369"/>
      <c r="N7" s="369"/>
      <c r="O7" s="369"/>
      <c r="P7" s="369"/>
      <c r="Q7" s="369"/>
      <c r="R7" s="375"/>
      <c r="S7" s="375"/>
      <c r="T7" s="375"/>
      <c r="U7" s="375"/>
      <c r="V7" s="376"/>
      <c r="W7" s="379"/>
      <c r="X7" s="380"/>
      <c r="Y7" s="380"/>
      <c r="Z7" s="380"/>
      <c r="AA7" s="380"/>
      <c r="AB7" s="368"/>
      <c r="AC7" s="414"/>
      <c r="AD7" s="415"/>
      <c r="AE7" s="415"/>
      <c r="AF7" s="415"/>
      <c r="AG7" s="415"/>
      <c r="AH7" s="415"/>
      <c r="AI7" s="415"/>
      <c r="AJ7" s="415"/>
      <c r="AK7" s="415"/>
      <c r="AL7" s="416"/>
      <c r="AM7" s="420" t="s">
        <v>100</v>
      </c>
      <c r="AN7" s="421"/>
      <c r="AO7" s="421"/>
      <c r="AP7" s="421"/>
      <c r="AQ7" s="421"/>
      <c r="AR7" s="421"/>
      <c r="AS7" s="421"/>
      <c r="AT7" s="422"/>
      <c r="AU7" s="423" t="s">
        <v>101</v>
      </c>
      <c r="AV7" s="424"/>
      <c r="AW7" s="424"/>
      <c r="AX7" s="424"/>
      <c r="AY7" s="425" t="s">
        <v>102</v>
      </c>
      <c r="AZ7" s="426"/>
      <c r="BA7" s="426"/>
      <c r="BB7" s="426"/>
      <c r="BC7" s="426"/>
      <c r="BD7" s="426"/>
      <c r="BE7" s="426"/>
      <c r="BF7" s="426"/>
      <c r="BG7" s="426"/>
      <c r="BH7" s="426"/>
      <c r="BI7" s="426"/>
      <c r="BJ7" s="426"/>
      <c r="BK7" s="426"/>
      <c r="BL7" s="426"/>
      <c r="BM7" s="427"/>
      <c r="BN7" s="391">
        <v>2600320</v>
      </c>
      <c r="BO7" s="392"/>
      <c r="BP7" s="392"/>
      <c r="BQ7" s="392"/>
      <c r="BR7" s="392"/>
      <c r="BS7" s="392"/>
      <c r="BT7" s="392"/>
      <c r="BU7" s="393"/>
      <c r="BV7" s="391">
        <v>768819</v>
      </c>
      <c r="BW7" s="392"/>
      <c r="BX7" s="392"/>
      <c r="BY7" s="392"/>
      <c r="BZ7" s="392"/>
      <c r="CA7" s="392"/>
      <c r="CB7" s="392"/>
      <c r="CC7" s="393"/>
      <c r="CD7" s="394" t="s">
        <v>103</v>
      </c>
      <c r="CE7" s="395"/>
      <c r="CF7" s="395"/>
      <c r="CG7" s="395"/>
      <c r="CH7" s="395"/>
      <c r="CI7" s="395"/>
      <c r="CJ7" s="395"/>
      <c r="CK7" s="395"/>
      <c r="CL7" s="395"/>
      <c r="CM7" s="395"/>
      <c r="CN7" s="395"/>
      <c r="CO7" s="395"/>
      <c r="CP7" s="395"/>
      <c r="CQ7" s="395"/>
      <c r="CR7" s="395"/>
      <c r="CS7" s="396"/>
      <c r="CT7" s="391">
        <v>127883129</v>
      </c>
      <c r="CU7" s="392"/>
      <c r="CV7" s="392"/>
      <c r="CW7" s="392"/>
      <c r="CX7" s="392"/>
      <c r="CY7" s="392"/>
      <c r="CZ7" s="392"/>
      <c r="DA7" s="393"/>
      <c r="DB7" s="391">
        <v>124872673</v>
      </c>
      <c r="DC7" s="392"/>
      <c r="DD7" s="392"/>
      <c r="DE7" s="392"/>
      <c r="DF7" s="392"/>
      <c r="DG7" s="392"/>
      <c r="DH7" s="392"/>
      <c r="DI7" s="393"/>
    </row>
    <row r="8" spans="1:119" ht="18.75" customHeight="1" thickBot="1" x14ac:dyDescent="0.25">
      <c r="A8" s="172"/>
      <c r="B8" s="400"/>
      <c r="C8" s="401"/>
      <c r="D8" s="401"/>
      <c r="E8" s="402"/>
      <c r="F8" s="402"/>
      <c r="G8" s="402"/>
      <c r="H8" s="402"/>
      <c r="I8" s="402"/>
      <c r="J8" s="402"/>
      <c r="K8" s="402"/>
      <c r="L8" s="402"/>
      <c r="M8" s="402"/>
      <c r="N8" s="402"/>
      <c r="O8" s="402"/>
      <c r="P8" s="402"/>
      <c r="Q8" s="402"/>
      <c r="R8" s="405"/>
      <c r="S8" s="405"/>
      <c r="T8" s="405"/>
      <c r="U8" s="405"/>
      <c r="V8" s="406"/>
      <c r="W8" s="409"/>
      <c r="X8" s="410"/>
      <c r="Y8" s="410"/>
      <c r="Z8" s="410"/>
      <c r="AA8" s="410"/>
      <c r="AB8" s="401"/>
      <c r="AC8" s="417"/>
      <c r="AD8" s="418"/>
      <c r="AE8" s="418"/>
      <c r="AF8" s="418"/>
      <c r="AG8" s="418"/>
      <c r="AH8" s="418"/>
      <c r="AI8" s="418"/>
      <c r="AJ8" s="418"/>
      <c r="AK8" s="418"/>
      <c r="AL8" s="419"/>
      <c r="AM8" s="420" t="s">
        <v>104</v>
      </c>
      <c r="AN8" s="421"/>
      <c r="AO8" s="421"/>
      <c r="AP8" s="421"/>
      <c r="AQ8" s="421"/>
      <c r="AR8" s="421"/>
      <c r="AS8" s="421"/>
      <c r="AT8" s="422"/>
      <c r="AU8" s="423" t="s">
        <v>90</v>
      </c>
      <c r="AV8" s="424"/>
      <c r="AW8" s="424"/>
      <c r="AX8" s="424"/>
      <c r="AY8" s="425" t="s">
        <v>105</v>
      </c>
      <c r="AZ8" s="426"/>
      <c r="BA8" s="426"/>
      <c r="BB8" s="426"/>
      <c r="BC8" s="426"/>
      <c r="BD8" s="426"/>
      <c r="BE8" s="426"/>
      <c r="BF8" s="426"/>
      <c r="BG8" s="426"/>
      <c r="BH8" s="426"/>
      <c r="BI8" s="426"/>
      <c r="BJ8" s="426"/>
      <c r="BK8" s="426"/>
      <c r="BL8" s="426"/>
      <c r="BM8" s="427"/>
      <c r="BN8" s="391">
        <v>1362186</v>
      </c>
      <c r="BO8" s="392"/>
      <c r="BP8" s="392"/>
      <c r="BQ8" s="392"/>
      <c r="BR8" s="392"/>
      <c r="BS8" s="392"/>
      <c r="BT8" s="392"/>
      <c r="BU8" s="393"/>
      <c r="BV8" s="391">
        <v>6595133</v>
      </c>
      <c r="BW8" s="392"/>
      <c r="BX8" s="392"/>
      <c r="BY8" s="392"/>
      <c r="BZ8" s="392"/>
      <c r="CA8" s="392"/>
      <c r="CB8" s="392"/>
      <c r="CC8" s="393"/>
      <c r="CD8" s="394" t="s">
        <v>106</v>
      </c>
      <c r="CE8" s="395"/>
      <c r="CF8" s="395"/>
      <c r="CG8" s="395"/>
      <c r="CH8" s="395"/>
      <c r="CI8" s="395"/>
      <c r="CJ8" s="395"/>
      <c r="CK8" s="395"/>
      <c r="CL8" s="395"/>
      <c r="CM8" s="395"/>
      <c r="CN8" s="395"/>
      <c r="CO8" s="395"/>
      <c r="CP8" s="395"/>
      <c r="CQ8" s="395"/>
      <c r="CR8" s="395"/>
      <c r="CS8" s="396"/>
      <c r="CT8" s="431">
        <v>0.92</v>
      </c>
      <c r="CU8" s="432"/>
      <c r="CV8" s="432"/>
      <c r="CW8" s="432"/>
      <c r="CX8" s="432"/>
      <c r="CY8" s="432"/>
      <c r="CZ8" s="432"/>
      <c r="DA8" s="433"/>
      <c r="DB8" s="431">
        <v>0.93</v>
      </c>
      <c r="DC8" s="432"/>
      <c r="DD8" s="432"/>
      <c r="DE8" s="432"/>
      <c r="DF8" s="432"/>
      <c r="DG8" s="432"/>
      <c r="DH8" s="432"/>
      <c r="DI8" s="433"/>
    </row>
    <row r="9" spans="1:119" ht="18.75" customHeight="1" thickBot="1" x14ac:dyDescent="0.25">
      <c r="A9" s="172"/>
      <c r="B9" s="385" t="s">
        <v>107</v>
      </c>
      <c r="C9" s="386"/>
      <c r="D9" s="386"/>
      <c r="E9" s="386"/>
      <c r="F9" s="386"/>
      <c r="G9" s="386"/>
      <c r="H9" s="386"/>
      <c r="I9" s="386"/>
      <c r="J9" s="386"/>
      <c r="K9" s="434"/>
      <c r="L9" s="435" t="s">
        <v>108</v>
      </c>
      <c r="M9" s="436"/>
      <c r="N9" s="436"/>
      <c r="O9" s="436"/>
      <c r="P9" s="436"/>
      <c r="Q9" s="437"/>
      <c r="R9" s="438">
        <v>642907</v>
      </c>
      <c r="S9" s="439"/>
      <c r="T9" s="439"/>
      <c r="U9" s="439"/>
      <c r="V9" s="440"/>
      <c r="W9" s="348" t="s">
        <v>109</v>
      </c>
      <c r="X9" s="349"/>
      <c r="Y9" s="349"/>
      <c r="Z9" s="349"/>
      <c r="AA9" s="349"/>
      <c r="AB9" s="349"/>
      <c r="AC9" s="349"/>
      <c r="AD9" s="349"/>
      <c r="AE9" s="349"/>
      <c r="AF9" s="349"/>
      <c r="AG9" s="349"/>
      <c r="AH9" s="349"/>
      <c r="AI9" s="349"/>
      <c r="AJ9" s="349"/>
      <c r="AK9" s="349"/>
      <c r="AL9" s="350"/>
      <c r="AM9" s="420" t="s">
        <v>110</v>
      </c>
      <c r="AN9" s="421"/>
      <c r="AO9" s="421"/>
      <c r="AP9" s="421"/>
      <c r="AQ9" s="421"/>
      <c r="AR9" s="421"/>
      <c r="AS9" s="421"/>
      <c r="AT9" s="422"/>
      <c r="AU9" s="423" t="s">
        <v>90</v>
      </c>
      <c r="AV9" s="424"/>
      <c r="AW9" s="424"/>
      <c r="AX9" s="424"/>
      <c r="AY9" s="425" t="s">
        <v>111</v>
      </c>
      <c r="AZ9" s="426"/>
      <c r="BA9" s="426"/>
      <c r="BB9" s="426"/>
      <c r="BC9" s="426"/>
      <c r="BD9" s="426"/>
      <c r="BE9" s="426"/>
      <c r="BF9" s="426"/>
      <c r="BG9" s="426"/>
      <c r="BH9" s="426"/>
      <c r="BI9" s="426"/>
      <c r="BJ9" s="426"/>
      <c r="BK9" s="426"/>
      <c r="BL9" s="426"/>
      <c r="BM9" s="427"/>
      <c r="BN9" s="391">
        <v>-5232947</v>
      </c>
      <c r="BO9" s="392"/>
      <c r="BP9" s="392"/>
      <c r="BQ9" s="392"/>
      <c r="BR9" s="392"/>
      <c r="BS9" s="392"/>
      <c r="BT9" s="392"/>
      <c r="BU9" s="393"/>
      <c r="BV9" s="391">
        <v>-3489814</v>
      </c>
      <c r="BW9" s="392"/>
      <c r="BX9" s="392"/>
      <c r="BY9" s="392"/>
      <c r="BZ9" s="392"/>
      <c r="CA9" s="392"/>
      <c r="CB9" s="392"/>
      <c r="CC9" s="393"/>
      <c r="CD9" s="394" t="s">
        <v>112</v>
      </c>
      <c r="CE9" s="395"/>
      <c r="CF9" s="395"/>
      <c r="CG9" s="395"/>
      <c r="CH9" s="395"/>
      <c r="CI9" s="395"/>
      <c r="CJ9" s="395"/>
      <c r="CK9" s="395"/>
      <c r="CL9" s="395"/>
      <c r="CM9" s="395"/>
      <c r="CN9" s="395"/>
      <c r="CO9" s="395"/>
      <c r="CP9" s="395"/>
      <c r="CQ9" s="395"/>
      <c r="CR9" s="395"/>
      <c r="CS9" s="396"/>
      <c r="CT9" s="388">
        <v>11.4</v>
      </c>
      <c r="CU9" s="389"/>
      <c r="CV9" s="389"/>
      <c r="CW9" s="389"/>
      <c r="CX9" s="389"/>
      <c r="CY9" s="389"/>
      <c r="CZ9" s="389"/>
      <c r="DA9" s="390"/>
      <c r="DB9" s="388">
        <v>11.7</v>
      </c>
      <c r="DC9" s="389"/>
      <c r="DD9" s="389"/>
      <c r="DE9" s="389"/>
      <c r="DF9" s="389"/>
      <c r="DG9" s="389"/>
      <c r="DH9" s="389"/>
      <c r="DI9" s="390"/>
    </row>
    <row r="10" spans="1:119" ht="18.75" customHeight="1" thickBot="1" x14ac:dyDescent="0.25">
      <c r="A10" s="172"/>
      <c r="B10" s="385"/>
      <c r="C10" s="386"/>
      <c r="D10" s="386"/>
      <c r="E10" s="386"/>
      <c r="F10" s="386"/>
      <c r="G10" s="386"/>
      <c r="H10" s="386"/>
      <c r="I10" s="386"/>
      <c r="J10" s="386"/>
      <c r="K10" s="434"/>
      <c r="L10" s="441" t="s">
        <v>113</v>
      </c>
      <c r="M10" s="421"/>
      <c r="N10" s="421"/>
      <c r="O10" s="421"/>
      <c r="P10" s="421"/>
      <c r="Q10" s="422"/>
      <c r="R10" s="442">
        <v>622890</v>
      </c>
      <c r="S10" s="443"/>
      <c r="T10" s="443"/>
      <c r="U10" s="443"/>
      <c r="V10" s="444"/>
      <c r="W10" s="379"/>
      <c r="X10" s="380"/>
      <c r="Y10" s="380"/>
      <c r="Z10" s="380"/>
      <c r="AA10" s="380"/>
      <c r="AB10" s="380"/>
      <c r="AC10" s="380"/>
      <c r="AD10" s="380"/>
      <c r="AE10" s="380"/>
      <c r="AF10" s="380"/>
      <c r="AG10" s="380"/>
      <c r="AH10" s="380"/>
      <c r="AI10" s="380"/>
      <c r="AJ10" s="380"/>
      <c r="AK10" s="380"/>
      <c r="AL10" s="383"/>
      <c r="AM10" s="420" t="s">
        <v>114</v>
      </c>
      <c r="AN10" s="421"/>
      <c r="AO10" s="421"/>
      <c r="AP10" s="421"/>
      <c r="AQ10" s="421"/>
      <c r="AR10" s="421"/>
      <c r="AS10" s="421"/>
      <c r="AT10" s="422"/>
      <c r="AU10" s="423" t="s">
        <v>90</v>
      </c>
      <c r="AV10" s="424"/>
      <c r="AW10" s="424"/>
      <c r="AX10" s="424"/>
      <c r="AY10" s="425" t="s">
        <v>115</v>
      </c>
      <c r="AZ10" s="426"/>
      <c r="BA10" s="426"/>
      <c r="BB10" s="426"/>
      <c r="BC10" s="426"/>
      <c r="BD10" s="426"/>
      <c r="BE10" s="426"/>
      <c r="BF10" s="426"/>
      <c r="BG10" s="426"/>
      <c r="BH10" s="426"/>
      <c r="BI10" s="426"/>
      <c r="BJ10" s="426"/>
      <c r="BK10" s="426"/>
      <c r="BL10" s="426"/>
      <c r="BM10" s="427"/>
      <c r="BN10" s="391">
        <v>57</v>
      </c>
      <c r="BO10" s="392"/>
      <c r="BP10" s="392"/>
      <c r="BQ10" s="392"/>
      <c r="BR10" s="392"/>
      <c r="BS10" s="392"/>
      <c r="BT10" s="392"/>
      <c r="BU10" s="393"/>
      <c r="BV10" s="391">
        <v>58</v>
      </c>
      <c r="BW10" s="392"/>
      <c r="BX10" s="392"/>
      <c r="BY10" s="392"/>
      <c r="BZ10" s="392"/>
      <c r="CA10" s="392"/>
      <c r="CB10" s="392"/>
      <c r="CC10" s="393"/>
      <c r="CD10" s="175" t="s">
        <v>116</v>
      </c>
      <c r="CE10" s="176"/>
      <c r="CF10" s="176"/>
      <c r="CG10" s="176"/>
      <c r="CH10" s="176"/>
      <c r="CI10" s="176"/>
      <c r="CJ10" s="176"/>
      <c r="CK10" s="176"/>
      <c r="CL10" s="176"/>
      <c r="CM10" s="176"/>
      <c r="CN10" s="176"/>
      <c r="CO10" s="176"/>
      <c r="CP10" s="176"/>
      <c r="CQ10" s="176"/>
      <c r="CR10" s="176"/>
      <c r="CS10" s="177"/>
      <c r="CT10" s="178"/>
      <c r="CU10" s="179"/>
      <c r="CV10" s="179"/>
      <c r="CW10" s="179"/>
      <c r="CX10" s="179"/>
      <c r="CY10" s="179"/>
      <c r="CZ10" s="179"/>
      <c r="DA10" s="180"/>
      <c r="DB10" s="178"/>
      <c r="DC10" s="179"/>
      <c r="DD10" s="179"/>
      <c r="DE10" s="179"/>
      <c r="DF10" s="179"/>
      <c r="DG10" s="179"/>
      <c r="DH10" s="179"/>
      <c r="DI10" s="180"/>
    </row>
    <row r="11" spans="1:119" ht="18.75" customHeight="1" thickBot="1" x14ac:dyDescent="0.25">
      <c r="A11" s="172"/>
      <c r="B11" s="385"/>
      <c r="C11" s="386"/>
      <c r="D11" s="386"/>
      <c r="E11" s="386"/>
      <c r="F11" s="386"/>
      <c r="G11" s="386"/>
      <c r="H11" s="386"/>
      <c r="I11" s="386"/>
      <c r="J11" s="386"/>
      <c r="K11" s="434"/>
      <c r="L11" s="445" t="s">
        <v>117</v>
      </c>
      <c r="M11" s="446"/>
      <c r="N11" s="446"/>
      <c r="O11" s="446"/>
      <c r="P11" s="446"/>
      <c r="Q11" s="447"/>
      <c r="R11" s="448" t="s">
        <v>118</v>
      </c>
      <c r="S11" s="449"/>
      <c r="T11" s="449"/>
      <c r="U11" s="449"/>
      <c r="V11" s="450"/>
      <c r="W11" s="379"/>
      <c r="X11" s="380"/>
      <c r="Y11" s="380"/>
      <c r="Z11" s="380"/>
      <c r="AA11" s="380"/>
      <c r="AB11" s="380"/>
      <c r="AC11" s="380"/>
      <c r="AD11" s="380"/>
      <c r="AE11" s="380"/>
      <c r="AF11" s="380"/>
      <c r="AG11" s="380"/>
      <c r="AH11" s="380"/>
      <c r="AI11" s="380"/>
      <c r="AJ11" s="380"/>
      <c r="AK11" s="380"/>
      <c r="AL11" s="383"/>
      <c r="AM11" s="420" t="s">
        <v>119</v>
      </c>
      <c r="AN11" s="421"/>
      <c r="AO11" s="421"/>
      <c r="AP11" s="421"/>
      <c r="AQ11" s="421"/>
      <c r="AR11" s="421"/>
      <c r="AS11" s="421"/>
      <c r="AT11" s="422"/>
      <c r="AU11" s="423" t="s">
        <v>90</v>
      </c>
      <c r="AV11" s="424"/>
      <c r="AW11" s="424"/>
      <c r="AX11" s="424"/>
      <c r="AY11" s="425" t="s">
        <v>120</v>
      </c>
      <c r="AZ11" s="426"/>
      <c r="BA11" s="426"/>
      <c r="BB11" s="426"/>
      <c r="BC11" s="426"/>
      <c r="BD11" s="426"/>
      <c r="BE11" s="426"/>
      <c r="BF11" s="426"/>
      <c r="BG11" s="426"/>
      <c r="BH11" s="426"/>
      <c r="BI11" s="426"/>
      <c r="BJ11" s="426"/>
      <c r="BK11" s="426"/>
      <c r="BL11" s="426"/>
      <c r="BM11" s="427"/>
      <c r="BN11" s="391">
        <v>174400</v>
      </c>
      <c r="BO11" s="392"/>
      <c r="BP11" s="392"/>
      <c r="BQ11" s="392"/>
      <c r="BR11" s="392"/>
      <c r="BS11" s="392"/>
      <c r="BT11" s="392"/>
      <c r="BU11" s="393"/>
      <c r="BV11" s="391">
        <v>0</v>
      </c>
      <c r="BW11" s="392"/>
      <c r="BX11" s="392"/>
      <c r="BY11" s="392"/>
      <c r="BZ11" s="392"/>
      <c r="CA11" s="392"/>
      <c r="CB11" s="392"/>
      <c r="CC11" s="393"/>
      <c r="CD11" s="394" t="s">
        <v>121</v>
      </c>
      <c r="CE11" s="395"/>
      <c r="CF11" s="395"/>
      <c r="CG11" s="395"/>
      <c r="CH11" s="395"/>
      <c r="CI11" s="395"/>
      <c r="CJ11" s="395"/>
      <c r="CK11" s="395"/>
      <c r="CL11" s="395"/>
      <c r="CM11" s="395"/>
      <c r="CN11" s="395"/>
      <c r="CO11" s="395"/>
      <c r="CP11" s="395"/>
      <c r="CQ11" s="395"/>
      <c r="CR11" s="395"/>
      <c r="CS11" s="396"/>
      <c r="CT11" s="431" t="s">
        <v>122</v>
      </c>
      <c r="CU11" s="432"/>
      <c r="CV11" s="432"/>
      <c r="CW11" s="432"/>
      <c r="CX11" s="432"/>
      <c r="CY11" s="432"/>
      <c r="CZ11" s="432"/>
      <c r="DA11" s="433"/>
      <c r="DB11" s="431" t="s">
        <v>122</v>
      </c>
      <c r="DC11" s="432"/>
      <c r="DD11" s="432"/>
      <c r="DE11" s="432"/>
      <c r="DF11" s="432"/>
      <c r="DG11" s="432"/>
      <c r="DH11" s="432"/>
      <c r="DI11" s="433"/>
    </row>
    <row r="12" spans="1:119" ht="18.75" customHeight="1" x14ac:dyDescent="0.2">
      <c r="A12" s="172"/>
      <c r="B12" s="451" t="s">
        <v>123</v>
      </c>
      <c r="C12" s="452"/>
      <c r="D12" s="452"/>
      <c r="E12" s="452"/>
      <c r="F12" s="452"/>
      <c r="G12" s="452"/>
      <c r="H12" s="452"/>
      <c r="I12" s="452"/>
      <c r="J12" s="452"/>
      <c r="K12" s="453"/>
      <c r="L12" s="460" t="s">
        <v>124</v>
      </c>
      <c r="M12" s="461"/>
      <c r="N12" s="461"/>
      <c r="O12" s="461"/>
      <c r="P12" s="461"/>
      <c r="Q12" s="462"/>
      <c r="R12" s="463">
        <v>648331</v>
      </c>
      <c r="S12" s="464"/>
      <c r="T12" s="464"/>
      <c r="U12" s="464"/>
      <c r="V12" s="465"/>
      <c r="W12" s="466" t="s">
        <v>1</v>
      </c>
      <c r="X12" s="424"/>
      <c r="Y12" s="424"/>
      <c r="Z12" s="424"/>
      <c r="AA12" s="424"/>
      <c r="AB12" s="467"/>
      <c r="AC12" s="468" t="s">
        <v>125</v>
      </c>
      <c r="AD12" s="469"/>
      <c r="AE12" s="469"/>
      <c r="AF12" s="469"/>
      <c r="AG12" s="470"/>
      <c r="AH12" s="468" t="s">
        <v>126</v>
      </c>
      <c r="AI12" s="469"/>
      <c r="AJ12" s="469"/>
      <c r="AK12" s="469"/>
      <c r="AL12" s="471"/>
      <c r="AM12" s="420" t="s">
        <v>127</v>
      </c>
      <c r="AN12" s="421"/>
      <c r="AO12" s="421"/>
      <c r="AP12" s="421"/>
      <c r="AQ12" s="421"/>
      <c r="AR12" s="421"/>
      <c r="AS12" s="421"/>
      <c r="AT12" s="422"/>
      <c r="AU12" s="423" t="s">
        <v>90</v>
      </c>
      <c r="AV12" s="424"/>
      <c r="AW12" s="424"/>
      <c r="AX12" s="424"/>
      <c r="AY12" s="425" t="s">
        <v>128</v>
      </c>
      <c r="AZ12" s="426"/>
      <c r="BA12" s="426"/>
      <c r="BB12" s="426"/>
      <c r="BC12" s="426"/>
      <c r="BD12" s="426"/>
      <c r="BE12" s="426"/>
      <c r="BF12" s="426"/>
      <c r="BG12" s="426"/>
      <c r="BH12" s="426"/>
      <c r="BI12" s="426"/>
      <c r="BJ12" s="426"/>
      <c r="BK12" s="426"/>
      <c r="BL12" s="426"/>
      <c r="BM12" s="427"/>
      <c r="BN12" s="391">
        <v>6500000</v>
      </c>
      <c r="BO12" s="392"/>
      <c r="BP12" s="392"/>
      <c r="BQ12" s="392"/>
      <c r="BR12" s="392"/>
      <c r="BS12" s="392"/>
      <c r="BT12" s="392"/>
      <c r="BU12" s="393"/>
      <c r="BV12" s="391">
        <v>0</v>
      </c>
      <c r="BW12" s="392"/>
      <c r="BX12" s="392"/>
      <c r="BY12" s="392"/>
      <c r="BZ12" s="392"/>
      <c r="CA12" s="392"/>
      <c r="CB12" s="392"/>
      <c r="CC12" s="393"/>
      <c r="CD12" s="394" t="s">
        <v>129</v>
      </c>
      <c r="CE12" s="395"/>
      <c r="CF12" s="395"/>
      <c r="CG12" s="395"/>
      <c r="CH12" s="395"/>
      <c r="CI12" s="395"/>
      <c r="CJ12" s="395"/>
      <c r="CK12" s="395"/>
      <c r="CL12" s="395"/>
      <c r="CM12" s="395"/>
      <c r="CN12" s="395"/>
      <c r="CO12" s="395"/>
      <c r="CP12" s="395"/>
      <c r="CQ12" s="395"/>
      <c r="CR12" s="395"/>
      <c r="CS12" s="396"/>
      <c r="CT12" s="431" t="s">
        <v>122</v>
      </c>
      <c r="CU12" s="432"/>
      <c r="CV12" s="432"/>
      <c r="CW12" s="432"/>
      <c r="CX12" s="432"/>
      <c r="CY12" s="432"/>
      <c r="CZ12" s="432"/>
      <c r="DA12" s="433"/>
      <c r="DB12" s="431" t="s">
        <v>122</v>
      </c>
      <c r="DC12" s="432"/>
      <c r="DD12" s="432"/>
      <c r="DE12" s="432"/>
      <c r="DF12" s="432"/>
      <c r="DG12" s="432"/>
      <c r="DH12" s="432"/>
      <c r="DI12" s="433"/>
    </row>
    <row r="13" spans="1:119" ht="18.75" customHeight="1" x14ac:dyDescent="0.2">
      <c r="A13" s="172"/>
      <c r="B13" s="454"/>
      <c r="C13" s="455"/>
      <c r="D13" s="455"/>
      <c r="E13" s="455"/>
      <c r="F13" s="455"/>
      <c r="G13" s="455"/>
      <c r="H13" s="455"/>
      <c r="I13" s="455"/>
      <c r="J13" s="455"/>
      <c r="K13" s="456"/>
      <c r="L13" s="181"/>
      <c r="M13" s="482" t="s">
        <v>130</v>
      </c>
      <c r="N13" s="483"/>
      <c r="O13" s="483"/>
      <c r="P13" s="483"/>
      <c r="Q13" s="484"/>
      <c r="R13" s="475">
        <v>627063</v>
      </c>
      <c r="S13" s="476"/>
      <c r="T13" s="476"/>
      <c r="U13" s="476"/>
      <c r="V13" s="477"/>
      <c r="W13" s="407" t="s">
        <v>131</v>
      </c>
      <c r="X13" s="408"/>
      <c r="Y13" s="408"/>
      <c r="Z13" s="408"/>
      <c r="AA13" s="408"/>
      <c r="AB13" s="398"/>
      <c r="AC13" s="442">
        <v>2258</v>
      </c>
      <c r="AD13" s="443"/>
      <c r="AE13" s="443"/>
      <c r="AF13" s="443"/>
      <c r="AG13" s="485"/>
      <c r="AH13" s="442">
        <v>2388</v>
      </c>
      <c r="AI13" s="443"/>
      <c r="AJ13" s="443"/>
      <c r="AK13" s="443"/>
      <c r="AL13" s="444"/>
      <c r="AM13" s="420" t="s">
        <v>132</v>
      </c>
      <c r="AN13" s="421"/>
      <c r="AO13" s="421"/>
      <c r="AP13" s="421"/>
      <c r="AQ13" s="421"/>
      <c r="AR13" s="421"/>
      <c r="AS13" s="421"/>
      <c r="AT13" s="422"/>
      <c r="AU13" s="423" t="s">
        <v>101</v>
      </c>
      <c r="AV13" s="424"/>
      <c r="AW13" s="424"/>
      <c r="AX13" s="424"/>
      <c r="AY13" s="425" t="s">
        <v>133</v>
      </c>
      <c r="AZ13" s="426"/>
      <c r="BA13" s="426"/>
      <c r="BB13" s="426"/>
      <c r="BC13" s="426"/>
      <c r="BD13" s="426"/>
      <c r="BE13" s="426"/>
      <c r="BF13" s="426"/>
      <c r="BG13" s="426"/>
      <c r="BH13" s="426"/>
      <c r="BI13" s="426"/>
      <c r="BJ13" s="426"/>
      <c r="BK13" s="426"/>
      <c r="BL13" s="426"/>
      <c r="BM13" s="427"/>
      <c r="BN13" s="391">
        <v>-11558490</v>
      </c>
      <c r="BO13" s="392"/>
      <c r="BP13" s="392"/>
      <c r="BQ13" s="392"/>
      <c r="BR13" s="392"/>
      <c r="BS13" s="392"/>
      <c r="BT13" s="392"/>
      <c r="BU13" s="393"/>
      <c r="BV13" s="391">
        <v>-3489756</v>
      </c>
      <c r="BW13" s="392"/>
      <c r="BX13" s="392"/>
      <c r="BY13" s="392"/>
      <c r="BZ13" s="392"/>
      <c r="CA13" s="392"/>
      <c r="CB13" s="392"/>
      <c r="CC13" s="393"/>
      <c r="CD13" s="394" t="s">
        <v>134</v>
      </c>
      <c r="CE13" s="395"/>
      <c r="CF13" s="395"/>
      <c r="CG13" s="395"/>
      <c r="CH13" s="395"/>
      <c r="CI13" s="395"/>
      <c r="CJ13" s="395"/>
      <c r="CK13" s="395"/>
      <c r="CL13" s="395"/>
      <c r="CM13" s="395"/>
      <c r="CN13" s="395"/>
      <c r="CO13" s="395"/>
      <c r="CP13" s="395"/>
      <c r="CQ13" s="395"/>
      <c r="CR13" s="395"/>
      <c r="CS13" s="396"/>
      <c r="CT13" s="388">
        <v>3.7</v>
      </c>
      <c r="CU13" s="389"/>
      <c r="CV13" s="389"/>
      <c r="CW13" s="389"/>
      <c r="CX13" s="389"/>
      <c r="CY13" s="389"/>
      <c r="CZ13" s="389"/>
      <c r="DA13" s="390"/>
      <c r="DB13" s="388">
        <v>3.4</v>
      </c>
      <c r="DC13" s="389"/>
      <c r="DD13" s="389"/>
      <c r="DE13" s="389"/>
      <c r="DF13" s="389"/>
      <c r="DG13" s="389"/>
      <c r="DH13" s="389"/>
      <c r="DI13" s="390"/>
    </row>
    <row r="14" spans="1:119" ht="18.75" customHeight="1" thickBot="1" x14ac:dyDescent="0.25">
      <c r="A14" s="172"/>
      <c r="B14" s="454"/>
      <c r="C14" s="455"/>
      <c r="D14" s="455"/>
      <c r="E14" s="455"/>
      <c r="F14" s="455"/>
      <c r="G14" s="455"/>
      <c r="H14" s="455"/>
      <c r="I14" s="455"/>
      <c r="J14" s="455"/>
      <c r="K14" s="456"/>
      <c r="L14" s="472" t="s">
        <v>135</v>
      </c>
      <c r="M14" s="473"/>
      <c r="N14" s="473"/>
      <c r="O14" s="473"/>
      <c r="P14" s="473"/>
      <c r="Q14" s="474"/>
      <c r="R14" s="475">
        <v>647037</v>
      </c>
      <c r="S14" s="476"/>
      <c r="T14" s="476"/>
      <c r="U14" s="476"/>
      <c r="V14" s="477"/>
      <c r="W14" s="381"/>
      <c r="X14" s="382"/>
      <c r="Y14" s="382"/>
      <c r="Z14" s="382"/>
      <c r="AA14" s="382"/>
      <c r="AB14" s="371"/>
      <c r="AC14" s="478">
        <v>0.8</v>
      </c>
      <c r="AD14" s="479"/>
      <c r="AE14" s="479"/>
      <c r="AF14" s="479"/>
      <c r="AG14" s="480"/>
      <c r="AH14" s="478">
        <v>0.9</v>
      </c>
      <c r="AI14" s="479"/>
      <c r="AJ14" s="479"/>
      <c r="AK14" s="479"/>
      <c r="AL14" s="481"/>
      <c r="AM14" s="420"/>
      <c r="AN14" s="421"/>
      <c r="AO14" s="421"/>
      <c r="AP14" s="421"/>
      <c r="AQ14" s="421"/>
      <c r="AR14" s="421"/>
      <c r="AS14" s="421"/>
      <c r="AT14" s="422"/>
      <c r="AU14" s="423"/>
      <c r="AV14" s="424"/>
      <c r="AW14" s="424"/>
      <c r="AX14" s="424"/>
      <c r="AY14" s="425"/>
      <c r="AZ14" s="426"/>
      <c r="BA14" s="426"/>
      <c r="BB14" s="426"/>
      <c r="BC14" s="426"/>
      <c r="BD14" s="426"/>
      <c r="BE14" s="426"/>
      <c r="BF14" s="426"/>
      <c r="BG14" s="426"/>
      <c r="BH14" s="426"/>
      <c r="BI14" s="426"/>
      <c r="BJ14" s="426"/>
      <c r="BK14" s="426"/>
      <c r="BL14" s="426"/>
      <c r="BM14" s="427"/>
      <c r="BN14" s="391"/>
      <c r="BO14" s="392"/>
      <c r="BP14" s="392"/>
      <c r="BQ14" s="392"/>
      <c r="BR14" s="392"/>
      <c r="BS14" s="392"/>
      <c r="BT14" s="392"/>
      <c r="BU14" s="393"/>
      <c r="BV14" s="391"/>
      <c r="BW14" s="392"/>
      <c r="BX14" s="392"/>
      <c r="BY14" s="392"/>
      <c r="BZ14" s="392"/>
      <c r="CA14" s="392"/>
      <c r="CB14" s="392"/>
      <c r="CC14" s="393"/>
      <c r="CD14" s="486" t="s">
        <v>136</v>
      </c>
      <c r="CE14" s="487"/>
      <c r="CF14" s="487"/>
      <c r="CG14" s="487"/>
      <c r="CH14" s="487"/>
      <c r="CI14" s="487"/>
      <c r="CJ14" s="487"/>
      <c r="CK14" s="487"/>
      <c r="CL14" s="487"/>
      <c r="CM14" s="487"/>
      <c r="CN14" s="487"/>
      <c r="CO14" s="487"/>
      <c r="CP14" s="487"/>
      <c r="CQ14" s="487"/>
      <c r="CR14" s="487"/>
      <c r="CS14" s="488"/>
      <c r="CT14" s="489" t="s">
        <v>122</v>
      </c>
      <c r="CU14" s="490"/>
      <c r="CV14" s="490"/>
      <c r="CW14" s="490"/>
      <c r="CX14" s="490"/>
      <c r="CY14" s="490"/>
      <c r="CZ14" s="490"/>
      <c r="DA14" s="491"/>
      <c r="DB14" s="489" t="s">
        <v>122</v>
      </c>
      <c r="DC14" s="490"/>
      <c r="DD14" s="490"/>
      <c r="DE14" s="490"/>
      <c r="DF14" s="490"/>
      <c r="DG14" s="490"/>
      <c r="DH14" s="490"/>
      <c r="DI14" s="491"/>
    </row>
    <row r="15" spans="1:119" ht="18.75" customHeight="1" x14ac:dyDescent="0.2">
      <c r="A15" s="172"/>
      <c r="B15" s="454"/>
      <c r="C15" s="455"/>
      <c r="D15" s="455"/>
      <c r="E15" s="455"/>
      <c r="F15" s="455"/>
      <c r="G15" s="455"/>
      <c r="H15" s="455"/>
      <c r="I15" s="455"/>
      <c r="J15" s="455"/>
      <c r="K15" s="456"/>
      <c r="L15" s="181"/>
      <c r="M15" s="482" t="s">
        <v>130</v>
      </c>
      <c r="N15" s="483"/>
      <c r="O15" s="483"/>
      <c r="P15" s="483"/>
      <c r="Q15" s="484"/>
      <c r="R15" s="475">
        <v>627773</v>
      </c>
      <c r="S15" s="476"/>
      <c r="T15" s="476"/>
      <c r="U15" s="476"/>
      <c r="V15" s="477"/>
      <c r="W15" s="407" t="s">
        <v>137</v>
      </c>
      <c r="X15" s="408"/>
      <c r="Y15" s="408"/>
      <c r="Z15" s="408"/>
      <c r="AA15" s="408"/>
      <c r="AB15" s="398"/>
      <c r="AC15" s="442">
        <v>46573</v>
      </c>
      <c r="AD15" s="443"/>
      <c r="AE15" s="443"/>
      <c r="AF15" s="443"/>
      <c r="AG15" s="485"/>
      <c r="AH15" s="442">
        <v>48753</v>
      </c>
      <c r="AI15" s="443"/>
      <c r="AJ15" s="443"/>
      <c r="AK15" s="443"/>
      <c r="AL15" s="444"/>
      <c r="AM15" s="420"/>
      <c r="AN15" s="421"/>
      <c r="AO15" s="421"/>
      <c r="AP15" s="421"/>
      <c r="AQ15" s="421"/>
      <c r="AR15" s="421"/>
      <c r="AS15" s="421"/>
      <c r="AT15" s="422"/>
      <c r="AU15" s="423"/>
      <c r="AV15" s="424"/>
      <c r="AW15" s="424"/>
      <c r="AX15" s="424"/>
      <c r="AY15" s="351" t="s">
        <v>138</v>
      </c>
      <c r="AZ15" s="352"/>
      <c r="BA15" s="352"/>
      <c r="BB15" s="352"/>
      <c r="BC15" s="352"/>
      <c r="BD15" s="352"/>
      <c r="BE15" s="352"/>
      <c r="BF15" s="352"/>
      <c r="BG15" s="352"/>
      <c r="BH15" s="352"/>
      <c r="BI15" s="352"/>
      <c r="BJ15" s="352"/>
      <c r="BK15" s="352"/>
      <c r="BL15" s="352"/>
      <c r="BM15" s="353"/>
      <c r="BN15" s="354">
        <v>92217614</v>
      </c>
      <c r="BO15" s="355"/>
      <c r="BP15" s="355"/>
      <c r="BQ15" s="355"/>
      <c r="BR15" s="355"/>
      <c r="BS15" s="355"/>
      <c r="BT15" s="355"/>
      <c r="BU15" s="356"/>
      <c r="BV15" s="354">
        <v>88900842</v>
      </c>
      <c r="BW15" s="355"/>
      <c r="BX15" s="355"/>
      <c r="BY15" s="355"/>
      <c r="BZ15" s="355"/>
      <c r="CA15" s="355"/>
      <c r="CB15" s="355"/>
      <c r="CC15" s="356"/>
      <c r="CD15" s="492" t="s">
        <v>139</v>
      </c>
      <c r="CE15" s="493"/>
      <c r="CF15" s="493"/>
      <c r="CG15" s="493"/>
      <c r="CH15" s="493"/>
      <c r="CI15" s="493"/>
      <c r="CJ15" s="493"/>
      <c r="CK15" s="493"/>
      <c r="CL15" s="493"/>
      <c r="CM15" s="493"/>
      <c r="CN15" s="493"/>
      <c r="CO15" s="493"/>
      <c r="CP15" s="493"/>
      <c r="CQ15" s="493"/>
      <c r="CR15" s="493"/>
      <c r="CS15" s="494"/>
      <c r="CT15" s="182"/>
      <c r="CU15" s="183"/>
      <c r="CV15" s="183"/>
      <c r="CW15" s="183"/>
      <c r="CX15" s="183"/>
      <c r="CY15" s="183"/>
      <c r="CZ15" s="183"/>
      <c r="DA15" s="184"/>
      <c r="DB15" s="182"/>
      <c r="DC15" s="183"/>
      <c r="DD15" s="183"/>
      <c r="DE15" s="183"/>
      <c r="DF15" s="183"/>
      <c r="DG15" s="183"/>
      <c r="DH15" s="183"/>
      <c r="DI15" s="184"/>
    </row>
    <row r="16" spans="1:119" ht="18.75" customHeight="1" x14ac:dyDescent="0.2">
      <c r="A16" s="172"/>
      <c r="B16" s="454"/>
      <c r="C16" s="455"/>
      <c r="D16" s="455"/>
      <c r="E16" s="455"/>
      <c r="F16" s="455"/>
      <c r="G16" s="455"/>
      <c r="H16" s="455"/>
      <c r="I16" s="455"/>
      <c r="J16" s="455"/>
      <c r="K16" s="456"/>
      <c r="L16" s="472" t="s">
        <v>140</v>
      </c>
      <c r="M16" s="495"/>
      <c r="N16" s="495"/>
      <c r="O16" s="495"/>
      <c r="P16" s="495"/>
      <c r="Q16" s="496"/>
      <c r="R16" s="497" t="s">
        <v>141</v>
      </c>
      <c r="S16" s="498"/>
      <c r="T16" s="498"/>
      <c r="U16" s="498"/>
      <c r="V16" s="499"/>
      <c r="W16" s="381"/>
      <c r="X16" s="382"/>
      <c r="Y16" s="382"/>
      <c r="Z16" s="382"/>
      <c r="AA16" s="382"/>
      <c r="AB16" s="371"/>
      <c r="AC16" s="478">
        <v>16.5</v>
      </c>
      <c r="AD16" s="479"/>
      <c r="AE16" s="479"/>
      <c r="AF16" s="479"/>
      <c r="AG16" s="480"/>
      <c r="AH16" s="478">
        <v>18.2</v>
      </c>
      <c r="AI16" s="479"/>
      <c r="AJ16" s="479"/>
      <c r="AK16" s="479"/>
      <c r="AL16" s="481"/>
      <c r="AM16" s="420"/>
      <c r="AN16" s="421"/>
      <c r="AO16" s="421"/>
      <c r="AP16" s="421"/>
      <c r="AQ16" s="421"/>
      <c r="AR16" s="421"/>
      <c r="AS16" s="421"/>
      <c r="AT16" s="422"/>
      <c r="AU16" s="423"/>
      <c r="AV16" s="424"/>
      <c r="AW16" s="424"/>
      <c r="AX16" s="424"/>
      <c r="AY16" s="425" t="s">
        <v>142</v>
      </c>
      <c r="AZ16" s="426"/>
      <c r="BA16" s="426"/>
      <c r="BB16" s="426"/>
      <c r="BC16" s="426"/>
      <c r="BD16" s="426"/>
      <c r="BE16" s="426"/>
      <c r="BF16" s="426"/>
      <c r="BG16" s="426"/>
      <c r="BH16" s="426"/>
      <c r="BI16" s="426"/>
      <c r="BJ16" s="426"/>
      <c r="BK16" s="426"/>
      <c r="BL16" s="426"/>
      <c r="BM16" s="427"/>
      <c r="BN16" s="391">
        <v>100519512</v>
      </c>
      <c r="BO16" s="392"/>
      <c r="BP16" s="392"/>
      <c r="BQ16" s="392"/>
      <c r="BR16" s="392"/>
      <c r="BS16" s="392"/>
      <c r="BT16" s="392"/>
      <c r="BU16" s="393"/>
      <c r="BV16" s="391">
        <v>96741997</v>
      </c>
      <c r="BW16" s="392"/>
      <c r="BX16" s="392"/>
      <c r="BY16" s="392"/>
      <c r="BZ16" s="392"/>
      <c r="CA16" s="392"/>
      <c r="CB16" s="392"/>
      <c r="CC16" s="393"/>
      <c r="CD16" s="185"/>
      <c r="CE16" s="505"/>
      <c r="CF16" s="505"/>
      <c r="CG16" s="505"/>
      <c r="CH16" s="505"/>
      <c r="CI16" s="505"/>
      <c r="CJ16" s="505"/>
      <c r="CK16" s="505"/>
      <c r="CL16" s="505"/>
      <c r="CM16" s="505"/>
      <c r="CN16" s="505"/>
      <c r="CO16" s="505"/>
      <c r="CP16" s="505"/>
      <c r="CQ16" s="505"/>
      <c r="CR16" s="505"/>
      <c r="CS16" s="506"/>
      <c r="CT16" s="388"/>
      <c r="CU16" s="389"/>
      <c r="CV16" s="389"/>
      <c r="CW16" s="389"/>
      <c r="CX16" s="389"/>
      <c r="CY16" s="389"/>
      <c r="CZ16" s="389"/>
      <c r="DA16" s="390"/>
      <c r="DB16" s="388"/>
      <c r="DC16" s="389"/>
      <c r="DD16" s="389"/>
      <c r="DE16" s="389"/>
      <c r="DF16" s="389"/>
      <c r="DG16" s="389"/>
      <c r="DH16" s="389"/>
      <c r="DI16" s="390"/>
    </row>
    <row r="17" spans="1:113" ht="18.75" customHeight="1" thickBot="1" x14ac:dyDescent="0.25">
      <c r="A17" s="172"/>
      <c r="B17" s="457"/>
      <c r="C17" s="458"/>
      <c r="D17" s="458"/>
      <c r="E17" s="458"/>
      <c r="F17" s="458"/>
      <c r="G17" s="458"/>
      <c r="H17" s="458"/>
      <c r="I17" s="458"/>
      <c r="J17" s="458"/>
      <c r="K17" s="459"/>
      <c r="L17" s="186"/>
      <c r="M17" s="502" t="s">
        <v>143</v>
      </c>
      <c r="N17" s="503"/>
      <c r="O17" s="503"/>
      <c r="P17" s="503"/>
      <c r="Q17" s="504"/>
      <c r="R17" s="497" t="s">
        <v>144</v>
      </c>
      <c r="S17" s="498"/>
      <c r="T17" s="498"/>
      <c r="U17" s="498"/>
      <c r="V17" s="499"/>
      <c r="W17" s="407" t="s">
        <v>145</v>
      </c>
      <c r="X17" s="408"/>
      <c r="Y17" s="408"/>
      <c r="Z17" s="408"/>
      <c r="AA17" s="408"/>
      <c r="AB17" s="398"/>
      <c r="AC17" s="442">
        <v>233859</v>
      </c>
      <c r="AD17" s="443"/>
      <c r="AE17" s="443"/>
      <c r="AF17" s="443"/>
      <c r="AG17" s="485"/>
      <c r="AH17" s="442">
        <v>216249</v>
      </c>
      <c r="AI17" s="443"/>
      <c r="AJ17" s="443"/>
      <c r="AK17" s="443"/>
      <c r="AL17" s="444"/>
      <c r="AM17" s="420"/>
      <c r="AN17" s="421"/>
      <c r="AO17" s="421"/>
      <c r="AP17" s="421"/>
      <c r="AQ17" s="421"/>
      <c r="AR17" s="421"/>
      <c r="AS17" s="421"/>
      <c r="AT17" s="422"/>
      <c r="AU17" s="423"/>
      <c r="AV17" s="424"/>
      <c r="AW17" s="424"/>
      <c r="AX17" s="424"/>
      <c r="AY17" s="425" t="s">
        <v>146</v>
      </c>
      <c r="AZ17" s="426"/>
      <c r="BA17" s="426"/>
      <c r="BB17" s="426"/>
      <c r="BC17" s="426"/>
      <c r="BD17" s="426"/>
      <c r="BE17" s="426"/>
      <c r="BF17" s="426"/>
      <c r="BG17" s="426"/>
      <c r="BH17" s="426"/>
      <c r="BI17" s="426"/>
      <c r="BJ17" s="426"/>
      <c r="BK17" s="426"/>
      <c r="BL17" s="426"/>
      <c r="BM17" s="427"/>
      <c r="BN17" s="391">
        <v>117843626</v>
      </c>
      <c r="BO17" s="392"/>
      <c r="BP17" s="392"/>
      <c r="BQ17" s="392"/>
      <c r="BR17" s="392"/>
      <c r="BS17" s="392"/>
      <c r="BT17" s="392"/>
      <c r="BU17" s="393"/>
      <c r="BV17" s="391">
        <v>113553235</v>
      </c>
      <c r="BW17" s="392"/>
      <c r="BX17" s="392"/>
      <c r="BY17" s="392"/>
      <c r="BZ17" s="392"/>
      <c r="CA17" s="392"/>
      <c r="CB17" s="392"/>
      <c r="CC17" s="393"/>
      <c r="CD17" s="185"/>
      <c r="CE17" s="505"/>
      <c r="CF17" s="505"/>
      <c r="CG17" s="505"/>
      <c r="CH17" s="505"/>
      <c r="CI17" s="505"/>
      <c r="CJ17" s="505"/>
      <c r="CK17" s="505"/>
      <c r="CL17" s="505"/>
      <c r="CM17" s="505"/>
      <c r="CN17" s="505"/>
      <c r="CO17" s="505"/>
      <c r="CP17" s="505"/>
      <c r="CQ17" s="505"/>
      <c r="CR17" s="505"/>
      <c r="CS17" s="506"/>
      <c r="CT17" s="388"/>
      <c r="CU17" s="389"/>
      <c r="CV17" s="389"/>
      <c r="CW17" s="389"/>
      <c r="CX17" s="389"/>
      <c r="CY17" s="389"/>
      <c r="CZ17" s="389"/>
      <c r="DA17" s="390"/>
      <c r="DB17" s="388"/>
      <c r="DC17" s="389"/>
      <c r="DD17" s="389"/>
      <c r="DE17" s="389"/>
      <c r="DF17" s="389"/>
      <c r="DG17" s="389"/>
      <c r="DH17" s="389"/>
      <c r="DI17" s="390"/>
    </row>
    <row r="18" spans="1:113" ht="18.75" customHeight="1" thickBot="1" x14ac:dyDescent="0.25">
      <c r="A18" s="172"/>
      <c r="B18" s="513" t="s">
        <v>147</v>
      </c>
      <c r="C18" s="434"/>
      <c r="D18" s="434"/>
      <c r="E18" s="514"/>
      <c r="F18" s="514"/>
      <c r="G18" s="514"/>
      <c r="H18" s="514"/>
      <c r="I18" s="514"/>
      <c r="J18" s="514"/>
      <c r="K18" s="514"/>
      <c r="L18" s="515">
        <v>85.62</v>
      </c>
      <c r="M18" s="515"/>
      <c r="N18" s="515"/>
      <c r="O18" s="515"/>
      <c r="P18" s="515"/>
      <c r="Q18" s="515"/>
      <c r="R18" s="516"/>
      <c r="S18" s="516"/>
      <c r="T18" s="516"/>
      <c r="U18" s="516"/>
      <c r="V18" s="517"/>
      <c r="W18" s="409"/>
      <c r="X18" s="410"/>
      <c r="Y18" s="410"/>
      <c r="Z18" s="410"/>
      <c r="AA18" s="410"/>
      <c r="AB18" s="401"/>
      <c r="AC18" s="518">
        <v>82.7</v>
      </c>
      <c r="AD18" s="519"/>
      <c r="AE18" s="519"/>
      <c r="AF18" s="519"/>
      <c r="AG18" s="520"/>
      <c r="AH18" s="518">
        <v>80.900000000000006</v>
      </c>
      <c r="AI18" s="519"/>
      <c r="AJ18" s="519"/>
      <c r="AK18" s="519"/>
      <c r="AL18" s="521"/>
      <c r="AM18" s="420"/>
      <c r="AN18" s="421"/>
      <c r="AO18" s="421"/>
      <c r="AP18" s="421"/>
      <c r="AQ18" s="421"/>
      <c r="AR18" s="421"/>
      <c r="AS18" s="421"/>
      <c r="AT18" s="422"/>
      <c r="AU18" s="423"/>
      <c r="AV18" s="424"/>
      <c r="AW18" s="424"/>
      <c r="AX18" s="424"/>
      <c r="AY18" s="425" t="s">
        <v>148</v>
      </c>
      <c r="AZ18" s="426"/>
      <c r="BA18" s="426"/>
      <c r="BB18" s="426"/>
      <c r="BC18" s="426"/>
      <c r="BD18" s="426"/>
      <c r="BE18" s="426"/>
      <c r="BF18" s="426"/>
      <c r="BG18" s="426"/>
      <c r="BH18" s="426"/>
      <c r="BI18" s="426"/>
      <c r="BJ18" s="426"/>
      <c r="BK18" s="426"/>
      <c r="BL18" s="426"/>
      <c r="BM18" s="427"/>
      <c r="BN18" s="391">
        <v>124697599</v>
      </c>
      <c r="BO18" s="392"/>
      <c r="BP18" s="392"/>
      <c r="BQ18" s="392"/>
      <c r="BR18" s="392"/>
      <c r="BS18" s="392"/>
      <c r="BT18" s="392"/>
      <c r="BU18" s="393"/>
      <c r="BV18" s="391">
        <v>122128695</v>
      </c>
      <c r="BW18" s="392"/>
      <c r="BX18" s="392"/>
      <c r="BY18" s="392"/>
      <c r="BZ18" s="392"/>
      <c r="CA18" s="392"/>
      <c r="CB18" s="392"/>
      <c r="CC18" s="393"/>
      <c r="CD18" s="185"/>
      <c r="CE18" s="505"/>
      <c r="CF18" s="505"/>
      <c r="CG18" s="505"/>
      <c r="CH18" s="505"/>
      <c r="CI18" s="505"/>
      <c r="CJ18" s="505"/>
      <c r="CK18" s="505"/>
      <c r="CL18" s="505"/>
      <c r="CM18" s="505"/>
      <c r="CN18" s="505"/>
      <c r="CO18" s="505"/>
      <c r="CP18" s="505"/>
      <c r="CQ18" s="505"/>
      <c r="CR18" s="505"/>
      <c r="CS18" s="506"/>
      <c r="CT18" s="388"/>
      <c r="CU18" s="389"/>
      <c r="CV18" s="389"/>
      <c r="CW18" s="389"/>
      <c r="CX18" s="389"/>
      <c r="CY18" s="389"/>
      <c r="CZ18" s="389"/>
      <c r="DA18" s="390"/>
      <c r="DB18" s="388"/>
      <c r="DC18" s="389"/>
      <c r="DD18" s="389"/>
      <c r="DE18" s="389"/>
      <c r="DF18" s="389"/>
      <c r="DG18" s="389"/>
      <c r="DH18" s="389"/>
      <c r="DI18" s="390"/>
    </row>
    <row r="19" spans="1:113" ht="18.75" customHeight="1" thickBot="1" x14ac:dyDescent="0.25">
      <c r="A19" s="172"/>
      <c r="B19" s="513" t="s">
        <v>149</v>
      </c>
      <c r="C19" s="434"/>
      <c r="D19" s="434"/>
      <c r="E19" s="514"/>
      <c r="F19" s="514"/>
      <c r="G19" s="514"/>
      <c r="H19" s="514"/>
      <c r="I19" s="514"/>
      <c r="J19" s="514"/>
      <c r="K19" s="514"/>
      <c r="L19" s="522">
        <v>7509</v>
      </c>
      <c r="M19" s="522"/>
      <c r="N19" s="522"/>
      <c r="O19" s="522"/>
      <c r="P19" s="522"/>
      <c r="Q19" s="522"/>
      <c r="R19" s="523"/>
      <c r="S19" s="523"/>
      <c r="T19" s="523"/>
      <c r="U19" s="523"/>
      <c r="V19" s="524"/>
      <c r="W19" s="348"/>
      <c r="X19" s="349"/>
      <c r="Y19" s="349"/>
      <c r="Z19" s="349"/>
      <c r="AA19" s="349"/>
      <c r="AB19" s="349"/>
      <c r="AC19" s="500"/>
      <c r="AD19" s="500"/>
      <c r="AE19" s="500"/>
      <c r="AF19" s="500"/>
      <c r="AG19" s="500"/>
      <c r="AH19" s="500"/>
      <c r="AI19" s="500"/>
      <c r="AJ19" s="500"/>
      <c r="AK19" s="500"/>
      <c r="AL19" s="501"/>
      <c r="AM19" s="420"/>
      <c r="AN19" s="421"/>
      <c r="AO19" s="421"/>
      <c r="AP19" s="421"/>
      <c r="AQ19" s="421"/>
      <c r="AR19" s="421"/>
      <c r="AS19" s="421"/>
      <c r="AT19" s="422"/>
      <c r="AU19" s="423"/>
      <c r="AV19" s="424"/>
      <c r="AW19" s="424"/>
      <c r="AX19" s="424"/>
      <c r="AY19" s="425" t="s">
        <v>150</v>
      </c>
      <c r="AZ19" s="426"/>
      <c r="BA19" s="426"/>
      <c r="BB19" s="426"/>
      <c r="BC19" s="426"/>
      <c r="BD19" s="426"/>
      <c r="BE19" s="426"/>
      <c r="BF19" s="426"/>
      <c r="BG19" s="426"/>
      <c r="BH19" s="426"/>
      <c r="BI19" s="426"/>
      <c r="BJ19" s="426"/>
      <c r="BK19" s="426"/>
      <c r="BL19" s="426"/>
      <c r="BM19" s="427"/>
      <c r="BN19" s="391">
        <v>160022698</v>
      </c>
      <c r="BO19" s="392"/>
      <c r="BP19" s="392"/>
      <c r="BQ19" s="392"/>
      <c r="BR19" s="392"/>
      <c r="BS19" s="392"/>
      <c r="BT19" s="392"/>
      <c r="BU19" s="393"/>
      <c r="BV19" s="391">
        <v>152224943</v>
      </c>
      <c r="BW19" s="392"/>
      <c r="BX19" s="392"/>
      <c r="BY19" s="392"/>
      <c r="BZ19" s="392"/>
      <c r="CA19" s="392"/>
      <c r="CB19" s="392"/>
      <c r="CC19" s="393"/>
      <c r="CD19" s="185"/>
      <c r="CE19" s="505"/>
      <c r="CF19" s="505"/>
      <c r="CG19" s="505"/>
      <c r="CH19" s="505"/>
      <c r="CI19" s="505"/>
      <c r="CJ19" s="505"/>
      <c r="CK19" s="505"/>
      <c r="CL19" s="505"/>
      <c r="CM19" s="505"/>
      <c r="CN19" s="505"/>
      <c r="CO19" s="505"/>
      <c r="CP19" s="505"/>
      <c r="CQ19" s="505"/>
      <c r="CR19" s="505"/>
      <c r="CS19" s="506"/>
      <c r="CT19" s="388"/>
      <c r="CU19" s="389"/>
      <c r="CV19" s="389"/>
      <c r="CW19" s="389"/>
      <c r="CX19" s="389"/>
      <c r="CY19" s="389"/>
      <c r="CZ19" s="389"/>
      <c r="DA19" s="390"/>
      <c r="DB19" s="388"/>
      <c r="DC19" s="389"/>
      <c r="DD19" s="389"/>
      <c r="DE19" s="389"/>
      <c r="DF19" s="389"/>
      <c r="DG19" s="389"/>
      <c r="DH19" s="389"/>
      <c r="DI19" s="390"/>
    </row>
    <row r="20" spans="1:113" ht="18.75" customHeight="1" thickBot="1" x14ac:dyDescent="0.25">
      <c r="A20" s="172"/>
      <c r="B20" s="513" t="s">
        <v>151</v>
      </c>
      <c r="C20" s="434"/>
      <c r="D20" s="434"/>
      <c r="E20" s="514"/>
      <c r="F20" s="514"/>
      <c r="G20" s="514"/>
      <c r="H20" s="514"/>
      <c r="I20" s="514"/>
      <c r="J20" s="514"/>
      <c r="K20" s="514"/>
      <c r="L20" s="522">
        <v>289916</v>
      </c>
      <c r="M20" s="522"/>
      <c r="N20" s="522"/>
      <c r="O20" s="522"/>
      <c r="P20" s="522"/>
      <c r="Q20" s="522"/>
      <c r="R20" s="523"/>
      <c r="S20" s="523"/>
      <c r="T20" s="523"/>
      <c r="U20" s="523"/>
      <c r="V20" s="524"/>
      <c r="W20" s="409"/>
      <c r="X20" s="410"/>
      <c r="Y20" s="410"/>
      <c r="Z20" s="410"/>
      <c r="AA20" s="410"/>
      <c r="AB20" s="410"/>
      <c r="AC20" s="525"/>
      <c r="AD20" s="525"/>
      <c r="AE20" s="525"/>
      <c r="AF20" s="525"/>
      <c r="AG20" s="525"/>
      <c r="AH20" s="525"/>
      <c r="AI20" s="525"/>
      <c r="AJ20" s="525"/>
      <c r="AK20" s="525"/>
      <c r="AL20" s="526"/>
      <c r="AM20" s="527"/>
      <c r="AN20" s="446"/>
      <c r="AO20" s="446"/>
      <c r="AP20" s="446"/>
      <c r="AQ20" s="446"/>
      <c r="AR20" s="446"/>
      <c r="AS20" s="446"/>
      <c r="AT20" s="447"/>
      <c r="AU20" s="528"/>
      <c r="AV20" s="529"/>
      <c r="AW20" s="529"/>
      <c r="AX20" s="530"/>
      <c r="AY20" s="425"/>
      <c r="AZ20" s="426"/>
      <c r="BA20" s="426"/>
      <c r="BB20" s="426"/>
      <c r="BC20" s="426"/>
      <c r="BD20" s="426"/>
      <c r="BE20" s="426"/>
      <c r="BF20" s="426"/>
      <c r="BG20" s="426"/>
      <c r="BH20" s="426"/>
      <c r="BI20" s="426"/>
      <c r="BJ20" s="426"/>
      <c r="BK20" s="426"/>
      <c r="BL20" s="426"/>
      <c r="BM20" s="427"/>
      <c r="BN20" s="391"/>
      <c r="BO20" s="392"/>
      <c r="BP20" s="392"/>
      <c r="BQ20" s="392"/>
      <c r="BR20" s="392"/>
      <c r="BS20" s="392"/>
      <c r="BT20" s="392"/>
      <c r="BU20" s="393"/>
      <c r="BV20" s="391"/>
      <c r="BW20" s="392"/>
      <c r="BX20" s="392"/>
      <c r="BY20" s="392"/>
      <c r="BZ20" s="392"/>
      <c r="CA20" s="392"/>
      <c r="CB20" s="392"/>
      <c r="CC20" s="393"/>
      <c r="CD20" s="185"/>
      <c r="CE20" s="505"/>
      <c r="CF20" s="505"/>
      <c r="CG20" s="505"/>
      <c r="CH20" s="505"/>
      <c r="CI20" s="505"/>
      <c r="CJ20" s="505"/>
      <c r="CK20" s="505"/>
      <c r="CL20" s="505"/>
      <c r="CM20" s="505"/>
      <c r="CN20" s="505"/>
      <c r="CO20" s="505"/>
      <c r="CP20" s="505"/>
      <c r="CQ20" s="505"/>
      <c r="CR20" s="505"/>
      <c r="CS20" s="506"/>
      <c r="CT20" s="388"/>
      <c r="CU20" s="389"/>
      <c r="CV20" s="389"/>
      <c r="CW20" s="389"/>
      <c r="CX20" s="389"/>
      <c r="CY20" s="389"/>
      <c r="CZ20" s="389"/>
      <c r="DA20" s="390"/>
      <c r="DB20" s="388"/>
      <c r="DC20" s="389"/>
      <c r="DD20" s="389"/>
      <c r="DE20" s="389"/>
      <c r="DF20" s="389"/>
      <c r="DG20" s="389"/>
      <c r="DH20" s="389"/>
      <c r="DI20" s="390"/>
    </row>
    <row r="21" spans="1:113" ht="18.75" customHeight="1" thickBot="1" x14ac:dyDescent="0.25">
      <c r="A21" s="172"/>
      <c r="B21" s="531" t="s">
        <v>152</v>
      </c>
      <c r="C21" s="532"/>
      <c r="D21" s="532"/>
      <c r="E21" s="532"/>
      <c r="F21" s="532"/>
      <c r="G21" s="532"/>
      <c r="H21" s="532"/>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c r="AJ21" s="532"/>
      <c r="AK21" s="532"/>
      <c r="AL21" s="532"/>
      <c r="AM21" s="532"/>
      <c r="AN21" s="532"/>
      <c r="AO21" s="532"/>
      <c r="AP21" s="532"/>
      <c r="AQ21" s="532"/>
      <c r="AR21" s="532"/>
      <c r="AS21" s="532"/>
      <c r="AT21" s="532"/>
      <c r="AU21" s="532"/>
      <c r="AV21" s="532"/>
      <c r="AW21" s="532"/>
      <c r="AX21" s="533"/>
      <c r="AY21" s="507"/>
      <c r="AZ21" s="508"/>
      <c r="BA21" s="508"/>
      <c r="BB21" s="508"/>
      <c r="BC21" s="508"/>
      <c r="BD21" s="508"/>
      <c r="BE21" s="508"/>
      <c r="BF21" s="508"/>
      <c r="BG21" s="508"/>
      <c r="BH21" s="508"/>
      <c r="BI21" s="508"/>
      <c r="BJ21" s="508"/>
      <c r="BK21" s="508"/>
      <c r="BL21" s="508"/>
      <c r="BM21" s="509"/>
      <c r="BN21" s="510"/>
      <c r="BO21" s="511"/>
      <c r="BP21" s="511"/>
      <c r="BQ21" s="511"/>
      <c r="BR21" s="511"/>
      <c r="BS21" s="511"/>
      <c r="BT21" s="511"/>
      <c r="BU21" s="512"/>
      <c r="BV21" s="510"/>
      <c r="BW21" s="511"/>
      <c r="BX21" s="511"/>
      <c r="BY21" s="511"/>
      <c r="BZ21" s="511"/>
      <c r="CA21" s="511"/>
      <c r="CB21" s="511"/>
      <c r="CC21" s="512"/>
      <c r="CD21" s="185"/>
      <c r="CE21" s="505"/>
      <c r="CF21" s="505"/>
      <c r="CG21" s="505"/>
      <c r="CH21" s="505"/>
      <c r="CI21" s="505"/>
      <c r="CJ21" s="505"/>
      <c r="CK21" s="505"/>
      <c r="CL21" s="505"/>
      <c r="CM21" s="505"/>
      <c r="CN21" s="505"/>
      <c r="CO21" s="505"/>
      <c r="CP21" s="505"/>
      <c r="CQ21" s="505"/>
      <c r="CR21" s="505"/>
      <c r="CS21" s="506"/>
      <c r="CT21" s="388"/>
      <c r="CU21" s="389"/>
      <c r="CV21" s="389"/>
      <c r="CW21" s="389"/>
      <c r="CX21" s="389"/>
      <c r="CY21" s="389"/>
      <c r="CZ21" s="389"/>
      <c r="DA21" s="390"/>
      <c r="DB21" s="388"/>
      <c r="DC21" s="389"/>
      <c r="DD21" s="389"/>
      <c r="DE21" s="389"/>
      <c r="DF21" s="389"/>
      <c r="DG21" s="389"/>
      <c r="DH21" s="389"/>
      <c r="DI21" s="390"/>
    </row>
    <row r="22" spans="1:113" ht="18.75" customHeight="1" x14ac:dyDescent="0.2">
      <c r="A22" s="172"/>
      <c r="B22" s="561" t="s">
        <v>153</v>
      </c>
      <c r="C22" s="535"/>
      <c r="D22" s="536"/>
      <c r="E22" s="403" t="s">
        <v>1</v>
      </c>
      <c r="F22" s="408"/>
      <c r="G22" s="408"/>
      <c r="H22" s="408"/>
      <c r="I22" s="408"/>
      <c r="J22" s="408"/>
      <c r="K22" s="398"/>
      <c r="L22" s="403" t="s">
        <v>154</v>
      </c>
      <c r="M22" s="408"/>
      <c r="N22" s="408"/>
      <c r="O22" s="408"/>
      <c r="P22" s="398"/>
      <c r="Q22" s="566" t="s">
        <v>155</v>
      </c>
      <c r="R22" s="567"/>
      <c r="S22" s="567"/>
      <c r="T22" s="567"/>
      <c r="U22" s="567"/>
      <c r="V22" s="568"/>
      <c r="W22" s="534" t="s">
        <v>156</v>
      </c>
      <c r="X22" s="535"/>
      <c r="Y22" s="536"/>
      <c r="Z22" s="403" t="s">
        <v>1</v>
      </c>
      <c r="AA22" s="408"/>
      <c r="AB22" s="408"/>
      <c r="AC22" s="408"/>
      <c r="AD22" s="408"/>
      <c r="AE22" s="408"/>
      <c r="AF22" s="408"/>
      <c r="AG22" s="398"/>
      <c r="AH22" s="572" t="s">
        <v>157</v>
      </c>
      <c r="AI22" s="408"/>
      <c r="AJ22" s="408"/>
      <c r="AK22" s="408"/>
      <c r="AL22" s="398"/>
      <c r="AM22" s="572" t="s">
        <v>158</v>
      </c>
      <c r="AN22" s="573"/>
      <c r="AO22" s="573"/>
      <c r="AP22" s="573"/>
      <c r="AQ22" s="573"/>
      <c r="AR22" s="574"/>
      <c r="AS22" s="566" t="s">
        <v>155</v>
      </c>
      <c r="AT22" s="567"/>
      <c r="AU22" s="567"/>
      <c r="AV22" s="567"/>
      <c r="AW22" s="567"/>
      <c r="AX22" s="578"/>
      <c r="AY22" s="351" t="s">
        <v>159</v>
      </c>
      <c r="AZ22" s="352"/>
      <c r="BA22" s="352"/>
      <c r="BB22" s="352"/>
      <c r="BC22" s="352"/>
      <c r="BD22" s="352"/>
      <c r="BE22" s="352"/>
      <c r="BF22" s="352"/>
      <c r="BG22" s="352"/>
      <c r="BH22" s="352"/>
      <c r="BI22" s="352"/>
      <c r="BJ22" s="352"/>
      <c r="BK22" s="352"/>
      <c r="BL22" s="352"/>
      <c r="BM22" s="353"/>
      <c r="BN22" s="354">
        <v>170880037</v>
      </c>
      <c r="BO22" s="355"/>
      <c r="BP22" s="355"/>
      <c r="BQ22" s="355"/>
      <c r="BR22" s="355"/>
      <c r="BS22" s="355"/>
      <c r="BT22" s="355"/>
      <c r="BU22" s="356"/>
      <c r="BV22" s="354">
        <v>178586781</v>
      </c>
      <c r="BW22" s="355"/>
      <c r="BX22" s="355"/>
      <c r="BY22" s="355"/>
      <c r="BZ22" s="355"/>
      <c r="CA22" s="355"/>
      <c r="CB22" s="355"/>
      <c r="CC22" s="356"/>
      <c r="CD22" s="185"/>
      <c r="CE22" s="505"/>
      <c r="CF22" s="505"/>
      <c r="CG22" s="505"/>
      <c r="CH22" s="505"/>
      <c r="CI22" s="505"/>
      <c r="CJ22" s="505"/>
      <c r="CK22" s="505"/>
      <c r="CL22" s="505"/>
      <c r="CM22" s="505"/>
      <c r="CN22" s="505"/>
      <c r="CO22" s="505"/>
      <c r="CP22" s="505"/>
      <c r="CQ22" s="505"/>
      <c r="CR22" s="505"/>
      <c r="CS22" s="506"/>
      <c r="CT22" s="388"/>
      <c r="CU22" s="389"/>
      <c r="CV22" s="389"/>
      <c r="CW22" s="389"/>
      <c r="CX22" s="389"/>
      <c r="CY22" s="389"/>
      <c r="CZ22" s="389"/>
      <c r="DA22" s="390"/>
      <c r="DB22" s="388"/>
      <c r="DC22" s="389"/>
      <c r="DD22" s="389"/>
      <c r="DE22" s="389"/>
      <c r="DF22" s="389"/>
      <c r="DG22" s="389"/>
      <c r="DH22" s="389"/>
      <c r="DI22" s="390"/>
    </row>
    <row r="23" spans="1:113" ht="18.75" customHeight="1" x14ac:dyDescent="0.2">
      <c r="A23" s="172"/>
      <c r="B23" s="562"/>
      <c r="C23" s="538"/>
      <c r="D23" s="539"/>
      <c r="E23" s="377"/>
      <c r="F23" s="382"/>
      <c r="G23" s="382"/>
      <c r="H23" s="382"/>
      <c r="I23" s="382"/>
      <c r="J23" s="382"/>
      <c r="K23" s="371"/>
      <c r="L23" s="377"/>
      <c r="M23" s="382"/>
      <c r="N23" s="382"/>
      <c r="O23" s="382"/>
      <c r="P23" s="371"/>
      <c r="Q23" s="569"/>
      <c r="R23" s="570"/>
      <c r="S23" s="570"/>
      <c r="T23" s="570"/>
      <c r="U23" s="570"/>
      <c r="V23" s="571"/>
      <c r="W23" s="537"/>
      <c r="X23" s="538"/>
      <c r="Y23" s="539"/>
      <c r="Z23" s="377"/>
      <c r="AA23" s="382"/>
      <c r="AB23" s="382"/>
      <c r="AC23" s="382"/>
      <c r="AD23" s="382"/>
      <c r="AE23" s="382"/>
      <c r="AF23" s="382"/>
      <c r="AG23" s="371"/>
      <c r="AH23" s="377"/>
      <c r="AI23" s="382"/>
      <c r="AJ23" s="382"/>
      <c r="AK23" s="382"/>
      <c r="AL23" s="371"/>
      <c r="AM23" s="575"/>
      <c r="AN23" s="576"/>
      <c r="AO23" s="576"/>
      <c r="AP23" s="576"/>
      <c r="AQ23" s="576"/>
      <c r="AR23" s="577"/>
      <c r="AS23" s="569"/>
      <c r="AT23" s="570"/>
      <c r="AU23" s="570"/>
      <c r="AV23" s="570"/>
      <c r="AW23" s="570"/>
      <c r="AX23" s="579"/>
      <c r="AY23" s="425" t="s">
        <v>160</v>
      </c>
      <c r="AZ23" s="426"/>
      <c r="BA23" s="426"/>
      <c r="BB23" s="426"/>
      <c r="BC23" s="426"/>
      <c r="BD23" s="426"/>
      <c r="BE23" s="426"/>
      <c r="BF23" s="426"/>
      <c r="BG23" s="426"/>
      <c r="BH23" s="426"/>
      <c r="BI23" s="426"/>
      <c r="BJ23" s="426"/>
      <c r="BK23" s="426"/>
      <c r="BL23" s="426"/>
      <c r="BM23" s="427"/>
      <c r="BN23" s="391">
        <v>93080938</v>
      </c>
      <c r="BO23" s="392"/>
      <c r="BP23" s="392"/>
      <c r="BQ23" s="392"/>
      <c r="BR23" s="392"/>
      <c r="BS23" s="392"/>
      <c r="BT23" s="392"/>
      <c r="BU23" s="393"/>
      <c r="BV23" s="391">
        <v>99944015</v>
      </c>
      <c r="BW23" s="392"/>
      <c r="BX23" s="392"/>
      <c r="BY23" s="392"/>
      <c r="BZ23" s="392"/>
      <c r="CA23" s="392"/>
      <c r="CB23" s="392"/>
      <c r="CC23" s="393"/>
      <c r="CD23" s="185"/>
      <c r="CE23" s="505"/>
      <c r="CF23" s="505"/>
      <c r="CG23" s="505"/>
      <c r="CH23" s="505"/>
      <c r="CI23" s="505"/>
      <c r="CJ23" s="505"/>
      <c r="CK23" s="505"/>
      <c r="CL23" s="505"/>
      <c r="CM23" s="505"/>
      <c r="CN23" s="505"/>
      <c r="CO23" s="505"/>
      <c r="CP23" s="505"/>
      <c r="CQ23" s="505"/>
      <c r="CR23" s="505"/>
      <c r="CS23" s="506"/>
      <c r="CT23" s="388"/>
      <c r="CU23" s="389"/>
      <c r="CV23" s="389"/>
      <c r="CW23" s="389"/>
      <c r="CX23" s="389"/>
      <c r="CY23" s="389"/>
      <c r="CZ23" s="389"/>
      <c r="DA23" s="390"/>
      <c r="DB23" s="388"/>
      <c r="DC23" s="389"/>
      <c r="DD23" s="389"/>
      <c r="DE23" s="389"/>
      <c r="DF23" s="389"/>
      <c r="DG23" s="389"/>
      <c r="DH23" s="389"/>
      <c r="DI23" s="390"/>
    </row>
    <row r="24" spans="1:113" ht="18.75" customHeight="1" thickBot="1" x14ac:dyDescent="0.25">
      <c r="A24" s="172"/>
      <c r="B24" s="562"/>
      <c r="C24" s="538"/>
      <c r="D24" s="539"/>
      <c r="E24" s="441" t="s">
        <v>161</v>
      </c>
      <c r="F24" s="421"/>
      <c r="G24" s="421"/>
      <c r="H24" s="421"/>
      <c r="I24" s="421"/>
      <c r="J24" s="421"/>
      <c r="K24" s="422"/>
      <c r="L24" s="442">
        <v>1</v>
      </c>
      <c r="M24" s="443"/>
      <c r="N24" s="443"/>
      <c r="O24" s="443"/>
      <c r="P24" s="485"/>
      <c r="Q24" s="442">
        <v>10760</v>
      </c>
      <c r="R24" s="443"/>
      <c r="S24" s="443"/>
      <c r="T24" s="443"/>
      <c r="U24" s="443"/>
      <c r="V24" s="485"/>
      <c r="W24" s="537"/>
      <c r="X24" s="538"/>
      <c r="Y24" s="539"/>
      <c r="Z24" s="441" t="s">
        <v>162</v>
      </c>
      <c r="AA24" s="421"/>
      <c r="AB24" s="421"/>
      <c r="AC24" s="421"/>
      <c r="AD24" s="421"/>
      <c r="AE24" s="421"/>
      <c r="AF24" s="421"/>
      <c r="AG24" s="422"/>
      <c r="AH24" s="442">
        <v>3740</v>
      </c>
      <c r="AI24" s="443"/>
      <c r="AJ24" s="443"/>
      <c r="AK24" s="443"/>
      <c r="AL24" s="485"/>
      <c r="AM24" s="442">
        <v>11156420</v>
      </c>
      <c r="AN24" s="443"/>
      <c r="AO24" s="443"/>
      <c r="AP24" s="443"/>
      <c r="AQ24" s="443"/>
      <c r="AR24" s="485"/>
      <c r="AS24" s="442">
        <v>2983</v>
      </c>
      <c r="AT24" s="443"/>
      <c r="AU24" s="443"/>
      <c r="AV24" s="443"/>
      <c r="AW24" s="443"/>
      <c r="AX24" s="444"/>
      <c r="AY24" s="507" t="s">
        <v>163</v>
      </c>
      <c r="AZ24" s="508"/>
      <c r="BA24" s="508"/>
      <c r="BB24" s="508"/>
      <c r="BC24" s="508"/>
      <c r="BD24" s="508"/>
      <c r="BE24" s="508"/>
      <c r="BF24" s="508"/>
      <c r="BG24" s="508"/>
      <c r="BH24" s="508"/>
      <c r="BI24" s="508"/>
      <c r="BJ24" s="508"/>
      <c r="BK24" s="508"/>
      <c r="BL24" s="508"/>
      <c r="BM24" s="509"/>
      <c r="BN24" s="391">
        <v>110628700</v>
      </c>
      <c r="BO24" s="392"/>
      <c r="BP24" s="392"/>
      <c r="BQ24" s="392"/>
      <c r="BR24" s="392"/>
      <c r="BS24" s="392"/>
      <c r="BT24" s="392"/>
      <c r="BU24" s="393"/>
      <c r="BV24" s="391">
        <v>114144435</v>
      </c>
      <c r="BW24" s="392"/>
      <c r="BX24" s="392"/>
      <c r="BY24" s="392"/>
      <c r="BZ24" s="392"/>
      <c r="CA24" s="392"/>
      <c r="CB24" s="392"/>
      <c r="CC24" s="393"/>
      <c r="CD24" s="185"/>
      <c r="CE24" s="505"/>
      <c r="CF24" s="505"/>
      <c r="CG24" s="505"/>
      <c r="CH24" s="505"/>
      <c r="CI24" s="505"/>
      <c r="CJ24" s="505"/>
      <c r="CK24" s="505"/>
      <c r="CL24" s="505"/>
      <c r="CM24" s="505"/>
      <c r="CN24" s="505"/>
      <c r="CO24" s="505"/>
      <c r="CP24" s="505"/>
      <c r="CQ24" s="505"/>
      <c r="CR24" s="505"/>
      <c r="CS24" s="506"/>
      <c r="CT24" s="388"/>
      <c r="CU24" s="389"/>
      <c r="CV24" s="389"/>
      <c r="CW24" s="389"/>
      <c r="CX24" s="389"/>
      <c r="CY24" s="389"/>
      <c r="CZ24" s="389"/>
      <c r="DA24" s="390"/>
      <c r="DB24" s="388"/>
      <c r="DC24" s="389"/>
      <c r="DD24" s="389"/>
      <c r="DE24" s="389"/>
      <c r="DF24" s="389"/>
      <c r="DG24" s="389"/>
      <c r="DH24" s="389"/>
      <c r="DI24" s="390"/>
    </row>
    <row r="25" spans="1:113" ht="18.75" customHeight="1" x14ac:dyDescent="0.2">
      <c r="A25" s="172"/>
      <c r="B25" s="562"/>
      <c r="C25" s="538"/>
      <c r="D25" s="539"/>
      <c r="E25" s="441" t="s">
        <v>164</v>
      </c>
      <c r="F25" s="421"/>
      <c r="G25" s="421"/>
      <c r="H25" s="421"/>
      <c r="I25" s="421"/>
      <c r="J25" s="421"/>
      <c r="K25" s="422"/>
      <c r="L25" s="442">
        <v>2</v>
      </c>
      <c r="M25" s="443"/>
      <c r="N25" s="443"/>
      <c r="O25" s="443"/>
      <c r="P25" s="485"/>
      <c r="Q25" s="442">
        <v>8180</v>
      </c>
      <c r="R25" s="443"/>
      <c r="S25" s="443"/>
      <c r="T25" s="443"/>
      <c r="U25" s="443"/>
      <c r="V25" s="485"/>
      <c r="W25" s="537"/>
      <c r="X25" s="538"/>
      <c r="Y25" s="539"/>
      <c r="Z25" s="441" t="s">
        <v>165</v>
      </c>
      <c r="AA25" s="421"/>
      <c r="AB25" s="421"/>
      <c r="AC25" s="421"/>
      <c r="AD25" s="421"/>
      <c r="AE25" s="421"/>
      <c r="AF25" s="421"/>
      <c r="AG25" s="422"/>
      <c r="AH25" s="442">
        <v>656</v>
      </c>
      <c r="AI25" s="443"/>
      <c r="AJ25" s="443"/>
      <c r="AK25" s="443"/>
      <c r="AL25" s="485"/>
      <c r="AM25" s="442">
        <v>1908960</v>
      </c>
      <c r="AN25" s="443"/>
      <c r="AO25" s="443"/>
      <c r="AP25" s="443"/>
      <c r="AQ25" s="443"/>
      <c r="AR25" s="485"/>
      <c r="AS25" s="442">
        <v>2910</v>
      </c>
      <c r="AT25" s="443"/>
      <c r="AU25" s="443"/>
      <c r="AV25" s="443"/>
      <c r="AW25" s="443"/>
      <c r="AX25" s="444"/>
      <c r="AY25" s="351" t="s">
        <v>166</v>
      </c>
      <c r="AZ25" s="352"/>
      <c r="BA25" s="352"/>
      <c r="BB25" s="352"/>
      <c r="BC25" s="352"/>
      <c r="BD25" s="352"/>
      <c r="BE25" s="352"/>
      <c r="BF25" s="352"/>
      <c r="BG25" s="352"/>
      <c r="BH25" s="352"/>
      <c r="BI25" s="352"/>
      <c r="BJ25" s="352"/>
      <c r="BK25" s="352"/>
      <c r="BL25" s="352"/>
      <c r="BM25" s="353"/>
      <c r="BN25" s="354">
        <v>37859288</v>
      </c>
      <c r="BO25" s="355"/>
      <c r="BP25" s="355"/>
      <c r="BQ25" s="355"/>
      <c r="BR25" s="355"/>
      <c r="BS25" s="355"/>
      <c r="BT25" s="355"/>
      <c r="BU25" s="356"/>
      <c r="BV25" s="354">
        <v>38897073</v>
      </c>
      <c r="BW25" s="355"/>
      <c r="BX25" s="355"/>
      <c r="BY25" s="355"/>
      <c r="BZ25" s="355"/>
      <c r="CA25" s="355"/>
      <c r="CB25" s="355"/>
      <c r="CC25" s="356"/>
      <c r="CD25" s="185"/>
      <c r="CE25" s="505"/>
      <c r="CF25" s="505"/>
      <c r="CG25" s="505"/>
      <c r="CH25" s="505"/>
      <c r="CI25" s="505"/>
      <c r="CJ25" s="505"/>
      <c r="CK25" s="505"/>
      <c r="CL25" s="505"/>
      <c r="CM25" s="505"/>
      <c r="CN25" s="505"/>
      <c r="CO25" s="505"/>
      <c r="CP25" s="505"/>
      <c r="CQ25" s="505"/>
      <c r="CR25" s="505"/>
      <c r="CS25" s="506"/>
      <c r="CT25" s="388"/>
      <c r="CU25" s="389"/>
      <c r="CV25" s="389"/>
      <c r="CW25" s="389"/>
      <c r="CX25" s="389"/>
      <c r="CY25" s="389"/>
      <c r="CZ25" s="389"/>
      <c r="DA25" s="390"/>
      <c r="DB25" s="388"/>
      <c r="DC25" s="389"/>
      <c r="DD25" s="389"/>
      <c r="DE25" s="389"/>
      <c r="DF25" s="389"/>
      <c r="DG25" s="389"/>
      <c r="DH25" s="389"/>
      <c r="DI25" s="390"/>
    </row>
    <row r="26" spans="1:113" ht="18.75" customHeight="1" x14ac:dyDescent="0.2">
      <c r="A26" s="172"/>
      <c r="B26" s="562"/>
      <c r="C26" s="538"/>
      <c r="D26" s="539"/>
      <c r="E26" s="441" t="s">
        <v>167</v>
      </c>
      <c r="F26" s="421"/>
      <c r="G26" s="421"/>
      <c r="H26" s="421"/>
      <c r="I26" s="421"/>
      <c r="J26" s="421"/>
      <c r="K26" s="422"/>
      <c r="L26" s="442">
        <v>1</v>
      </c>
      <c r="M26" s="443"/>
      <c r="N26" s="443"/>
      <c r="O26" s="443"/>
      <c r="P26" s="485"/>
      <c r="Q26" s="442">
        <v>7300</v>
      </c>
      <c r="R26" s="443"/>
      <c r="S26" s="443"/>
      <c r="T26" s="443"/>
      <c r="U26" s="443"/>
      <c r="V26" s="485"/>
      <c r="W26" s="537"/>
      <c r="X26" s="538"/>
      <c r="Y26" s="539"/>
      <c r="Z26" s="441" t="s">
        <v>168</v>
      </c>
      <c r="AA26" s="543"/>
      <c r="AB26" s="543"/>
      <c r="AC26" s="543"/>
      <c r="AD26" s="543"/>
      <c r="AE26" s="543"/>
      <c r="AF26" s="543"/>
      <c r="AG26" s="544"/>
      <c r="AH26" s="442">
        <v>222</v>
      </c>
      <c r="AI26" s="443"/>
      <c r="AJ26" s="443"/>
      <c r="AK26" s="443"/>
      <c r="AL26" s="485"/>
      <c r="AM26" s="442">
        <v>745698</v>
      </c>
      <c r="AN26" s="443"/>
      <c r="AO26" s="443"/>
      <c r="AP26" s="443"/>
      <c r="AQ26" s="443"/>
      <c r="AR26" s="485"/>
      <c r="AS26" s="442">
        <v>3359</v>
      </c>
      <c r="AT26" s="443"/>
      <c r="AU26" s="443"/>
      <c r="AV26" s="443"/>
      <c r="AW26" s="443"/>
      <c r="AX26" s="444"/>
      <c r="AY26" s="394" t="s">
        <v>169</v>
      </c>
      <c r="AZ26" s="395"/>
      <c r="BA26" s="395"/>
      <c r="BB26" s="395"/>
      <c r="BC26" s="395"/>
      <c r="BD26" s="395"/>
      <c r="BE26" s="395"/>
      <c r="BF26" s="395"/>
      <c r="BG26" s="395"/>
      <c r="BH26" s="395"/>
      <c r="BI26" s="395"/>
      <c r="BJ26" s="395"/>
      <c r="BK26" s="395"/>
      <c r="BL26" s="395"/>
      <c r="BM26" s="396"/>
      <c r="BN26" s="391">
        <v>240000</v>
      </c>
      <c r="BO26" s="392"/>
      <c r="BP26" s="392"/>
      <c r="BQ26" s="392"/>
      <c r="BR26" s="392"/>
      <c r="BS26" s="392"/>
      <c r="BT26" s="392"/>
      <c r="BU26" s="393"/>
      <c r="BV26" s="391">
        <v>240000</v>
      </c>
      <c r="BW26" s="392"/>
      <c r="BX26" s="392"/>
      <c r="BY26" s="392"/>
      <c r="BZ26" s="392"/>
      <c r="CA26" s="392"/>
      <c r="CB26" s="392"/>
      <c r="CC26" s="393"/>
      <c r="CD26" s="185"/>
      <c r="CE26" s="505"/>
      <c r="CF26" s="505"/>
      <c r="CG26" s="505"/>
      <c r="CH26" s="505"/>
      <c r="CI26" s="505"/>
      <c r="CJ26" s="505"/>
      <c r="CK26" s="505"/>
      <c r="CL26" s="505"/>
      <c r="CM26" s="505"/>
      <c r="CN26" s="505"/>
      <c r="CO26" s="505"/>
      <c r="CP26" s="505"/>
      <c r="CQ26" s="505"/>
      <c r="CR26" s="505"/>
      <c r="CS26" s="506"/>
      <c r="CT26" s="388"/>
      <c r="CU26" s="389"/>
      <c r="CV26" s="389"/>
      <c r="CW26" s="389"/>
      <c r="CX26" s="389"/>
      <c r="CY26" s="389"/>
      <c r="CZ26" s="389"/>
      <c r="DA26" s="390"/>
      <c r="DB26" s="388"/>
      <c r="DC26" s="389"/>
      <c r="DD26" s="389"/>
      <c r="DE26" s="389"/>
      <c r="DF26" s="389"/>
      <c r="DG26" s="389"/>
      <c r="DH26" s="389"/>
      <c r="DI26" s="390"/>
    </row>
    <row r="27" spans="1:113" ht="18.75" customHeight="1" thickBot="1" x14ac:dyDescent="0.25">
      <c r="A27" s="172"/>
      <c r="B27" s="562"/>
      <c r="C27" s="538"/>
      <c r="D27" s="539"/>
      <c r="E27" s="441" t="s">
        <v>170</v>
      </c>
      <c r="F27" s="421"/>
      <c r="G27" s="421"/>
      <c r="H27" s="421"/>
      <c r="I27" s="421"/>
      <c r="J27" s="421"/>
      <c r="K27" s="422"/>
      <c r="L27" s="442">
        <v>1</v>
      </c>
      <c r="M27" s="443"/>
      <c r="N27" s="443"/>
      <c r="O27" s="443"/>
      <c r="P27" s="485"/>
      <c r="Q27" s="442">
        <v>7590</v>
      </c>
      <c r="R27" s="443"/>
      <c r="S27" s="443"/>
      <c r="T27" s="443"/>
      <c r="U27" s="443"/>
      <c r="V27" s="485"/>
      <c r="W27" s="537"/>
      <c r="X27" s="538"/>
      <c r="Y27" s="539"/>
      <c r="Z27" s="441" t="s">
        <v>171</v>
      </c>
      <c r="AA27" s="421"/>
      <c r="AB27" s="421"/>
      <c r="AC27" s="421"/>
      <c r="AD27" s="421"/>
      <c r="AE27" s="421"/>
      <c r="AF27" s="421"/>
      <c r="AG27" s="422"/>
      <c r="AH27" s="442">
        <v>148</v>
      </c>
      <c r="AI27" s="443"/>
      <c r="AJ27" s="443"/>
      <c r="AK27" s="443"/>
      <c r="AL27" s="485"/>
      <c r="AM27" s="442">
        <v>542698</v>
      </c>
      <c r="AN27" s="443"/>
      <c r="AO27" s="443"/>
      <c r="AP27" s="443"/>
      <c r="AQ27" s="443"/>
      <c r="AR27" s="485"/>
      <c r="AS27" s="442">
        <v>3667</v>
      </c>
      <c r="AT27" s="443"/>
      <c r="AU27" s="443"/>
      <c r="AV27" s="443"/>
      <c r="AW27" s="443"/>
      <c r="AX27" s="444"/>
      <c r="AY27" s="486" t="s">
        <v>172</v>
      </c>
      <c r="AZ27" s="487"/>
      <c r="BA27" s="487"/>
      <c r="BB27" s="487"/>
      <c r="BC27" s="487"/>
      <c r="BD27" s="487"/>
      <c r="BE27" s="487"/>
      <c r="BF27" s="487"/>
      <c r="BG27" s="487"/>
      <c r="BH27" s="487"/>
      <c r="BI27" s="487"/>
      <c r="BJ27" s="487"/>
      <c r="BK27" s="487"/>
      <c r="BL27" s="487"/>
      <c r="BM27" s="488"/>
      <c r="BN27" s="510" t="s">
        <v>122</v>
      </c>
      <c r="BO27" s="511"/>
      <c r="BP27" s="511"/>
      <c r="BQ27" s="511"/>
      <c r="BR27" s="511"/>
      <c r="BS27" s="511"/>
      <c r="BT27" s="511"/>
      <c r="BU27" s="512"/>
      <c r="BV27" s="510" t="s">
        <v>122</v>
      </c>
      <c r="BW27" s="511"/>
      <c r="BX27" s="511"/>
      <c r="BY27" s="511"/>
      <c r="BZ27" s="511"/>
      <c r="CA27" s="511"/>
      <c r="CB27" s="511"/>
      <c r="CC27" s="512"/>
      <c r="CD27" s="187"/>
      <c r="CE27" s="505"/>
      <c r="CF27" s="505"/>
      <c r="CG27" s="505"/>
      <c r="CH27" s="505"/>
      <c r="CI27" s="505"/>
      <c r="CJ27" s="505"/>
      <c r="CK27" s="505"/>
      <c r="CL27" s="505"/>
      <c r="CM27" s="505"/>
      <c r="CN27" s="505"/>
      <c r="CO27" s="505"/>
      <c r="CP27" s="505"/>
      <c r="CQ27" s="505"/>
      <c r="CR27" s="505"/>
      <c r="CS27" s="506"/>
      <c r="CT27" s="388"/>
      <c r="CU27" s="389"/>
      <c r="CV27" s="389"/>
      <c r="CW27" s="389"/>
      <c r="CX27" s="389"/>
      <c r="CY27" s="389"/>
      <c r="CZ27" s="389"/>
      <c r="DA27" s="390"/>
      <c r="DB27" s="388"/>
      <c r="DC27" s="389"/>
      <c r="DD27" s="389"/>
      <c r="DE27" s="389"/>
      <c r="DF27" s="389"/>
      <c r="DG27" s="389"/>
      <c r="DH27" s="389"/>
      <c r="DI27" s="390"/>
    </row>
    <row r="28" spans="1:113" ht="18.75" customHeight="1" x14ac:dyDescent="0.2">
      <c r="A28" s="172"/>
      <c r="B28" s="562"/>
      <c r="C28" s="538"/>
      <c r="D28" s="539"/>
      <c r="E28" s="441" t="s">
        <v>173</v>
      </c>
      <c r="F28" s="421"/>
      <c r="G28" s="421"/>
      <c r="H28" s="421"/>
      <c r="I28" s="421"/>
      <c r="J28" s="421"/>
      <c r="K28" s="422"/>
      <c r="L28" s="442">
        <v>1</v>
      </c>
      <c r="M28" s="443"/>
      <c r="N28" s="443"/>
      <c r="O28" s="443"/>
      <c r="P28" s="485"/>
      <c r="Q28" s="442">
        <v>6860</v>
      </c>
      <c r="R28" s="443"/>
      <c r="S28" s="443"/>
      <c r="T28" s="443"/>
      <c r="U28" s="443"/>
      <c r="V28" s="485"/>
      <c r="W28" s="537"/>
      <c r="X28" s="538"/>
      <c r="Y28" s="539"/>
      <c r="Z28" s="441" t="s">
        <v>174</v>
      </c>
      <c r="AA28" s="421"/>
      <c r="AB28" s="421"/>
      <c r="AC28" s="421"/>
      <c r="AD28" s="421"/>
      <c r="AE28" s="421"/>
      <c r="AF28" s="421"/>
      <c r="AG28" s="422"/>
      <c r="AH28" s="442" t="s">
        <v>122</v>
      </c>
      <c r="AI28" s="443"/>
      <c r="AJ28" s="443"/>
      <c r="AK28" s="443"/>
      <c r="AL28" s="485"/>
      <c r="AM28" s="442" t="s">
        <v>122</v>
      </c>
      <c r="AN28" s="443"/>
      <c r="AO28" s="443"/>
      <c r="AP28" s="443"/>
      <c r="AQ28" s="443"/>
      <c r="AR28" s="485"/>
      <c r="AS28" s="442" t="s">
        <v>122</v>
      </c>
      <c r="AT28" s="443"/>
      <c r="AU28" s="443"/>
      <c r="AV28" s="443"/>
      <c r="AW28" s="443"/>
      <c r="AX28" s="444"/>
      <c r="AY28" s="545" t="s">
        <v>175</v>
      </c>
      <c r="AZ28" s="546"/>
      <c r="BA28" s="546"/>
      <c r="BB28" s="547"/>
      <c r="BC28" s="351" t="s">
        <v>46</v>
      </c>
      <c r="BD28" s="352"/>
      <c r="BE28" s="352"/>
      <c r="BF28" s="352"/>
      <c r="BG28" s="352"/>
      <c r="BH28" s="352"/>
      <c r="BI28" s="352"/>
      <c r="BJ28" s="352"/>
      <c r="BK28" s="352"/>
      <c r="BL28" s="352"/>
      <c r="BM28" s="353"/>
      <c r="BN28" s="354">
        <v>24113314</v>
      </c>
      <c r="BO28" s="355"/>
      <c r="BP28" s="355"/>
      <c r="BQ28" s="355"/>
      <c r="BR28" s="355"/>
      <c r="BS28" s="355"/>
      <c r="BT28" s="355"/>
      <c r="BU28" s="356"/>
      <c r="BV28" s="354">
        <v>24441753</v>
      </c>
      <c r="BW28" s="355"/>
      <c r="BX28" s="355"/>
      <c r="BY28" s="355"/>
      <c r="BZ28" s="355"/>
      <c r="CA28" s="355"/>
      <c r="CB28" s="355"/>
      <c r="CC28" s="356"/>
      <c r="CD28" s="185"/>
      <c r="CE28" s="505"/>
      <c r="CF28" s="505"/>
      <c r="CG28" s="505"/>
      <c r="CH28" s="505"/>
      <c r="CI28" s="505"/>
      <c r="CJ28" s="505"/>
      <c r="CK28" s="505"/>
      <c r="CL28" s="505"/>
      <c r="CM28" s="505"/>
      <c r="CN28" s="505"/>
      <c r="CO28" s="505"/>
      <c r="CP28" s="505"/>
      <c r="CQ28" s="505"/>
      <c r="CR28" s="505"/>
      <c r="CS28" s="506"/>
      <c r="CT28" s="388"/>
      <c r="CU28" s="389"/>
      <c r="CV28" s="389"/>
      <c r="CW28" s="389"/>
      <c r="CX28" s="389"/>
      <c r="CY28" s="389"/>
      <c r="CZ28" s="389"/>
      <c r="DA28" s="390"/>
      <c r="DB28" s="388"/>
      <c r="DC28" s="389"/>
      <c r="DD28" s="389"/>
      <c r="DE28" s="389"/>
      <c r="DF28" s="389"/>
      <c r="DG28" s="389"/>
      <c r="DH28" s="389"/>
      <c r="DI28" s="390"/>
    </row>
    <row r="29" spans="1:113" ht="18.75" customHeight="1" x14ac:dyDescent="0.2">
      <c r="A29" s="172"/>
      <c r="B29" s="562"/>
      <c r="C29" s="538"/>
      <c r="D29" s="539"/>
      <c r="E29" s="441" t="s">
        <v>176</v>
      </c>
      <c r="F29" s="421"/>
      <c r="G29" s="421"/>
      <c r="H29" s="421"/>
      <c r="I29" s="421"/>
      <c r="J29" s="421"/>
      <c r="K29" s="422"/>
      <c r="L29" s="442">
        <v>48</v>
      </c>
      <c r="M29" s="443"/>
      <c r="N29" s="443"/>
      <c r="O29" s="443"/>
      <c r="P29" s="485"/>
      <c r="Q29" s="442">
        <v>6130</v>
      </c>
      <c r="R29" s="443"/>
      <c r="S29" s="443"/>
      <c r="T29" s="443"/>
      <c r="U29" s="443"/>
      <c r="V29" s="485"/>
      <c r="W29" s="540"/>
      <c r="X29" s="541"/>
      <c r="Y29" s="542"/>
      <c r="Z29" s="441" t="s">
        <v>177</v>
      </c>
      <c r="AA29" s="421"/>
      <c r="AB29" s="421"/>
      <c r="AC29" s="421"/>
      <c r="AD29" s="421"/>
      <c r="AE29" s="421"/>
      <c r="AF29" s="421"/>
      <c r="AG29" s="422"/>
      <c r="AH29" s="442">
        <v>3888</v>
      </c>
      <c r="AI29" s="443"/>
      <c r="AJ29" s="443"/>
      <c r="AK29" s="443"/>
      <c r="AL29" s="485"/>
      <c r="AM29" s="442">
        <v>11699118</v>
      </c>
      <c r="AN29" s="443"/>
      <c r="AO29" s="443"/>
      <c r="AP29" s="443"/>
      <c r="AQ29" s="443"/>
      <c r="AR29" s="485"/>
      <c r="AS29" s="442">
        <v>3009</v>
      </c>
      <c r="AT29" s="443"/>
      <c r="AU29" s="443"/>
      <c r="AV29" s="443"/>
      <c r="AW29" s="443"/>
      <c r="AX29" s="444"/>
      <c r="AY29" s="548"/>
      <c r="AZ29" s="549"/>
      <c r="BA29" s="549"/>
      <c r="BB29" s="550"/>
      <c r="BC29" s="425" t="s">
        <v>178</v>
      </c>
      <c r="BD29" s="426"/>
      <c r="BE29" s="426"/>
      <c r="BF29" s="426"/>
      <c r="BG29" s="426"/>
      <c r="BH29" s="426"/>
      <c r="BI29" s="426"/>
      <c r="BJ29" s="426"/>
      <c r="BK29" s="426"/>
      <c r="BL29" s="426"/>
      <c r="BM29" s="427"/>
      <c r="BN29" s="391">
        <v>5284386</v>
      </c>
      <c r="BO29" s="392"/>
      <c r="BP29" s="392"/>
      <c r="BQ29" s="392"/>
      <c r="BR29" s="392"/>
      <c r="BS29" s="392"/>
      <c r="BT29" s="392"/>
      <c r="BU29" s="393"/>
      <c r="BV29" s="391">
        <v>4817736</v>
      </c>
      <c r="BW29" s="392"/>
      <c r="BX29" s="392"/>
      <c r="BY29" s="392"/>
      <c r="BZ29" s="392"/>
      <c r="CA29" s="392"/>
      <c r="CB29" s="392"/>
      <c r="CC29" s="393"/>
      <c r="CD29" s="187"/>
      <c r="CE29" s="505"/>
      <c r="CF29" s="505"/>
      <c r="CG29" s="505"/>
      <c r="CH29" s="505"/>
      <c r="CI29" s="505"/>
      <c r="CJ29" s="505"/>
      <c r="CK29" s="505"/>
      <c r="CL29" s="505"/>
      <c r="CM29" s="505"/>
      <c r="CN29" s="505"/>
      <c r="CO29" s="505"/>
      <c r="CP29" s="505"/>
      <c r="CQ29" s="505"/>
      <c r="CR29" s="505"/>
      <c r="CS29" s="506"/>
      <c r="CT29" s="388"/>
      <c r="CU29" s="389"/>
      <c r="CV29" s="389"/>
      <c r="CW29" s="389"/>
      <c r="CX29" s="389"/>
      <c r="CY29" s="389"/>
      <c r="CZ29" s="389"/>
      <c r="DA29" s="390"/>
      <c r="DB29" s="388"/>
      <c r="DC29" s="389"/>
      <c r="DD29" s="389"/>
      <c r="DE29" s="389"/>
      <c r="DF29" s="389"/>
      <c r="DG29" s="389"/>
      <c r="DH29" s="389"/>
      <c r="DI29" s="390"/>
    </row>
    <row r="30" spans="1:113" ht="18.75" customHeight="1" thickBot="1" x14ac:dyDescent="0.25">
      <c r="A30" s="172"/>
      <c r="B30" s="563"/>
      <c r="C30" s="564"/>
      <c r="D30" s="565"/>
      <c r="E30" s="445"/>
      <c r="F30" s="446"/>
      <c r="G30" s="446"/>
      <c r="H30" s="446"/>
      <c r="I30" s="446"/>
      <c r="J30" s="446"/>
      <c r="K30" s="447"/>
      <c r="L30" s="555"/>
      <c r="M30" s="556"/>
      <c r="N30" s="556"/>
      <c r="O30" s="556"/>
      <c r="P30" s="557"/>
      <c r="Q30" s="555"/>
      <c r="R30" s="556"/>
      <c r="S30" s="556"/>
      <c r="T30" s="556"/>
      <c r="U30" s="556"/>
      <c r="V30" s="557"/>
      <c r="W30" s="558" t="s">
        <v>179</v>
      </c>
      <c r="X30" s="559"/>
      <c r="Y30" s="559"/>
      <c r="Z30" s="559"/>
      <c r="AA30" s="559"/>
      <c r="AB30" s="559"/>
      <c r="AC30" s="559"/>
      <c r="AD30" s="559"/>
      <c r="AE30" s="559"/>
      <c r="AF30" s="559"/>
      <c r="AG30" s="560"/>
      <c r="AH30" s="518">
        <v>99.6</v>
      </c>
      <c r="AI30" s="519"/>
      <c r="AJ30" s="519"/>
      <c r="AK30" s="519"/>
      <c r="AL30" s="519"/>
      <c r="AM30" s="519"/>
      <c r="AN30" s="519"/>
      <c r="AO30" s="519"/>
      <c r="AP30" s="519"/>
      <c r="AQ30" s="519"/>
      <c r="AR30" s="519"/>
      <c r="AS30" s="519"/>
      <c r="AT30" s="519"/>
      <c r="AU30" s="519"/>
      <c r="AV30" s="519"/>
      <c r="AW30" s="519"/>
      <c r="AX30" s="521"/>
      <c r="AY30" s="551"/>
      <c r="AZ30" s="552"/>
      <c r="BA30" s="552"/>
      <c r="BB30" s="553"/>
      <c r="BC30" s="507" t="s">
        <v>48</v>
      </c>
      <c r="BD30" s="508"/>
      <c r="BE30" s="508"/>
      <c r="BF30" s="508"/>
      <c r="BG30" s="508"/>
      <c r="BH30" s="508"/>
      <c r="BI30" s="508"/>
      <c r="BJ30" s="508"/>
      <c r="BK30" s="508"/>
      <c r="BL30" s="508"/>
      <c r="BM30" s="509"/>
      <c r="BN30" s="510">
        <v>16050764</v>
      </c>
      <c r="BO30" s="511"/>
      <c r="BP30" s="511"/>
      <c r="BQ30" s="511"/>
      <c r="BR30" s="511"/>
      <c r="BS30" s="511"/>
      <c r="BT30" s="511"/>
      <c r="BU30" s="512"/>
      <c r="BV30" s="510">
        <v>10047329</v>
      </c>
      <c r="BW30" s="511"/>
      <c r="BX30" s="511"/>
      <c r="BY30" s="511"/>
      <c r="BZ30" s="511"/>
      <c r="CA30" s="511"/>
      <c r="CB30" s="511"/>
      <c r="CC30" s="512"/>
      <c r="CD30" s="188"/>
      <c r="CE30" s="189"/>
      <c r="CF30" s="189"/>
      <c r="CG30" s="189"/>
      <c r="CH30" s="189"/>
      <c r="CI30" s="189"/>
      <c r="CJ30" s="189"/>
      <c r="CK30" s="189"/>
      <c r="CL30" s="189"/>
      <c r="CM30" s="189"/>
      <c r="CN30" s="189"/>
      <c r="CO30" s="189"/>
      <c r="CP30" s="189"/>
      <c r="CQ30" s="189"/>
      <c r="CR30" s="189"/>
      <c r="CS30" s="190"/>
      <c r="CT30" s="191"/>
      <c r="CU30" s="192"/>
      <c r="CV30" s="192"/>
      <c r="CW30" s="192"/>
      <c r="CX30" s="192"/>
      <c r="CY30" s="192"/>
      <c r="CZ30" s="192"/>
      <c r="DA30" s="193"/>
      <c r="DB30" s="191"/>
      <c r="DC30" s="192"/>
      <c r="DD30" s="192"/>
      <c r="DE30" s="192"/>
      <c r="DF30" s="192"/>
      <c r="DG30" s="192"/>
      <c r="DH30" s="192"/>
      <c r="DI30" s="193"/>
    </row>
    <row r="31" spans="1:113" ht="13.5" customHeight="1" x14ac:dyDescent="0.2">
      <c r="A31" s="172"/>
      <c r="B31" s="194"/>
      <c r="DI31" s="195"/>
    </row>
    <row r="32" spans="1:113" ht="13.5" customHeight="1" x14ac:dyDescent="0.2">
      <c r="A32" s="172"/>
      <c r="B32" s="196"/>
      <c r="C32" s="554" t="s">
        <v>180</v>
      </c>
      <c r="D32" s="554"/>
      <c r="E32" s="554"/>
      <c r="F32" s="554"/>
      <c r="G32" s="554"/>
      <c r="H32" s="554"/>
      <c r="I32" s="554"/>
      <c r="J32" s="554"/>
      <c r="K32" s="554"/>
      <c r="L32" s="554"/>
      <c r="M32" s="554"/>
      <c r="N32" s="554"/>
      <c r="O32" s="554"/>
      <c r="P32" s="554"/>
      <c r="Q32" s="554"/>
      <c r="R32" s="554"/>
      <c r="S32" s="554"/>
      <c r="U32" s="395" t="s">
        <v>181</v>
      </c>
      <c r="V32" s="395"/>
      <c r="W32" s="395"/>
      <c r="X32" s="395"/>
      <c r="Y32" s="395"/>
      <c r="Z32" s="395"/>
      <c r="AA32" s="395"/>
      <c r="AB32" s="395"/>
      <c r="AC32" s="395"/>
      <c r="AD32" s="395"/>
      <c r="AE32" s="395"/>
      <c r="AF32" s="395"/>
      <c r="AG32" s="395"/>
      <c r="AH32" s="395"/>
      <c r="AI32" s="395"/>
      <c r="AJ32" s="395"/>
      <c r="AK32" s="395"/>
      <c r="AM32" s="395" t="s">
        <v>182</v>
      </c>
      <c r="AN32" s="395"/>
      <c r="AO32" s="395"/>
      <c r="AP32" s="395"/>
      <c r="AQ32" s="395"/>
      <c r="AR32" s="395"/>
      <c r="AS32" s="395"/>
      <c r="AT32" s="395"/>
      <c r="AU32" s="395"/>
      <c r="AV32" s="395"/>
      <c r="AW32" s="395"/>
      <c r="AX32" s="395"/>
      <c r="AY32" s="395"/>
      <c r="AZ32" s="395"/>
      <c r="BA32" s="395"/>
      <c r="BB32" s="395"/>
      <c r="BC32" s="395"/>
      <c r="BE32" s="395" t="s">
        <v>183</v>
      </c>
      <c r="BF32" s="395"/>
      <c r="BG32" s="395"/>
      <c r="BH32" s="395"/>
      <c r="BI32" s="395"/>
      <c r="BJ32" s="395"/>
      <c r="BK32" s="395"/>
      <c r="BL32" s="395"/>
      <c r="BM32" s="395"/>
      <c r="BN32" s="395"/>
      <c r="BO32" s="395"/>
      <c r="BP32" s="395"/>
      <c r="BQ32" s="395"/>
      <c r="BR32" s="395"/>
      <c r="BS32" s="395"/>
      <c r="BT32" s="395"/>
      <c r="BU32" s="395"/>
      <c r="BW32" s="395" t="s">
        <v>184</v>
      </c>
      <c r="BX32" s="395"/>
      <c r="BY32" s="395"/>
      <c r="BZ32" s="395"/>
      <c r="CA32" s="395"/>
      <c r="CB32" s="395"/>
      <c r="CC32" s="395"/>
      <c r="CD32" s="395"/>
      <c r="CE32" s="395"/>
      <c r="CF32" s="395"/>
      <c r="CG32" s="395"/>
      <c r="CH32" s="395"/>
      <c r="CI32" s="395"/>
      <c r="CJ32" s="395"/>
      <c r="CK32" s="395"/>
      <c r="CL32" s="395"/>
      <c r="CM32" s="395"/>
      <c r="CO32" s="395" t="s">
        <v>185</v>
      </c>
      <c r="CP32" s="395"/>
      <c r="CQ32" s="395"/>
      <c r="CR32" s="395"/>
      <c r="CS32" s="395"/>
      <c r="CT32" s="395"/>
      <c r="CU32" s="395"/>
      <c r="CV32" s="395"/>
      <c r="CW32" s="395"/>
      <c r="CX32" s="395"/>
      <c r="CY32" s="395"/>
      <c r="CZ32" s="395"/>
      <c r="DA32" s="395"/>
      <c r="DB32" s="395"/>
      <c r="DC32" s="395"/>
      <c r="DD32" s="395"/>
      <c r="DE32" s="395"/>
      <c r="DI32" s="195"/>
    </row>
    <row r="33" spans="1:113" ht="13.5" customHeight="1" x14ac:dyDescent="0.2">
      <c r="A33" s="172"/>
      <c r="B33" s="196"/>
      <c r="C33" s="415" t="s">
        <v>186</v>
      </c>
      <c r="D33" s="415"/>
      <c r="E33" s="380" t="s">
        <v>187</v>
      </c>
      <c r="F33" s="380"/>
      <c r="G33" s="380"/>
      <c r="H33" s="380"/>
      <c r="I33" s="380"/>
      <c r="J33" s="380"/>
      <c r="K33" s="380"/>
      <c r="L33" s="380"/>
      <c r="M33" s="380"/>
      <c r="N33" s="380"/>
      <c r="O33" s="380"/>
      <c r="P33" s="380"/>
      <c r="Q33" s="380"/>
      <c r="R33" s="380"/>
      <c r="S33" s="380"/>
      <c r="T33" s="197"/>
      <c r="U33" s="415" t="s">
        <v>186</v>
      </c>
      <c r="V33" s="415"/>
      <c r="W33" s="380" t="s">
        <v>187</v>
      </c>
      <c r="X33" s="380"/>
      <c r="Y33" s="380"/>
      <c r="Z33" s="380"/>
      <c r="AA33" s="380"/>
      <c r="AB33" s="380"/>
      <c r="AC33" s="380"/>
      <c r="AD33" s="380"/>
      <c r="AE33" s="380"/>
      <c r="AF33" s="380"/>
      <c r="AG33" s="380"/>
      <c r="AH33" s="380"/>
      <c r="AI33" s="380"/>
      <c r="AJ33" s="380"/>
      <c r="AK33" s="380"/>
      <c r="AL33" s="197"/>
      <c r="AM33" s="415" t="s">
        <v>186</v>
      </c>
      <c r="AN33" s="415"/>
      <c r="AO33" s="380" t="s">
        <v>187</v>
      </c>
      <c r="AP33" s="380"/>
      <c r="AQ33" s="380"/>
      <c r="AR33" s="380"/>
      <c r="AS33" s="380"/>
      <c r="AT33" s="380"/>
      <c r="AU33" s="380"/>
      <c r="AV33" s="380"/>
      <c r="AW33" s="380"/>
      <c r="AX33" s="380"/>
      <c r="AY33" s="380"/>
      <c r="AZ33" s="380"/>
      <c r="BA33" s="380"/>
      <c r="BB33" s="380"/>
      <c r="BC33" s="380"/>
      <c r="BD33" s="198"/>
      <c r="BE33" s="380" t="s">
        <v>188</v>
      </c>
      <c r="BF33" s="380"/>
      <c r="BG33" s="380" t="s">
        <v>189</v>
      </c>
      <c r="BH33" s="380"/>
      <c r="BI33" s="380"/>
      <c r="BJ33" s="380"/>
      <c r="BK33" s="380"/>
      <c r="BL33" s="380"/>
      <c r="BM33" s="380"/>
      <c r="BN33" s="380"/>
      <c r="BO33" s="380"/>
      <c r="BP33" s="380"/>
      <c r="BQ33" s="380"/>
      <c r="BR33" s="380"/>
      <c r="BS33" s="380"/>
      <c r="BT33" s="380"/>
      <c r="BU33" s="380"/>
      <c r="BV33" s="198"/>
      <c r="BW33" s="415" t="s">
        <v>188</v>
      </c>
      <c r="BX33" s="415"/>
      <c r="BY33" s="380" t="s">
        <v>190</v>
      </c>
      <c r="BZ33" s="380"/>
      <c r="CA33" s="380"/>
      <c r="CB33" s="380"/>
      <c r="CC33" s="380"/>
      <c r="CD33" s="380"/>
      <c r="CE33" s="380"/>
      <c r="CF33" s="380"/>
      <c r="CG33" s="380"/>
      <c r="CH33" s="380"/>
      <c r="CI33" s="380"/>
      <c r="CJ33" s="380"/>
      <c r="CK33" s="380"/>
      <c r="CL33" s="380"/>
      <c r="CM33" s="380"/>
      <c r="CN33" s="197"/>
      <c r="CO33" s="415" t="s">
        <v>186</v>
      </c>
      <c r="CP33" s="415"/>
      <c r="CQ33" s="380" t="s">
        <v>191</v>
      </c>
      <c r="CR33" s="380"/>
      <c r="CS33" s="380"/>
      <c r="CT33" s="380"/>
      <c r="CU33" s="380"/>
      <c r="CV33" s="380"/>
      <c r="CW33" s="380"/>
      <c r="CX33" s="380"/>
      <c r="CY33" s="380"/>
      <c r="CZ33" s="380"/>
      <c r="DA33" s="380"/>
      <c r="DB33" s="380"/>
      <c r="DC33" s="380"/>
      <c r="DD33" s="380"/>
      <c r="DE33" s="380"/>
      <c r="DF33" s="197"/>
      <c r="DG33" s="580" t="s">
        <v>192</v>
      </c>
      <c r="DH33" s="580"/>
      <c r="DI33" s="199"/>
    </row>
    <row r="34" spans="1:113" ht="32.25" customHeight="1" x14ac:dyDescent="0.2">
      <c r="A34" s="172"/>
      <c r="B34" s="196"/>
      <c r="C34" s="581">
        <f>IF(E34="","",1)</f>
        <v>1</v>
      </c>
      <c r="D34" s="581"/>
      <c r="E34" s="582" t="str">
        <f>IF('各会計、関係団体の財政状況及び健全化判断比率'!B7="","",'各会計、関係団体の財政状況及び健全化判断比率'!B7)</f>
        <v>一般会計</v>
      </c>
      <c r="F34" s="582"/>
      <c r="G34" s="582"/>
      <c r="H34" s="582"/>
      <c r="I34" s="582"/>
      <c r="J34" s="582"/>
      <c r="K34" s="582"/>
      <c r="L34" s="582"/>
      <c r="M34" s="582"/>
      <c r="N34" s="582"/>
      <c r="O34" s="582"/>
      <c r="P34" s="582"/>
      <c r="Q34" s="582"/>
      <c r="R34" s="582"/>
      <c r="S34" s="582"/>
      <c r="T34" s="172"/>
      <c r="U34" s="581">
        <f>IF(W34="","",MAX(C34:D43)+1)</f>
        <v>4</v>
      </c>
      <c r="V34" s="581"/>
      <c r="W34" s="582" t="str">
        <f>IF('各会計、関係団体の財政状況及び健全化判断比率'!B28="","",'各会計、関係団体の財政状況及び健全化判断比率'!B28)</f>
        <v>国民健康保険事業特別会計</v>
      </c>
      <c r="X34" s="582"/>
      <c r="Y34" s="582"/>
      <c r="Z34" s="582"/>
      <c r="AA34" s="582"/>
      <c r="AB34" s="582"/>
      <c r="AC34" s="582"/>
      <c r="AD34" s="582"/>
      <c r="AE34" s="582"/>
      <c r="AF34" s="582"/>
      <c r="AG34" s="582"/>
      <c r="AH34" s="582"/>
      <c r="AI34" s="582"/>
      <c r="AJ34" s="582"/>
      <c r="AK34" s="582"/>
      <c r="AL34" s="172"/>
      <c r="AM34" s="581">
        <f>IF(AO34="","",MAX(C34:D43,U34:V43)+1)</f>
        <v>7</v>
      </c>
      <c r="AN34" s="581"/>
      <c r="AO34" s="582" t="str">
        <f>IF('各会計、関係団体の財政状況及び健全化判断比率'!B31="","",'各会計、関係団体の財政状況及び健全化判断比率'!B31)</f>
        <v>地方卸売市場事業会計</v>
      </c>
      <c r="AP34" s="582"/>
      <c r="AQ34" s="582"/>
      <c r="AR34" s="582"/>
      <c r="AS34" s="582"/>
      <c r="AT34" s="582"/>
      <c r="AU34" s="582"/>
      <c r="AV34" s="582"/>
      <c r="AW34" s="582"/>
      <c r="AX34" s="582"/>
      <c r="AY34" s="582"/>
      <c r="AZ34" s="582"/>
      <c r="BA34" s="582"/>
      <c r="BB34" s="582"/>
      <c r="BC34" s="582"/>
      <c r="BD34" s="172"/>
      <c r="BE34" s="581">
        <f>IF(BG34="","",MAX(C34:D43,U34:V43,AM34:AN43)+1)</f>
        <v>10</v>
      </c>
      <c r="BF34" s="581"/>
      <c r="BG34" s="582" t="str">
        <f>IF('各会計、関係団体の財政状況及び健全化判断比率'!B34="","",'各会計、関係団体の財政状況及び健全化判断比率'!B34)</f>
        <v>船橋駅南口市街地再開発事業特別会計</v>
      </c>
      <c r="BH34" s="582"/>
      <c r="BI34" s="582"/>
      <c r="BJ34" s="582"/>
      <c r="BK34" s="582"/>
      <c r="BL34" s="582"/>
      <c r="BM34" s="582"/>
      <c r="BN34" s="582"/>
      <c r="BO34" s="582"/>
      <c r="BP34" s="582"/>
      <c r="BQ34" s="582"/>
      <c r="BR34" s="582"/>
      <c r="BS34" s="582"/>
      <c r="BT34" s="582"/>
      <c r="BU34" s="582"/>
      <c r="BV34" s="172"/>
      <c r="BW34" s="581">
        <f>IF(BY34="","",MAX(C34:D43,U34:V43,AM34:AN43,BE34:BF43)+1)</f>
        <v>11</v>
      </c>
      <c r="BX34" s="581"/>
      <c r="BY34" s="582" t="str">
        <f>IF('各会計、関係団体の財政状況及び健全化判断比率'!B68="","",'各会計、関係団体の財政状況及び健全化判断比率'!B68)</f>
        <v>千葉県市町村総合事務組合（一般会計）</v>
      </c>
      <c r="BZ34" s="582"/>
      <c r="CA34" s="582"/>
      <c r="CB34" s="582"/>
      <c r="CC34" s="582"/>
      <c r="CD34" s="582"/>
      <c r="CE34" s="582"/>
      <c r="CF34" s="582"/>
      <c r="CG34" s="582"/>
      <c r="CH34" s="582"/>
      <c r="CI34" s="582"/>
      <c r="CJ34" s="582"/>
      <c r="CK34" s="582"/>
      <c r="CL34" s="582"/>
      <c r="CM34" s="582"/>
      <c r="CN34" s="172"/>
      <c r="CO34" s="581">
        <f>IF(CQ34="","",MAX(C34:D43,U34:V43,AM34:AN43,BE34:BF43,BW34:BX43)+1)</f>
        <v>19</v>
      </c>
      <c r="CP34" s="581"/>
      <c r="CQ34" s="582" t="str">
        <f>IF('各会計、関係団体の財政状況及び健全化判断比率'!BS7="","",'各会計、関係団体の財政状況及び健全化判断比率'!BS7)</f>
        <v>船橋市清美公社</v>
      </c>
      <c r="CR34" s="582"/>
      <c r="CS34" s="582"/>
      <c r="CT34" s="582"/>
      <c r="CU34" s="582"/>
      <c r="CV34" s="582"/>
      <c r="CW34" s="582"/>
      <c r="CX34" s="582"/>
      <c r="CY34" s="582"/>
      <c r="CZ34" s="582"/>
      <c r="DA34" s="582"/>
      <c r="DB34" s="582"/>
      <c r="DC34" s="582"/>
      <c r="DD34" s="582"/>
      <c r="DE34" s="582"/>
      <c r="DG34" s="583" t="str">
        <f>IF('各会計、関係団体の財政状況及び健全化判断比率'!BR7="","",'各会計、関係団体の財政状況及び健全化判断比率'!BR7)</f>
        <v/>
      </c>
      <c r="DH34" s="583"/>
      <c r="DI34" s="199"/>
    </row>
    <row r="35" spans="1:113" ht="32.25" customHeight="1" x14ac:dyDescent="0.2">
      <c r="A35" s="172"/>
      <c r="B35" s="196"/>
      <c r="C35" s="581">
        <f>IF(E35="","",C34+1)</f>
        <v>2</v>
      </c>
      <c r="D35" s="581"/>
      <c r="E35" s="582" t="str">
        <f>IF('各会計、関係団体の財政状況及び健全化判断比率'!B8="","",'各会計、関係団体の財政状況及び健全化判断比率'!B8)</f>
        <v>公共用地先行取得事業特別会計</v>
      </c>
      <c r="F35" s="582"/>
      <c r="G35" s="582"/>
      <c r="H35" s="582"/>
      <c r="I35" s="582"/>
      <c r="J35" s="582"/>
      <c r="K35" s="582"/>
      <c r="L35" s="582"/>
      <c r="M35" s="582"/>
      <c r="N35" s="582"/>
      <c r="O35" s="582"/>
      <c r="P35" s="582"/>
      <c r="Q35" s="582"/>
      <c r="R35" s="582"/>
      <c r="S35" s="582"/>
      <c r="T35" s="172"/>
      <c r="U35" s="581">
        <f>IF(W35="","",U34+1)</f>
        <v>5</v>
      </c>
      <c r="V35" s="581"/>
      <c r="W35" s="582" t="str">
        <f>IF('各会計、関係団体の財政状況及び健全化判断比率'!B29="","",'各会計、関係団体の財政状況及び健全化判断比率'!B29)</f>
        <v>介護保険事業特別会計</v>
      </c>
      <c r="X35" s="582"/>
      <c r="Y35" s="582"/>
      <c r="Z35" s="582"/>
      <c r="AA35" s="582"/>
      <c r="AB35" s="582"/>
      <c r="AC35" s="582"/>
      <c r="AD35" s="582"/>
      <c r="AE35" s="582"/>
      <c r="AF35" s="582"/>
      <c r="AG35" s="582"/>
      <c r="AH35" s="582"/>
      <c r="AI35" s="582"/>
      <c r="AJ35" s="582"/>
      <c r="AK35" s="582"/>
      <c r="AL35" s="172"/>
      <c r="AM35" s="581">
        <f t="shared" ref="AM35:AM43" si="0">IF(AO35="","",AM34+1)</f>
        <v>8</v>
      </c>
      <c r="AN35" s="581"/>
      <c r="AO35" s="582" t="str">
        <f>IF('各会計、関係団体の財政状況及び健全化判断比率'!B32="","",'各会計、関係団体の財政状況及び健全化判断比率'!B32)</f>
        <v>病院事業会計</v>
      </c>
      <c r="AP35" s="582"/>
      <c r="AQ35" s="582"/>
      <c r="AR35" s="582"/>
      <c r="AS35" s="582"/>
      <c r="AT35" s="582"/>
      <c r="AU35" s="582"/>
      <c r="AV35" s="582"/>
      <c r="AW35" s="582"/>
      <c r="AX35" s="582"/>
      <c r="AY35" s="582"/>
      <c r="AZ35" s="582"/>
      <c r="BA35" s="582"/>
      <c r="BB35" s="582"/>
      <c r="BC35" s="582"/>
      <c r="BD35" s="172"/>
      <c r="BE35" s="581" t="str">
        <f t="shared" ref="BE35:BE43" si="1">IF(BG35="","",BE34+1)</f>
        <v/>
      </c>
      <c r="BF35" s="581"/>
      <c r="BG35" s="582"/>
      <c r="BH35" s="582"/>
      <c r="BI35" s="582"/>
      <c r="BJ35" s="582"/>
      <c r="BK35" s="582"/>
      <c r="BL35" s="582"/>
      <c r="BM35" s="582"/>
      <c r="BN35" s="582"/>
      <c r="BO35" s="582"/>
      <c r="BP35" s="582"/>
      <c r="BQ35" s="582"/>
      <c r="BR35" s="582"/>
      <c r="BS35" s="582"/>
      <c r="BT35" s="582"/>
      <c r="BU35" s="582"/>
      <c r="BV35" s="172"/>
      <c r="BW35" s="581">
        <f t="shared" ref="BW35:BW43" si="2">IF(BY35="","",BW34+1)</f>
        <v>12</v>
      </c>
      <c r="BX35" s="581"/>
      <c r="BY35" s="582" t="str">
        <f>IF('各会計、関係団体の財政状況及び健全化判断比率'!B69="","",'各会計、関係団体の財政状況及び健全化判断比率'!B69)</f>
        <v>千葉県市町村総合事務組合（千葉県自治会館管理運営特別会計）</v>
      </c>
      <c r="BZ35" s="582"/>
      <c r="CA35" s="582"/>
      <c r="CB35" s="582"/>
      <c r="CC35" s="582"/>
      <c r="CD35" s="582"/>
      <c r="CE35" s="582"/>
      <c r="CF35" s="582"/>
      <c r="CG35" s="582"/>
      <c r="CH35" s="582"/>
      <c r="CI35" s="582"/>
      <c r="CJ35" s="582"/>
      <c r="CK35" s="582"/>
      <c r="CL35" s="582"/>
      <c r="CM35" s="582"/>
      <c r="CN35" s="172"/>
      <c r="CO35" s="581">
        <f t="shared" ref="CO35:CO43" si="3">IF(CQ35="","",CO34+1)</f>
        <v>20</v>
      </c>
      <c r="CP35" s="581"/>
      <c r="CQ35" s="582" t="str">
        <f>IF('各会計、関係団体の財政状況及び健全化判断比率'!BS8="","",'各会計、関係団体の財政状況及び健全化判断比率'!BS8)</f>
        <v>船橋市福祉サービス公社</v>
      </c>
      <c r="CR35" s="582"/>
      <c r="CS35" s="582"/>
      <c r="CT35" s="582"/>
      <c r="CU35" s="582"/>
      <c r="CV35" s="582"/>
      <c r="CW35" s="582"/>
      <c r="CX35" s="582"/>
      <c r="CY35" s="582"/>
      <c r="CZ35" s="582"/>
      <c r="DA35" s="582"/>
      <c r="DB35" s="582"/>
      <c r="DC35" s="582"/>
      <c r="DD35" s="582"/>
      <c r="DE35" s="582"/>
      <c r="DG35" s="583" t="str">
        <f>IF('各会計、関係団体の財政状況及び健全化判断比率'!BR8="","",'各会計、関係団体の財政状況及び健全化判断比率'!BR8)</f>
        <v/>
      </c>
      <c r="DH35" s="583"/>
      <c r="DI35" s="199"/>
    </row>
    <row r="36" spans="1:113" ht="32.25" customHeight="1" x14ac:dyDescent="0.2">
      <c r="A36" s="172"/>
      <c r="B36" s="196"/>
      <c r="C36" s="581">
        <f>IF(E36="","",C35+1)</f>
        <v>3</v>
      </c>
      <c r="D36" s="581"/>
      <c r="E36" s="582" t="str">
        <f>IF('各会計、関係団体の財政状況及び健全化判断比率'!B9="","",'各会計、関係団体の財政状況及び健全化判断比率'!B9)</f>
        <v>母子父子寡婦福祉資金貸付事業特別会計</v>
      </c>
      <c r="F36" s="582"/>
      <c r="G36" s="582"/>
      <c r="H36" s="582"/>
      <c r="I36" s="582"/>
      <c r="J36" s="582"/>
      <c r="K36" s="582"/>
      <c r="L36" s="582"/>
      <c r="M36" s="582"/>
      <c r="N36" s="582"/>
      <c r="O36" s="582"/>
      <c r="P36" s="582"/>
      <c r="Q36" s="582"/>
      <c r="R36" s="582"/>
      <c r="S36" s="582"/>
      <c r="T36" s="172"/>
      <c r="U36" s="581">
        <f t="shared" ref="U36:U43" si="4">IF(W36="","",U35+1)</f>
        <v>6</v>
      </c>
      <c r="V36" s="581"/>
      <c r="W36" s="582" t="str">
        <f>IF('各会計、関係団体の財政状況及び健全化判断比率'!B30="","",'各会計、関係団体の財政状況及び健全化判断比率'!B30)</f>
        <v>後期高齢者医療事業特別会計</v>
      </c>
      <c r="X36" s="582"/>
      <c r="Y36" s="582"/>
      <c r="Z36" s="582"/>
      <c r="AA36" s="582"/>
      <c r="AB36" s="582"/>
      <c r="AC36" s="582"/>
      <c r="AD36" s="582"/>
      <c r="AE36" s="582"/>
      <c r="AF36" s="582"/>
      <c r="AG36" s="582"/>
      <c r="AH36" s="582"/>
      <c r="AI36" s="582"/>
      <c r="AJ36" s="582"/>
      <c r="AK36" s="582"/>
      <c r="AL36" s="172"/>
      <c r="AM36" s="581">
        <f t="shared" si="0"/>
        <v>9</v>
      </c>
      <c r="AN36" s="581"/>
      <c r="AO36" s="582" t="str">
        <f>IF('各会計、関係団体の財政状況及び健全化判断比率'!B33="","",'各会計、関係団体の財政状況及び健全化判断比率'!B33)</f>
        <v>下水道事業会計</v>
      </c>
      <c r="AP36" s="582"/>
      <c r="AQ36" s="582"/>
      <c r="AR36" s="582"/>
      <c r="AS36" s="582"/>
      <c r="AT36" s="582"/>
      <c r="AU36" s="582"/>
      <c r="AV36" s="582"/>
      <c r="AW36" s="582"/>
      <c r="AX36" s="582"/>
      <c r="AY36" s="582"/>
      <c r="AZ36" s="582"/>
      <c r="BA36" s="582"/>
      <c r="BB36" s="582"/>
      <c r="BC36" s="582"/>
      <c r="BD36" s="172"/>
      <c r="BE36" s="581" t="str">
        <f t="shared" si="1"/>
        <v/>
      </c>
      <c r="BF36" s="581"/>
      <c r="BG36" s="582"/>
      <c r="BH36" s="582"/>
      <c r="BI36" s="582"/>
      <c r="BJ36" s="582"/>
      <c r="BK36" s="582"/>
      <c r="BL36" s="582"/>
      <c r="BM36" s="582"/>
      <c r="BN36" s="582"/>
      <c r="BO36" s="582"/>
      <c r="BP36" s="582"/>
      <c r="BQ36" s="582"/>
      <c r="BR36" s="582"/>
      <c r="BS36" s="582"/>
      <c r="BT36" s="582"/>
      <c r="BU36" s="582"/>
      <c r="BV36" s="172"/>
      <c r="BW36" s="581">
        <f t="shared" si="2"/>
        <v>13</v>
      </c>
      <c r="BX36" s="581"/>
      <c r="BY36" s="582" t="str">
        <f>IF('各会計、関係団体の財政状況及び健全化判断比率'!B70="","",'各会計、関係団体の財政状況及び健全化判断比率'!B70)</f>
        <v>千葉県市町村総合事務組合（千葉県自治研修センター特別会計）</v>
      </c>
      <c r="BZ36" s="582"/>
      <c r="CA36" s="582"/>
      <c r="CB36" s="582"/>
      <c r="CC36" s="582"/>
      <c r="CD36" s="582"/>
      <c r="CE36" s="582"/>
      <c r="CF36" s="582"/>
      <c r="CG36" s="582"/>
      <c r="CH36" s="582"/>
      <c r="CI36" s="582"/>
      <c r="CJ36" s="582"/>
      <c r="CK36" s="582"/>
      <c r="CL36" s="582"/>
      <c r="CM36" s="582"/>
      <c r="CN36" s="172"/>
      <c r="CO36" s="581">
        <f t="shared" si="3"/>
        <v>21</v>
      </c>
      <c r="CP36" s="581"/>
      <c r="CQ36" s="582" t="str">
        <f>IF('各会計、関係団体の財政状況及び健全化判断比率'!BS9="","",'各会計、関係団体の財政状況及び健全化判断比率'!BS9)</f>
        <v>船橋市文化・スポーツ公社</v>
      </c>
      <c r="CR36" s="582"/>
      <c r="CS36" s="582"/>
      <c r="CT36" s="582"/>
      <c r="CU36" s="582"/>
      <c r="CV36" s="582"/>
      <c r="CW36" s="582"/>
      <c r="CX36" s="582"/>
      <c r="CY36" s="582"/>
      <c r="CZ36" s="582"/>
      <c r="DA36" s="582"/>
      <c r="DB36" s="582"/>
      <c r="DC36" s="582"/>
      <c r="DD36" s="582"/>
      <c r="DE36" s="582"/>
      <c r="DG36" s="583" t="str">
        <f>IF('各会計、関係団体の財政状況及び健全化判断比率'!BR9="","",'各会計、関係団体の財政状況及び健全化判断比率'!BR9)</f>
        <v/>
      </c>
      <c r="DH36" s="583"/>
      <c r="DI36" s="199"/>
    </row>
    <row r="37" spans="1:113" ht="32.25" customHeight="1" x14ac:dyDescent="0.2">
      <c r="A37" s="172"/>
      <c r="B37" s="196"/>
      <c r="C37" s="581" t="str">
        <f>IF(E37="","",C36+1)</f>
        <v/>
      </c>
      <c r="D37" s="581"/>
      <c r="E37" s="582" t="str">
        <f>IF('各会計、関係団体の財政状況及び健全化判断比率'!B10="","",'各会計、関係団体の財政状況及び健全化判断比率'!B10)</f>
        <v/>
      </c>
      <c r="F37" s="582"/>
      <c r="G37" s="582"/>
      <c r="H37" s="582"/>
      <c r="I37" s="582"/>
      <c r="J37" s="582"/>
      <c r="K37" s="582"/>
      <c r="L37" s="582"/>
      <c r="M37" s="582"/>
      <c r="N37" s="582"/>
      <c r="O37" s="582"/>
      <c r="P37" s="582"/>
      <c r="Q37" s="582"/>
      <c r="R37" s="582"/>
      <c r="S37" s="582"/>
      <c r="T37" s="172"/>
      <c r="U37" s="581" t="str">
        <f t="shared" si="4"/>
        <v/>
      </c>
      <c r="V37" s="581"/>
      <c r="W37" s="582"/>
      <c r="X37" s="582"/>
      <c r="Y37" s="582"/>
      <c r="Z37" s="582"/>
      <c r="AA37" s="582"/>
      <c r="AB37" s="582"/>
      <c r="AC37" s="582"/>
      <c r="AD37" s="582"/>
      <c r="AE37" s="582"/>
      <c r="AF37" s="582"/>
      <c r="AG37" s="582"/>
      <c r="AH37" s="582"/>
      <c r="AI37" s="582"/>
      <c r="AJ37" s="582"/>
      <c r="AK37" s="582"/>
      <c r="AL37" s="172"/>
      <c r="AM37" s="581" t="str">
        <f t="shared" si="0"/>
        <v/>
      </c>
      <c r="AN37" s="581"/>
      <c r="AO37" s="582"/>
      <c r="AP37" s="582"/>
      <c r="AQ37" s="582"/>
      <c r="AR37" s="582"/>
      <c r="AS37" s="582"/>
      <c r="AT37" s="582"/>
      <c r="AU37" s="582"/>
      <c r="AV37" s="582"/>
      <c r="AW37" s="582"/>
      <c r="AX37" s="582"/>
      <c r="AY37" s="582"/>
      <c r="AZ37" s="582"/>
      <c r="BA37" s="582"/>
      <c r="BB37" s="582"/>
      <c r="BC37" s="582"/>
      <c r="BD37" s="172"/>
      <c r="BE37" s="581" t="str">
        <f t="shared" si="1"/>
        <v/>
      </c>
      <c r="BF37" s="581"/>
      <c r="BG37" s="582"/>
      <c r="BH37" s="582"/>
      <c r="BI37" s="582"/>
      <c r="BJ37" s="582"/>
      <c r="BK37" s="582"/>
      <c r="BL37" s="582"/>
      <c r="BM37" s="582"/>
      <c r="BN37" s="582"/>
      <c r="BO37" s="582"/>
      <c r="BP37" s="582"/>
      <c r="BQ37" s="582"/>
      <c r="BR37" s="582"/>
      <c r="BS37" s="582"/>
      <c r="BT37" s="582"/>
      <c r="BU37" s="582"/>
      <c r="BV37" s="172"/>
      <c r="BW37" s="581">
        <f t="shared" si="2"/>
        <v>14</v>
      </c>
      <c r="BX37" s="581"/>
      <c r="BY37" s="582" t="str">
        <f>IF('各会計、関係団体の財政状況及び健全化判断比率'!B71="","",'各会計、関係団体の財政状況及び健全化判断比率'!B71)</f>
        <v>千葉県市町村総合事務組合（千葉県市町村交通災害共済特別会計）</v>
      </c>
      <c r="BZ37" s="582"/>
      <c r="CA37" s="582"/>
      <c r="CB37" s="582"/>
      <c r="CC37" s="582"/>
      <c r="CD37" s="582"/>
      <c r="CE37" s="582"/>
      <c r="CF37" s="582"/>
      <c r="CG37" s="582"/>
      <c r="CH37" s="582"/>
      <c r="CI37" s="582"/>
      <c r="CJ37" s="582"/>
      <c r="CK37" s="582"/>
      <c r="CL37" s="582"/>
      <c r="CM37" s="582"/>
      <c r="CN37" s="172"/>
      <c r="CO37" s="581">
        <f t="shared" si="3"/>
        <v>22</v>
      </c>
      <c r="CP37" s="581"/>
      <c r="CQ37" s="582" t="str">
        <f>IF('各会計、関係団体の財政状況及び健全化判断比率'!BS10="","",'各会計、関係団体の財政状況及び健全化判断比率'!BS10)</f>
        <v>船橋市医療公社</v>
      </c>
      <c r="CR37" s="582"/>
      <c r="CS37" s="582"/>
      <c r="CT37" s="582"/>
      <c r="CU37" s="582"/>
      <c r="CV37" s="582"/>
      <c r="CW37" s="582"/>
      <c r="CX37" s="582"/>
      <c r="CY37" s="582"/>
      <c r="CZ37" s="582"/>
      <c r="DA37" s="582"/>
      <c r="DB37" s="582"/>
      <c r="DC37" s="582"/>
      <c r="DD37" s="582"/>
      <c r="DE37" s="582"/>
      <c r="DG37" s="583" t="str">
        <f>IF('各会計、関係団体の財政状況及び健全化判断比率'!BR10="","",'各会計、関係団体の財政状況及び健全化判断比率'!BR10)</f>
        <v/>
      </c>
      <c r="DH37" s="583"/>
      <c r="DI37" s="199"/>
    </row>
    <row r="38" spans="1:113" ht="32.25" customHeight="1" x14ac:dyDescent="0.2">
      <c r="A38" s="172"/>
      <c r="B38" s="196"/>
      <c r="C38" s="581" t="str">
        <f t="shared" ref="C38:C43" si="5">IF(E38="","",C37+1)</f>
        <v/>
      </c>
      <c r="D38" s="581"/>
      <c r="E38" s="582" t="str">
        <f>IF('各会計、関係団体の財政状況及び健全化判断比率'!B11="","",'各会計、関係団体の財政状況及び健全化判断比率'!B11)</f>
        <v/>
      </c>
      <c r="F38" s="582"/>
      <c r="G38" s="582"/>
      <c r="H38" s="582"/>
      <c r="I38" s="582"/>
      <c r="J38" s="582"/>
      <c r="K38" s="582"/>
      <c r="L38" s="582"/>
      <c r="M38" s="582"/>
      <c r="N38" s="582"/>
      <c r="O38" s="582"/>
      <c r="P38" s="582"/>
      <c r="Q38" s="582"/>
      <c r="R38" s="582"/>
      <c r="S38" s="582"/>
      <c r="T38" s="172"/>
      <c r="U38" s="581" t="str">
        <f t="shared" si="4"/>
        <v/>
      </c>
      <c r="V38" s="581"/>
      <c r="W38" s="582"/>
      <c r="X38" s="582"/>
      <c r="Y38" s="582"/>
      <c r="Z38" s="582"/>
      <c r="AA38" s="582"/>
      <c r="AB38" s="582"/>
      <c r="AC38" s="582"/>
      <c r="AD38" s="582"/>
      <c r="AE38" s="582"/>
      <c r="AF38" s="582"/>
      <c r="AG38" s="582"/>
      <c r="AH38" s="582"/>
      <c r="AI38" s="582"/>
      <c r="AJ38" s="582"/>
      <c r="AK38" s="582"/>
      <c r="AL38" s="172"/>
      <c r="AM38" s="581" t="str">
        <f t="shared" si="0"/>
        <v/>
      </c>
      <c r="AN38" s="581"/>
      <c r="AO38" s="582"/>
      <c r="AP38" s="582"/>
      <c r="AQ38" s="582"/>
      <c r="AR38" s="582"/>
      <c r="AS38" s="582"/>
      <c r="AT38" s="582"/>
      <c r="AU38" s="582"/>
      <c r="AV38" s="582"/>
      <c r="AW38" s="582"/>
      <c r="AX38" s="582"/>
      <c r="AY38" s="582"/>
      <c r="AZ38" s="582"/>
      <c r="BA38" s="582"/>
      <c r="BB38" s="582"/>
      <c r="BC38" s="582"/>
      <c r="BD38" s="172"/>
      <c r="BE38" s="581" t="str">
        <f t="shared" si="1"/>
        <v/>
      </c>
      <c r="BF38" s="581"/>
      <c r="BG38" s="582"/>
      <c r="BH38" s="582"/>
      <c r="BI38" s="582"/>
      <c r="BJ38" s="582"/>
      <c r="BK38" s="582"/>
      <c r="BL38" s="582"/>
      <c r="BM38" s="582"/>
      <c r="BN38" s="582"/>
      <c r="BO38" s="582"/>
      <c r="BP38" s="582"/>
      <c r="BQ38" s="582"/>
      <c r="BR38" s="582"/>
      <c r="BS38" s="582"/>
      <c r="BT38" s="582"/>
      <c r="BU38" s="582"/>
      <c r="BV38" s="172"/>
      <c r="BW38" s="581">
        <f t="shared" si="2"/>
        <v>15</v>
      </c>
      <c r="BX38" s="581"/>
      <c r="BY38" s="582" t="str">
        <f>IF('各会計、関係団体の財政状況及び健全化判断比率'!B72="","",'各会計、関係団体の財政状況及び健全化判断比率'!B72)</f>
        <v>四市複合事務組合</v>
      </c>
      <c r="BZ38" s="582"/>
      <c r="CA38" s="582"/>
      <c r="CB38" s="582"/>
      <c r="CC38" s="582"/>
      <c r="CD38" s="582"/>
      <c r="CE38" s="582"/>
      <c r="CF38" s="582"/>
      <c r="CG38" s="582"/>
      <c r="CH38" s="582"/>
      <c r="CI38" s="582"/>
      <c r="CJ38" s="582"/>
      <c r="CK38" s="582"/>
      <c r="CL38" s="582"/>
      <c r="CM38" s="582"/>
      <c r="CN38" s="172"/>
      <c r="CO38" s="581">
        <f t="shared" si="3"/>
        <v>23</v>
      </c>
      <c r="CP38" s="581"/>
      <c r="CQ38" s="582" t="str">
        <f>IF('各会計、関係団体の財政状況及び健全化判断比率'!BS11="","",'各会計、関係団体の財政状況及び健全化判断比率'!BS11)</f>
        <v>船橋市生きがい福祉事業団</v>
      </c>
      <c r="CR38" s="582"/>
      <c r="CS38" s="582"/>
      <c r="CT38" s="582"/>
      <c r="CU38" s="582"/>
      <c r="CV38" s="582"/>
      <c r="CW38" s="582"/>
      <c r="CX38" s="582"/>
      <c r="CY38" s="582"/>
      <c r="CZ38" s="582"/>
      <c r="DA38" s="582"/>
      <c r="DB38" s="582"/>
      <c r="DC38" s="582"/>
      <c r="DD38" s="582"/>
      <c r="DE38" s="582"/>
      <c r="DG38" s="583" t="str">
        <f>IF('各会計、関係団体の財政状況及び健全化判断比率'!BR11="","",'各会計、関係団体の財政状況及び健全化判断比率'!BR11)</f>
        <v/>
      </c>
      <c r="DH38" s="583"/>
      <c r="DI38" s="199"/>
    </row>
    <row r="39" spans="1:113" ht="32.25" customHeight="1" x14ac:dyDescent="0.2">
      <c r="A39" s="172"/>
      <c r="B39" s="196"/>
      <c r="C39" s="581" t="str">
        <f t="shared" si="5"/>
        <v/>
      </c>
      <c r="D39" s="581"/>
      <c r="E39" s="582" t="str">
        <f>IF('各会計、関係団体の財政状況及び健全化判断比率'!B12="","",'各会計、関係団体の財政状況及び健全化判断比率'!B12)</f>
        <v/>
      </c>
      <c r="F39" s="582"/>
      <c r="G39" s="582"/>
      <c r="H39" s="582"/>
      <c r="I39" s="582"/>
      <c r="J39" s="582"/>
      <c r="K39" s="582"/>
      <c r="L39" s="582"/>
      <c r="M39" s="582"/>
      <c r="N39" s="582"/>
      <c r="O39" s="582"/>
      <c r="P39" s="582"/>
      <c r="Q39" s="582"/>
      <c r="R39" s="582"/>
      <c r="S39" s="582"/>
      <c r="T39" s="172"/>
      <c r="U39" s="581" t="str">
        <f t="shared" si="4"/>
        <v/>
      </c>
      <c r="V39" s="581"/>
      <c r="W39" s="582"/>
      <c r="X39" s="582"/>
      <c r="Y39" s="582"/>
      <c r="Z39" s="582"/>
      <c r="AA39" s="582"/>
      <c r="AB39" s="582"/>
      <c r="AC39" s="582"/>
      <c r="AD39" s="582"/>
      <c r="AE39" s="582"/>
      <c r="AF39" s="582"/>
      <c r="AG39" s="582"/>
      <c r="AH39" s="582"/>
      <c r="AI39" s="582"/>
      <c r="AJ39" s="582"/>
      <c r="AK39" s="582"/>
      <c r="AL39" s="172"/>
      <c r="AM39" s="581" t="str">
        <f t="shared" si="0"/>
        <v/>
      </c>
      <c r="AN39" s="581"/>
      <c r="AO39" s="582"/>
      <c r="AP39" s="582"/>
      <c r="AQ39" s="582"/>
      <c r="AR39" s="582"/>
      <c r="AS39" s="582"/>
      <c r="AT39" s="582"/>
      <c r="AU39" s="582"/>
      <c r="AV39" s="582"/>
      <c r="AW39" s="582"/>
      <c r="AX39" s="582"/>
      <c r="AY39" s="582"/>
      <c r="AZ39" s="582"/>
      <c r="BA39" s="582"/>
      <c r="BB39" s="582"/>
      <c r="BC39" s="582"/>
      <c r="BD39" s="172"/>
      <c r="BE39" s="581" t="str">
        <f t="shared" si="1"/>
        <v/>
      </c>
      <c r="BF39" s="581"/>
      <c r="BG39" s="582"/>
      <c r="BH39" s="582"/>
      <c r="BI39" s="582"/>
      <c r="BJ39" s="582"/>
      <c r="BK39" s="582"/>
      <c r="BL39" s="582"/>
      <c r="BM39" s="582"/>
      <c r="BN39" s="582"/>
      <c r="BO39" s="582"/>
      <c r="BP39" s="582"/>
      <c r="BQ39" s="582"/>
      <c r="BR39" s="582"/>
      <c r="BS39" s="582"/>
      <c r="BT39" s="582"/>
      <c r="BU39" s="582"/>
      <c r="BV39" s="172"/>
      <c r="BW39" s="581">
        <f t="shared" si="2"/>
        <v>16</v>
      </c>
      <c r="BX39" s="581"/>
      <c r="BY39" s="582" t="str">
        <f>IF('各会計、関係団体の財政状況及び健全化判断比率'!B73="","",'各会計、関係団体の財政状況及び健全化判断比率'!B73)</f>
        <v>千葉県競馬組合</v>
      </c>
      <c r="BZ39" s="582"/>
      <c r="CA39" s="582"/>
      <c r="CB39" s="582"/>
      <c r="CC39" s="582"/>
      <c r="CD39" s="582"/>
      <c r="CE39" s="582"/>
      <c r="CF39" s="582"/>
      <c r="CG39" s="582"/>
      <c r="CH39" s="582"/>
      <c r="CI39" s="582"/>
      <c r="CJ39" s="582"/>
      <c r="CK39" s="582"/>
      <c r="CL39" s="582"/>
      <c r="CM39" s="582"/>
      <c r="CN39" s="172"/>
      <c r="CO39" s="581">
        <f t="shared" si="3"/>
        <v>24</v>
      </c>
      <c r="CP39" s="581"/>
      <c r="CQ39" s="582" t="str">
        <f>IF('各会計、関係団体の財政状況及び健全化判断比率'!BS12="","",'各会計、関係団体の財政状況及び健全化判断比率'!BS12)</f>
        <v>船橋市公園協会</v>
      </c>
      <c r="CR39" s="582"/>
      <c r="CS39" s="582"/>
      <c r="CT39" s="582"/>
      <c r="CU39" s="582"/>
      <c r="CV39" s="582"/>
      <c r="CW39" s="582"/>
      <c r="CX39" s="582"/>
      <c r="CY39" s="582"/>
      <c r="CZ39" s="582"/>
      <c r="DA39" s="582"/>
      <c r="DB39" s="582"/>
      <c r="DC39" s="582"/>
      <c r="DD39" s="582"/>
      <c r="DE39" s="582"/>
      <c r="DG39" s="583" t="str">
        <f>IF('各会計、関係団体の財政状況及び健全化判断比率'!BR12="","",'各会計、関係団体の財政状況及び健全化判断比率'!BR12)</f>
        <v/>
      </c>
      <c r="DH39" s="583"/>
      <c r="DI39" s="199"/>
    </row>
    <row r="40" spans="1:113" ht="32.25" customHeight="1" x14ac:dyDescent="0.2">
      <c r="A40" s="172"/>
      <c r="B40" s="196"/>
      <c r="C40" s="581" t="str">
        <f t="shared" si="5"/>
        <v/>
      </c>
      <c r="D40" s="581"/>
      <c r="E40" s="582" t="str">
        <f>IF('各会計、関係団体の財政状況及び健全化判断比率'!B13="","",'各会計、関係団体の財政状況及び健全化判断比率'!B13)</f>
        <v/>
      </c>
      <c r="F40" s="582"/>
      <c r="G40" s="582"/>
      <c r="H40" s="582"/>
      <c r="I40" s="582"/>
      <c r="J40" s="582"/>
      <c r="K40" s="582"/>
      <c r="L40" s="582"/>
      <c r="M40" s="582"/>
      <c r="N40" s="582"/>
      <c r="O40" s="582"/>
      <c r="P40" s="582"/>
      <c r="Q40" s="582"/>
      <c r="R40" s="582"/>
      <c r="S40" s="582"/>
      <c r="T40" s="172"/>
      <c r="U40" s="581" t="str">
        <f t="shared" si="4"/>
        <v/>
      </c>
      <c r="V40" s="581"/>
      <c r="W40" s="582"/>
      <c r="X40" s="582"/>
      <c r="Y40" s="582"/>
      <c r="Z40" s="582"/>
      <c r="AA40" s="582"/>
      <c r="AB40" s="582"/>
      <c r="AC40" s="582"/>
      <c r="AD40" s="582"/>
      <c r="AE40" s="582"/>
      <c r="AF40" s="582"/>
      <c r="AG40" s="582"/>
      <c r="AH40" s="582"/>
      <c r="AI40" s="582"/>
      <c r="AJ40" s="582"/>
      <c r="AK40" s="582"/>
      <c r="AL40" s="172"/>
      <c r="AM40" s="581" t="str">
        <f t="shared" si="0"/>
        <v/>
      </c>
      <c r="AN40" s="581"/>
      <c r="AO40" s="582"/>
      <c r="AP40" s="582"/>
      <c r="AQ40" s="582"/>
      <c r="AR40" s="582"/>
      <c r="AS40" s="582"/>
      <c r="AT40" s="582"/>
      <c r="AU40" s="582"/>
      <c r="AV40" s="582"/>
      <c r="AW40" s="582"/>
      <c r="AX40" s="582"/>
      <c r="AY40" s="582"/>
      <c r="AZ40" s="582"/>
      <c r="BA40" s="582"/>
      <c r="BB40" s="582"/>
      <c r="BC40" s="582"/>
      <c r="BD40" s="172"/>
      <c r="BE40" s="581" t="str">
        <f t="shared" si="1"/>
        <v/>
      </c>
      <c r="BF40" s="581"/>
      <c r="BG40" s="582"/>
      <c r="BH40" s="582"/>
      <c r="BI40" s="582"/>
      <c r="BJ40" s="582"/>
      <c r="BK40" s="582"/>
      <c r="BL40" s="582"/>
      <c r="BM40" s="582"/>
      <c r="BN40" s="582"/>
      <c r="BO40" s="582"/>
      <c r="BP40" s="582"/>
      <c r="BQ40" s="582"/>
      <c r="BR40" s="582"/>
      <c r="BS40" s="582"/>
      <c r="BT40" s="582"/>
      <c r="BU40" s="582"/>
      <c r="BV40" s="172"/>
      <c r="BW40" s="581">
        <f t="shared" si="2"/>
        <v>17</v>
      </c>
      <c r="BX40" s="581"/>
      <c r="BY40" s="582" t="str">
        <f>IF('各会計、関係団体の財政状況及び健全化判断比率'!B74="","",'各会計、関係団体の財政状況及び健全化判断比率'!B74)</f>
        <v>千葉県後期高齢者医療広域連合（一般会計）</v>
      </c>
      <c r="BZ40" s="582"/>
      <c r="CA40" s="582"/>
      <c r="CB40" s="582"/>
      <c r="CC40" s="582"/>
      <c r="CD40" s="582"/>
      <c r="CE40" s="582"/>
      <c r="CF40" s="582"/>
      <c r="CG40" s="582"/>
      <c r="CH40" s="582"/>
      <c r="CI40" s="582"/>
      <c r="CJ40" s="582"/>
      <c r="CK40" s="582"/>
      <c r="CL40" s="582"/>
      <c r="CM40" s="582"/>
      <c r="CN40" s="172"/>
      <c r="CO40" s="581">
        <f t="shared" si="3"/>
        <v>25</v>
      </c>
      <c r="CP40" s="581"/>
      <c r="CQ40" s="582" t="str">
        <f>IF('各会計、関係団体の財政状況及び健全化判断比率'!BS13="","",'各会計、関係団体の財政状況及び健全化判断比率'!BS13)</f>
        <v>船橋市中小企業勤労者福祉サービスセンター</v>
      </c>
      <c r="CR40" s="582"/>
      <c r="CS40" s="582"/>
      <c r="CT40" s="582"/>
      <c r="CU40" s="582"/>
      <c r="CV40" s="582"/>
      <c r="CW40" s="582"/>
      <c r="CX40" s="582"/>
      <c r="CY40" s="582"/>
      <c r="CZ40" s="582"/>
      <c r="DA40" s="582"/>
      <c r="DB40" s="582"/>
      <c r="DC40" s="582"/>
      <c r="DD40" s="582"/>
      <c r="DE40" s="582"/>
      <c r="DG40" s="583" t="str">
        <f>IF('各会計、関係団体の財政状況及び健全化判断比率'!BR13="","",'各会計、関係団体の財政状況及び健全化判断比率'!BR13)</f>
        <v/>
      </c>
      <c r="DH40" s="583"/>
      <c r="DI40" s="199"/>
    </row>
    <row r="41" spans="1:113" ht="32.25" customHeight="1" x14ac:dyDescent="0.2">
      <c r="A41" s="172"/>
      <c r="B41" s="196"/>
      <c r="C41" s="581" t="str">
        <f t="shared" si="5"/>
        <v/>
      </c>
      <c r="D41" s="581"/>
      <c r="E41" s="582" t="str">
        <f>IF('各会計、関係団体の財政状況及び健全化判断比率'!B14="","",'各会計、関係団体の財政状況及び健全化判断比率'!B14)</f>
        <v/>
      </c>
      <c r="F41" s="582"/>
      <c r="G41" s="582"/>
      <c r="H41" s="582"/>
      <c r="I41" s="582"/>
      <c r="J41" s="582"/>
      <c r="K41" s="582"/>
      <c r="L41" s="582"/>
      <c r="M41" s="582"/>
      <c r="N41" s="582"/>
      <c r="O41" s="582"/>
      <c r="P41" s="582"/>
      <c r="Q41" s="582"/>
      <c r="R41" s="582"/>
      <c r="S41" s="582"/>
      <c r="T41" s="172"/>
      <c r="U41" s="581" t="str">
        <f t="shared" si="4"/>
        <v/>
      </c>
      <c r="V41" s="581"/>
      <c r="W41" s="582"/>
      <c r="X41" s="582"/>
      <c r="Y41" s="582"/>
      <c r="Z41" s="582"/>
      <c r="AA41" s="582"/>
      <c r="AB41" s="582"/>
      <c r="AC41" s="582"/>
      <c r="AD41" s="582"/>
      <c r="AE41" s="582"/>
      <c r="AF41" s="582"/>
      <c r="AG41" s="582"/>
      <c r="AH41" s="582"/>
      <c r="AI41" s="582"/>
      <c r="AJ41" s="582"/>
      <c r="AK41" s="582"/>
      <c r="AL41" s="172"/>
      <c r="AM41" s="581" t="str">
        <f t="shared" si="0"/>
        <v/>
      </c>
      <c r="AN41" s="581"/>
      <c r="AO41" s="582"/>
      <c r="AP41" s="582"/>
      <c r="AQ41" s="582"/>
      <c r="AR41" s="582"/>
      <c r="AS41" s="582"/>
      <c r="AT41" s="582"/>
      <c r="AU41" s="582"/>
      <c r="AV41" s="582"/>
      <c r="AW41" s="582"/>
      <c r="AX41" s="582"/>
      <c r="AY41" s="582"/>
      <c r="AZ41" s="582"/>
      <c r="BA41" s="582"/>
      <c r="BB41" s="582"/>
      <c r="BC41" s="582"/>
      <c r="BD41" s="172"/>
      <c r="BE41" s="581" t="str">
        <f t="shared" si="1"/>
        <v/>
      </c>
      <c r="BF41" s="581"/>
      <c r="BG41" s="582"/>
      <c r="BH41" s="582"/>
      <c r="BI41" s="582"/>
      <c r="BJ41" s="582"/>
      <c r="BK41" s="582"/>
      <c r="BL41" s="582"/>
      <c r="BM41" s="582"/>
      <c r="BN41" s="582"/>
      <c r="BO41" s="582"/>
      <c r="BP41" s="582"/>
      <c r="BQ41" s="582"/>
      <c r="BR41" s="582"/>
      <c r="BS41" s="582"/>
      <c r="BT41" s="582"/>
      <c r="BU41" s="582"/>
      <c r="BV41" s="172"/>
      <c r="BW41" s="581">
        <f t="shared" si="2"/>
        <v>18</v>
      </c>
      <c r="BX41" s="581"/>
      <c r="BY41" s="582" t="str">
        <f>IF('各会計、関係団体の財政状況及び健全化判断比率'!B75="","",'各会計、関係団体の財政状況及び健全化判断比率'!B75)</f>
        <v>千葉県後期高齢者医療広域連合（後期高齢者医療特別会計）</v>
      </c>
      <c r="BZ41" s="582"/>
      <c r="CA41" s="582"/>
      <c r="CB41" s="582"/>
      <c r="CC41" s="582"/>
      <c r="CD41" s="582"/>
      <c r="CE41" s="582"/>
      <c r="CF41" s="582"/>
      <c r="CG41" s="582"/>
      <c r="CH41" s="582"/>
      <c r="CI41" s="582"/>
      <c r="CJ41" s="582"/>
      <c r="CK41" s="582"/>
      <c r="CL41" s="582"/>
      <c r="CM41" s="582"/>
      <c r="CN41" s="172"/>
      <c r="CO41" s="581">
        <f t="shared" si="3"/>
        <v>26</v>
      </c>
      <c r="CP41" s="581"/>
      <c r="CQ41" s="582" t="str">
        <f>IF('各会計、関係団体の財政状況及び健全化判断比率'!BS14="","",'各会計、関係団体の財政状況及び健全化判断比率'!BS14)</f>
        <v>船橋市都市サービス</v>
      </c>
      <c r="CR41" s="582"/>
      <c r="CS41" s="582"/>
      <c r="CT41" s="582"/>
      <c r="CU41" s="582"/>
      <c r="CV41" s="582"/>
      <c r="CW41" s="582"/>
      <c r="CX41" s="582"/>
      <c r="CY41" s="582"/>
      <c r="CZ41" s="582"/>
      <c r="DA41" s="582"/>
      <c r="DB41" s="582"/>
      <c r="DC41" s="582"/>
      <c r="DD41" s="582"/>
      <c r="DE41" s="582"/>
      <c r="DG41" s="583" t="str">
        <f>IF('各会計、関係団体の財政状況及び健全化判断比率'!BR14="","",'各会計、関係団体の財政状況及び健全化判断比率'!BR14)</f>
        <v/>
      </c>
      <c r="DH41" s="583"/>
      <c r="DI41" s="199"/>
    </row>
    <row r="42" spans="1:113" ht="32.25" customHeight="1" x14ac:dyDescent="0.2">
      <c r="B42" s="196"/>
      <c r="C42" s="581" t="str">
        <f t="shared" si="5"/>
        <v/>
      </c>
      <c r="D42" s="581"/>
      <c r="E42" s="582" t="str">
        <f>IF('各会計、関係団体の財政状況及び健全化判断比率'!B15="","",'各会計、関係団体の財政状況及び健全化判断比率'!B15)</f>
        <v/>
      </c>
      <c r="F42" s="582"/>
      <c r="G42" s="582"/>
      <c r="H42" s="582"/>
      <c r="I42" s="582"/>
      <c r="J42" s="582"/>
      <c r="K42" s="582"/>
      <c r="L42" s="582"/>
      <c r="M42" s="582"/>
      <c r="N42" s="582"/>
      <c r="O42" s="582"/>
      <c r="P42" s="582"/>
      <c r="Q42" s="582"/>
      <c r="R42" s="582"/>
      <c r="S42" s="582"/>
      <c r="T42" s="172"/>
      <c r="U42" s="581" t="str">
        <f t="shared" si="4"/>
        <v/>
      </c>
      <c r="V42" s="581"/>
      <c r="W42" s="582"/>
      <c r="X42" s="582"/>
      <c r="Y42" s="582"/>
      <c r="Z42" s="582"/>
      <c r="AA42" s="582"/>
      <c r="AB42" s="582"/>
      <c r="AC42" s="582"/>
      <c r="AD42" s="582"/>
      <c r="AE42" s="582"/>
      <c r="AF42" s="582"/>
      <c r="AG42" s="582"/>
      <c r="AH42" s="582"/>
      <c r="AI42" s="582"/>
      <c r="AJ42" s="582"/>
      <c r="AK42" s="582"/>
      <c r="AL42" s="172"/>
      <c r="AM42" s="581" t="str">
        <f t="shared" si="0"/>
        <v/>
      </c>
      <c r="AN42" s="581"/>
      <c r="AO42" s="582"/>
      <c r="AP42" s="582"/>
      <c r="AQ42" s="582"/>
      <c r="AR42" s="582"/>
      <c r="AS42" s="582"/>
      <c r="AT42" s="582"/>
      <c r="AU42" s="582"/>
      <c r="AV42" s="582"/>
      <c r="AW42" s="582"/>
      <c r="AX42" s="582"/>
      <c r="AY42" s="582"/>
      <c r="AZ42" s="582"/>
      <c r="BA42" s="582"/>
      <c r="BB42" s="582"/>
      <c r="BC42" s="582"/>
      <c r="BD42" s="172"/>
      <c r="BE42" s="581" t="str">
        <f t="shared" si="1"/>
        <v/>
      </c>
      <c r="BF42" s="581"/>
      <c r="BG42" s="582"/>
      <c r="BH42" s="582"/>
      <c r="BI42" s="582"/>
      <c r="BJ42" s="582"/>
      <c r="BK42" s="582"/>
      <c r="BL42" s="582"/>
      <c r="BM42" s="582"/>
      <c r="BN42" s="582"/>
      <c r="BO42" s="582"/>
      <c r="BP42" s="582"/>
      <c r="BQ42" s="582"/>
      <c r="BR42" s="582"/>
      <c r="BS42" s="582"/>
      <c r="BT42" s="582"/>
      <c r="BU42" s="582"/>
      <c r="BV42" s="172"/>
      <c r="BW42" s="581" t="str">
        <f t="shared" si="2"/>
        <v/>
      </c>
      <c r="BX42" s="581"/>
      <c r="BY42" s="582" t="str">
        <f>IF('各会計、関係団体の財政状況及び健全化判断比率'!B76="","",'各会計、関係団体の財政状況及び健全化判断比率'!B76)</f>
        <v/>
      </c>
      <c r="BZ42" s="582"/>
      <c r="CA42" s="582"/>
      <c r="CB42" s="582"/>
      <c r="CC42" s="582"/>
      <c r="CD42" s="582"/>
      <c r="CE42" s="582"/>
      <c r="CF42" s="582"/>
      <c r="CG42" s="582"/>
      <c r="CH42" s="582"/>
      <c r="CI42" s="582"/>
      <c r="CJ42" s="582"/>
      <c r="CK42" s="582"/>
      <c r="CL42" s="582"/>
      <c r="CM42" s="582"/>
      <c r="CN42" s="172"/>
      <c r="CO42" s="581">
        <f t="shared" si="3"/>
        <v>27</v>
      </c>
      <c r="CP42" s="581"/>
      <c r="CQ42" s="582" t="str">
        <f>IF('各会計、関係団体の財政状況及び健全化判断比率'!BS15="","",'各会計、関係団体の財政状況及び健全化判断比率'!BS15)</f>
        <v>東葉高速鉄道(株)</v>
      </c>
      <c r="CR42" s="582"/>
      <c r="CS42" s="582"/>
      <c r="CT42" s="582"/>
      <c r="CU42" s="582"/>
      <c r="CV42" s="582"/>
      <c r="CW42" s="582"/>
      <c r="CX42" s="582"/>
      <c r="CY42" s="582"/>
      <c r="CZ42" s="582"/>
      <c r="DA42" s="582"/>
      <c r="DB42" s="582"/>
      <c r="DC42" s="582"/>
      <c r="DD42" s="582"/>
      <c r="DE42" s="582"/>
      <c r="DG42" s="583" t="str">
        <f>IF('各会計、関係団体の財政状況及び健全化判断比率'!BR15="","",'各会計、関係団体の財政状況及び健全化判断比率'!BR15)</f>
        <v/>
      </c>
      <c r="DH42" s="583"/>
      <c r="DI42" s="199"/>
    </row>
    <row r="43" spans="1:113" ht="32.25" customHeight="1" x14ac:dyDescent="0.2">
      <c r="B43" s="196"/>
      <c r="C43" s="581" t="str">
        <f t="shared" si="5"/>
        <v/>
      </c>
      <c r="D43" s="581"/>
      <c r="E43" s="582" t="str">
        <f>IF('各会計、関係団体の財政状況及び健全化判断比率'!B16="","",'各会計、関係団体の財政状況及び健全化判断比率'!B16)</f>
        <v/>
      </c>
      <c r="F43" s="582"/>
      <c r="G43" s="582"/>
      <c r="H43" s="582"/>
      <c r="I43" s="582"/>
      <c r="J43" s="582"/>
      <c r="K43" s="582"/>
      <c r="L43" s="582"/>
      <c r="M43" s="582"/>
      <c r="N43" s="582"/>
      <c r="O43" s="582"/>
      <c r="P43" s="582"/>
      <c r="Q43" s="582"/>
      <c r="R43" s="582"/>
      <c r="S43" s="582"/>
      <c r="T43" s="172"/>
      <c r="U43" s="581" t="str">
        <f t="shared" si="4"/>
        <v/>
      </c>
      <c r="V43" s="581"/>
      <c r="W43" s="582"/>
      <c r="X43" s="582"/>
      <c r="Y43" s="582"/>
      <c r="Z43" s="582"/>
      <c r="AA43" s="582"/>
      <c r="AB43" s="582"/>
      <c r="AC43" s="582"/>
      <c r="AD43" s="582"/>
      <c r="AE43" s="582"/>
      <c r="AF43" s="582"/>
      <c r="AG43" s="582"/>
      <c r="AH43" s="582"/>
      <c r="AI43" s="582"/>
      <c r="AJ43" s="582"/>
      <c r="AK43" s="582"/>
      <c r="AL43" s="172"/>
      <c r="AM43" s="581" t="str">
        <f t="shared" si="0"/>
        <v/>
      </c>
      <c r="AN43" s="581"/>
      <c r="AO43" s="582"/>
      <c r="AP43" s="582"/>
      <c r="AQ43" s="582"/>
      <c r="AR43" s="582"/>
      <c r="AS43" s="582"/>
      <c r="AT43" s="582"/>
      <c r="AU43" s="582"/>
      <c r="AV43" s="582"/>
      <c r="AW43" s="582"/>
      <c r="AX43" s="582"/>
      <c r="AY43" s="582"/>
      <c r="AZ43" s="582"/>
      <c r="BA43" s="582"/>
      <c r="BB43" s="582"/>
      <c r="BC43" s="582"/>
      <c r="BD43" s="172"/>
      <c r="BE43" s="581" t="str">
        <f t="shared" si="1"/>
        <v/>
      </c>
      <c r="BF43" s="581"/>
      <c r="BG43" s="582"/>
      <c r="BH43" s="582"/>
      <c r="BI43" s="582"/>
      <c r="BJ43" s="582"/>
      <c r="BK43" s="582"/>
      <c r="BL43" s="582"/>
      <c r="BM43" s="582"/>
      <c r="BN43" s="582"/>
      <c r="BO43" s="582"/>
      <c r="BP43" s="582"/>
      <c r="BQ43" s="582"/>
      <c r="BR43" s="582"/>
      <c r="BS43" s="582"/>
      <c r="BT43" s="582"/>
      <c r="BU43" s="582"/>
      <c r="BV43" s="172"/>
      <c r="BW43" s="581" t="str">
        <f t="shared" si="2"/>
        <v/>
      </c>
      <c r="BX43" s="581"/>
      <c r="BY43" s="582" t="str">
        <f>IF('各会計、関係団体の財政状況及び健全化判断比率'!B77="","",'各会計、関係団体の財政状況及び健全化判断比率'!B77)</f>
        <v/>
      </c>
      <c r="BZ43" s="582"/>
      <c r="CA43" s="582"/>
      <c r="CB43" s="582"/>
      <c r="CC43" s="582"/>
      <c r="CD43" s="582"/>
      <c r="CE43" s="582"/>
      <c r="CF43" s="582"/>
      <c r="CG43" s="582"/>
      <c r="CH43" s="582"/>
      <c r="CI43" s="582"/>
      <c r="CJ43" s="582"/>
      <c r="CK43" s="582"/>
      <c r="CL43" s="582"/>
      <c r="CM43" s="582"/>
      <c r="CN43" s="172"/>
      <c r="CO43" s="581" t="str">
        <f t="shared" si="3"/>
        <v/>
      </c>
      <c r="CP43" s="581"/>
      <c r="CQ43" s="582" t="str">
        <f>IF('各会計、関係団体の財政状況及び健全化判断比率'!BS16="","",'各会計、関係団体の財政状況及び健全化判断比率'!BS16)</f>
        <v/>
      </c>
      <c r="CR43" s="582"/>
      <c r="CS43" s="582"/>
      <c r="CT43" s="582"/>
      <c r="CU43" s="582"/>
      <c r="CV43" s="582"/>
      <c r="CW43" s="582"/>
      <c r="CX43" s="582"/>
      <c r="CY43" s="582"/>
      <c r="CZ43" s="582"/>
      <c r="DA43" s="582"/>
      <c r="DB43" s="582"/>
      <c r="DC43" s="582"/>
      <c r="DD43" s="582"/>
      <c r="DE43" s="582"/>
      <c r="DG43" s="583" t="str">
        <f>IF('各会計、関係団体の財政状況及び健全化判断比率'!BR16="","",'各会計、関係団体の財政状況及び健全化判断比率'!BR16)</f>
        <v/>
      </c>
      <c r="DH43" s="583"/>
      <c r="DI43" s="199"/>
    </row>
    <row r="44" spans="1:113" ht="13.5" customHeight="1" thickBot="1" x14ac:dyDescent="0.25">
      <c r="B44" s="200"/>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2"/>
    </row>
    <row r="45" spans="1:113" x14ac:dyDescent="0.2"/>
    <row r="46" spans="1:113" x14ac:dyDescent="0.2">
      <c r="B46" s="171" t="s">
        <v>193</v>
      </c>
      <c r="E46" s="584" t="s">
        <v>194</v>
      </c>
      <c r="F46" s="584"/>
      <c r="G46" s="584"/>
      <c r="H46" s="584"/>
      <c r="I46" s="584"/>
      <c r="J46" s="584"/>
      <c r="K46" s="584"/>
      <c r="L46" s="584"/>
      <c r="M46" s="584"/>
      <c r="N46" s="584"/>
      <c r="O46" s="584"/>
      <c r="P46" s="584"/>
      <c r="Q46" s="584"/>
      <c r="R46" s="584"/>
      <c r="S46" s="584"/>
      <c r="T46" s="584"/>
      <c r="U46" s="584"/>
      <c r="V46" s="584"/>
      <c r="W46" s="584"/>
      <c r="X46" s="584"/>
      <c r="Y46" s="584"/>
      <c r="Z46" s="584"/>
      <c r="AA46" s="584"/>
      <c r="AB46" s="584"/>
      <c r="AC46" s="584"/>
      <c r="AD46" s="584"/>
      <c r="AE46" s="584"/>
      <c r="AF46" s="584"/>
      <c r="AG46" s="584"/>
      <c r="AH46" s="584"/>
      <c r="AI46" s="584"/>
      <c r="AJ46" s="584"/>
      <c r="AK46" s="584"/>
      <c r="AL46" s="584"/>
      <c r="AM46" s="584"/>
      <c r="AN46" s="584"/>
      <c r="AO46" s="584"/>
      <c r="AP46" s="584"/>
      <c r="AQ46" s="584"/>
      <c r="AR46" s="584"/>
      <c r="AS46" s="584"/>
      <c r="AT46" s="584"/>
      <c r="AU46" s="584"/>
      <c r="AV46" s="584"/>
      <c r="AW46" s="584"/>
      <c r="AX46" s="584"/>
      <c r="AY46" s="584"/>
      <c r="AZ46" s="584"/>
      <c r="BA46" s="584"/>
      <c r="BB46" s="584"/>
      <c r="BC46" s="584"/>
      <c r="BD46" s="584"/>
      <c r="BE46" s="584"/>
      <c r="BF46" s="584"/>
      <c r="BG46" s="584"/>
      <c r="BH46" s="584"/>
      <c r="BI46" s="584"/>
      <c r="BJ46" s="584"/>
      <c r="BK46" s="584"/>
      <c r="BL46" s="584"/>
      <c r="BM46" s="584"/>
      <c r="BN46" s="584"/>
      <c r="BO46" s="584"/>
      <c r="BP46" s="584"/>
      <c r="BQ46" s="584"/>
      <c r="BR46" s="584"/>
      <c r="BS46" s="584"/>
      <c r="BT46" s="584"/>
      <c r="BU46" s="584"/>
      <c r="BV46" s="584"/>
      <c r="BW46" s="584"/>
      <c r="BX46" s="584"/>
      <c r="BY46" s="584"/>
      <c r="BZ46" s="584"/>
      <c r="CA46" s="584"/>
      <c r="CB46" s="584"/>
      <c r="CC46" s="584"/>
      <c r="CD46" s="584"/>
      <c r="CE46" s="584"/>
      <c r="CF46" s="584"/>
      <c r="CG46" s="584"/>
      <c r="CH46" s="584"/>
      <c r="CI46" s="584"/>
      <c r="CJ46" s="584"/>
      <c r="CK46" s="584"/>
      <c r="CL46" s="584"/>
      <c r="CM46" s="584"/>
      <c r="CN46" s="584"/>
      <c r="CO46" s="584"/>
      <c r="CP46" s="584"/>
      <c r="CQ46" s="584"/>
      <c r="CR46" s="584"/>
      <c r="CS46" s="584"/>
      <c r="CT46" s="584"/>
      <c r="CU46" s="584"/>
      <c r="CV46" s="584"/>
      <c r="CW46" s="584"/>
      <c r="CX46" s="584"/>
      <c r="CY46" s="584"/>
      <c r="CZ46" s="584"/>
      <c r="DA46" s="584"/>
      <c r="DB46" s="584"/>
      <c r="DC46" s="584"/>
      <c r="DD46" s="584"/>
      <c r="DE46" s="584"/>
      <c r="DF46" s="584"/>
      <c r="DG46" s="584"/>
      <c r="DH46" s="584"/>
      <c r="DI46" s="584"/>
    </row>
    <row r="47" spans="1:113" x14ac:dyDescent="0.2">
      <c r="E47" s="584" t="s">
        <v>195</v>
      </c>
      <c r="F47" s="584"/>
      <c r="G47" s="584"/>
      <c r="H47" s="584"/>
      <c r="I47" s="584"/>
      <c r="J47" s="584"/>
      <c r="K47" s="584"/>
      <c r="L47" s="584"/>
      <c r="M47" s="584"/>
      <c r="N47" s="584"/>
      <c r="O47" s="584"/>
      <c r="P47" s="584"/>
      <c r="Q47" s="584"/>
      <c r="R47" s="584"/>
      <c r="S47" s="584"/>
      <c r="T47" s="584"/>
      <c r="U47" s="584"/>
      <c r="V47" s="584"/>
      <c r="W47" s="584"/>
      <c r="X47" s="584"/>
      <c r="Y47" s="584"/>
      <c r="Z47" s="584"/>
      <c r="AA47" s="584"/>
      <c r="AB47" s="584"/>
      <c r="AC47" s="584"/>
      <c r="AD47" s="584"/>
      <c r="AE47" s="584"/>
      <c r="AF47" s="584"/>
      <c r="AG47" s="584"/>
      <c r="AH47" s="584"/>
      <c r="AI47" s="584"/>
      <c r="AJ47" s="584"/>
      <c r="AK47" s="584"/>
      <c r="AL47" s="584"/>
      <c r="AM47" s="584"/>
      <c r="AN47" s="584"/>
      <c r="AO47" s="584"/>
      <c r="AP47" s="584"/>
      <c r="AQ47" s="584"/>
      <c r="AR47" s="584"/>
      <c r="AS47" s="584"/>
      <c r="AT47" s="584"/>
      <c r="AU47" s="584"/>
      <c r="AV47" s="584"/>
      <c r="AW47" s="584"/>
      <c r="AX47" s="584"/>
      <c r="AY47" s="584"/>
      <c r="AZ47" s="584"/>
      <c r="BA47" s="584"/>
      <c r="BB47" s="584"/>
      <c r="BC47" s="584"/>
      <c r="BD47" s="584"/>
      <c r="BE47" s="584"/>
      <c r="BF47" s="584"/>
      <c r="BG47" s="584"/>
      <c r="BH47" s="584"/>
      <c r="BI47" s="584"/>
      <c r="BJ47" s="584"/>
      <c r="BK47" s="584"/>
      <c r="BL47" s="584"/>
      <c r="BM47" s="584"/>
      <c r="BN47" s="584"/>
      <c r="BO47" s="584"/>
      <c r="BP47" s="584"/>
      <c r="BQ47" s="584"/>
      <c r="BR47" s="584"/>
      <c r="BS47" s="584"/>
      <c r="BT47" s="584"/>
      <c r="BU47" s="584"/>
      <c r="BV47" s="584"/>
      <c r="BW47" s="584"/>
      <c r="BX47" s="584"/>
      <c r="BY47" s="584"/>
      <c r="BZ47" s="584"/>
      <c r="CA47" s="584"/>
      <c r="CB47" s="584"/>
      <c r="CC47" s="584"/>
      <c r="CD47" s="584"/>
      <c r="CE47" s="584"/>
      <c r="CF47" s="584"/>
      <c r="CG47" s="584"/>
      <c r="CH47" s="584"/>
      <c r="CI47" s="584"/>
      <c r="CJ47" s="584"/>
      <c r="CK47" s="584"/>
      <c r="CL47" s="584"/>
      <c r="CM47" s="584"/>
      <c r="CN47" s="584"/>
      <c r="CO47" s="584"/>
      <c r="CP47" s="584"/>
      <c r="CQ47" s="584"/>
      <c r="CR47" s="584"/>
      <c r="CS47" s="584"/>
      <c r="CT47" s="584"/>
      <c r="CU47" s="584"/>
      <c r="CV47" s="584"/>
      <c r="CW47" s="584"/>
      <c r="CX47" s="584"/>
      <c r="CY47" s="584"/>
      <c r="CZ47" s="584"/>
      <c r="DA47" s="584"/>
      <c r="DB47" s="584"/>
      <c r="DC47" s="584"/>
      <c r="DD47" s="584"/>
      <c r="DE47" s="584"/>
      <c r="DF47" s="584"/>
      <c r="DG47" s="584"/>
      <c r="DH47" s="584"/>
      <c r="DI47" s="584"/>
    </row>
    <row r="48" spans="1:113" x14ac:dyDescent="0.2">
      <c r="E48" s="584" t="s">
        <v>196</v>
      </c>
      <c r="F48" s="584"/>
      <c r="G48" s="584"/>
      <c r="H48" s="584"/>
      <c r="I48" s="584"/>
      <c r="J48" s="584"/>
      <c r="K48" s="584"/>
      <c r="L48" s="584"/>
      <c r="M48" s="584"/>
      <c r="N48" s="584"/>
      <c r="O48" s="584"/>
      <c r="P48" s="584"/>
      <c r="Q48" s="584"/>
      <c r="R48" s="584"/>
      <c r="S48" s="584"/>
      <c r="T48" s="584"/>
      <c r="U48" s="584"/>
      <c r="V48" s="584"/>
      <c r="W48" s="584"/>
      <c r="X48" s="584"/>
      <c r="Y48" s="584"/>
      <c r="Z48" s="584"/>
      <c r="AA48" s="584"/>
      <c r="AB48" s="584"/>
      <c r="AC48" s="584"/>
      <c r="AD48" s="584"/>
      <c r="AE48" s="584"/>
      <c r="AF48" s="584"/>
      <c r="AG48" s="584"/>
      <c r="AH48" s="584"/>
      <c r="AI48" s="584"/>
      <c r="AJ48" s="584"/>
      <c r="AK48" s="584"/>
      <c r="AL48" s="584"/>
      <c r="AM48" s="584"/>
      <c r="AN48" s="584"/>
      <c r="AO48" s="584"/>
      <c r="AP48" s="584"/>
      <c r="AQ48" s="584"/>
      <c r="AR48" s="584"/>
      <c r="AS48" s="584"/>
      <c r="AT48" s="584"/>
      <c r="AU48" s="584"/>
      <c r="AV48" s="584"/>
      <c r="AW48" s="584"/>
      <c r="AX48" s="584"/>
      <c r="AY48" s="584"/>
      <c r="AZ48" s="584"/>
      <c r="BA48" s="584"/>
      <c r="BB48" s="584"/>
      <c r="BC48" s="584"/>
      <c r="BD48" s="584"/>
      <c r="BE48" s="584"/>
      <c r="BF48" s="584"/>
      <c r="BG48" s="584"/>
      <c r="BH48" s="584"/>
      <c r="BI48" s="584"/>
      <c r="BJ48" s="584"/>
      <c r="BK48" s="584"/>
      <c r="BL48" s="584"/>
      <c r="BM48" s="584"/>
      <c r="BN48" s="584"/>
      <c r="BO48" s="584"/>
      <c r="BP48" s="584"/>
      <c r="BQ48" s="584"/>
      <c r="BR48" s="584"/>
      <c r="BS48" s="584"/>
      <c r="BT48" s="584"/>
      <c r="BU48" s="584"/>
      <c r="BV48" s="584"/>
      <c r="BW48" s="584"/>
      <c r="BX48" s="584"/>
      <c r="BY48" s="584"/>
      <c r="BZ48" s="584"/>
      <c r="CA48" s="584"/>
      <c r="CB48" s="584"/>
      <c r="CC48" s="584"/>
      <c r="CD48" s="584"/>
      <c r="CE48" s="584"/>
      <c r="CF48" s="584"/>
      <c r="CG48" s="584"/>
      <c r="CH48" s="584"/>
      <c r="CI48" s="584"/>
      <c r="CJ48" s="584"/>
      <c r="CK48" s="584"/>
      <c r="CL48" s="584"/>
      <c r="CM48" s="584"/>
      <c r="CN48" s="584"/>
      <c r="CO48" s="584"/>
      <c r="CP48" s="584"/>
      <c r="CQ48" s="584"/>
      <c r="CR48" s="584"/>
      <c r="CS48" s="584"/>
      <c r="CT48" s="584"/>
      <c r="CU48" s="584"/>
      <c r="CV48" s="584"/>
      <c r="CW48" s="584"/>
      <c r="CX48" s="584"/>
      <c r="CY48" s="584"/>
      <c r="CZ48" s="584"/>
      <c r="DA48" s="584"/>
      <c r="DB48" s="584"/>
      <c r="DC48" s="584"/>
      <c r="DD48" s="584"/>
      <c r="DE48" s="584"/>
      <c r="DF48" s="584"/>
      <c r="DG48" s="584"/>
      <c r="DH48" s="584"/>
      <c r="DI48" s="584"/>
    </row>
    <row r="49" spans="5:113" x14ac:dyDescent="0.2">
      <c r="E49" s="585" t="s">
        <v>197</v>
      </c>
      <c r="F49" s="585"/>
      <c r="G49" s="585"/>
      <c r="H49" s="585"/>
      <c r="I49" s="585"/>
      <c r="J49" s="585"/>
      <c r="K49" s="585"/>
      <c r="L49" s="585"/>
      <c r="M49" s="585"/>
      <c r="N49" s="585"/>
      <c r="O49" s="585"/>
      <c r="P49" s="585"/>
      <c r="Q49" s="585"/>
      <c r="R49" s="585"/>
      <c r="S49" s="585"/>
      <c r="T49" s="585"/>
      <c r="U49" s="585"/>
      <c r="V49" s="585"/>
      <c r="W49" s="585"/>
      <c r="X49" s="585"/>
      <c r="Y49" s="585"/>
      <c r="Z49" s="585"/>
      <c r="AA49" s="585"/>
      <c r="AB49" s="585"/>
      <c r="AC49" s="585"/>
      <c r="AD49" s="585"/>
      <c r="AE49" s="585"/>
      <c r="AF49" s="585"/>
      <c r="AG49" s="585"/>
      <c r="AH49" s="585"/>
      <c r="AI49" s="585"/>
      <c r="AJ49" s="585"/>
      <c r="AK49" s="585"/>
      <c r="AL49" s="585"/>
      <c r="AM49" s="585"/>
      <c r="AN49" s="585"/>
      <c r="AO49" s="585"/>
      <c r="AP49" s="585"/>
      <c r="AQ49" s="585"/>
      <c r="AR49" s="585"/>
      <c r="AS49" s="585"/>
      <c r="AT49" s="585"/>
      <c r="AU49" s="585"/>
      <c r="AV49" s="585"/>
      <c r="AW49" s="585"/>
      <c r="AX49" s="585"/>
      <c r="AY49" s="585"/>
      <c r="AZ49" s="585"/>
      <c r="BA49" s="585"/>
      <c r="BB49" s="585"/>
      <c r="BC49" s="585"/>
      <c r="BD49" s="585"/>
      <c r="BE49" s="585"/>
      <c r="BF49" s="585"/>
      <c r="BG49" s="585"/>
      <c r="BH49" s="585"/>
      <c r="BI49" s="585"/>
      <c r="BJ49" s="585"/>
      <c r="BK49" s="585"/>
      <c r="BL49" s="585"/>
      <c r="BM49" s="585"/>
      <c r="BN49" s="585"/>
      <c r="BO49" s="585"/>
      <c r="BP49" s="585"/>
      <c r="BQ49" s="585"/>
      <c r="BR49" s="585"/>
      <c r="BS49" s="585"/>
      <c r="BT49" s="585"/>
      <c r="BU49" s="585"/>
      <c r="BV49" s="585"/>
      <c r="BW49" s="585"/>
      <c r="BX49" s="585"/>
      <c r="BY49" s="585"/>
      <c r="BZ49" s="585"/>
      <c r="CA49" s="585"/>
      <c r="CB49" s="585"/>
      <c r="CC49" s="585"/>
      <c r="CD49" s="585"/>
      <c r="CE49" s="585"/>
      <c r="CF49" s="585"/>
      <c r="CG49" s="585"/>
      <c r="CH49" s="585"/>
      <c r="CI49" s="585"/>
      <c r="CJ49" s="585"/>
      <c r="CK49" s="585"/>
      <c r="CL49" s="585"/>
      <c r="CM49" s="585"/>
      <c r="CN49" s="585"/>
      <c r="CO49" s="585"/>
      <c r="CP49" s="585"/>
      <c r="CQ49" s="585"/>
      <c r="CR49" s="585"/>
      <c r="CS49" s="585"/>
      <c r="CT49" s="585"/>
      <c r="CU49" s="585"/>
      <c r="CV49" s="585"/>
      <c r="CW49" s="585"/>
      <c r="CX49" s="585"/>
      <c r="CY49" s="585"/>
      <c r="CZ49" s="585"/>
      <c r="DA49" s="585"/>
      <c r="DB49" s="585"/>
      <c r="DC49" s="585"/>
      <c r="DD49" s="585"/>
      <c r="DE49" s="585"/>
      <c r="DF49" s="585"/>
      <c r="DG49" s="585"/>
      <c r="DH49" s="585"/>
      <c r="DI49" s="585"/>
    </row>
    <row r="50" spans="5:113" x14ac:dyDescent="0.2">
      <c r="E50" s="584" t="s">
        <v>198</v>
      </c>
      <c r="F50" s="584"/>
      <c r="G50" s="584"/>
      <c r="H50" s="584"/>
      <c r="I50" s="584"/>
      <c r="J50" s="584"/>
      <c r="K50" s="584"/>
      <c r="L50" s="584"/>
      <c r="M50" s="584"/>
      <c r="N50" s="584"/>
      <c r="O50" s="584"/>
      <c r="P50" s="584"/>
      <c r="Q50" s="584"/>
      <c r="R50" s="584"/>
      <c r="S50" s="584"/>
      <c r="T50" s="584"/>
      <c r="U50" s="584"/>
      <c r="V50" s="584"/>
      <c r="W50" s="584"/>
      <c r="X50" s="584"/>
      <c r="Y50" s="584"/>
      <c r="Z50" s="584"/>
      <c r="AA50" s="584"/>
      <c r="AB50" s="584"/>
      <c r="AC50" s="584"/>
      <c r="AD50" s="584"/>
      <c r="AE50" s="584"/>
      <c r="AF50" s="584"/>
      <c r="AG50" s="584"/>
      <c r="AH50" s="584"/>
      <c r="AI50" s="584"/>
      <c r="AJ50" s="584"/>
      <c r="AK50" s="584"/>
      <c r="AL50" s="584"/>
      <c r="AM50" s="584"/>
      <c r="AN50" s="584"/>
      <c r="AO50" s="584"/>
      <c r="AP50" s="584"/>
      <c r="AQ50" s="584"/>
      <c r="AR50" s="584"/>
      <c r="AS50" s="584"/>
      <c r="AT50" s="584"/>
      <c r="AU50" s="584"/>
      <c r="AV50" s="584"/>
      <c r="AW50" s="584"/>
      <c r="AX50" s="584"/>
      <c r="AY50" s="584"/>
      <c r="AZ50" s="584"/>
      <c r="BA50" s="584"/>
      <c r="BB50" s="584"/>
      <c r="BC50" s="584"/>
      <c r="BD50" s="584"/>
      <c r="BE50" s="584"/>
      <c r="BF50" s="584"/>
      <c r="BG50" s="584"/>
      <c r="BH50" s="584"/>
      <c r="BI50" s="584"/>
      <c r="BJ50" s="584"/>
      <c r="BK50" s="584"/>
      <c r="BL50" s="584"/>
      <c r="BM50" s="584"/>
      <c r="BN50" s="584"/>
      <c r="BO50" s="584"/>
      <c r="BP50" s="584"/>
      <c r="BQ50" s="584"/>
      <c r="BR50" s="584"/>
      <c r="BS50" s="584"/>
      <c r="BT50" s="584"/>
      <c r="BU50" s="584"/>
      <c r="BV50" s="584"/>
      <c r="BW50" s="584"/>
      <c r="BX50" s="584"/>
      <c r="BY50" s="584"/>
      <c r="BZ50" s="584"/>
      <c r="CA50" s="584"/>
      <c r="CB50" s="584"/>
      <c r="CC50" s="584"/>
      <c r="CD50" s="584"/>
      <c r="CE50" s="584"/>
      <c r="CF50" s="584"/>
      <c r="CG50" s="584"/>
      <c r="CH50" s="584"/>
      <c r="CI50" s="584"/>
      <c r="CJ50" s="584"/>
      <c r="CK50" s="584"/>
      <c r="CL50" s="584"/>
      <c r="CM50" s="584"/>
      <c r="CN50" s="584"/>
      <c r="CO50" s="584"/>
      <c r="CP50" s="584"/>
      <c r="CQ50" s="584"/>
      <c r="CR50" s="584"/>
      <c r="CS50" s="584"/>
      <c r="CT50" s="584"/>
      <c r="CU50" s="584"/>
      <c r="CV50" s="584"/>
      <c r="CW50" s="584"/>
      <c r="CX50" s="584"/>
      <c r="CY50" s="584"/>
      <c r="CZ50" s="584"/>
      <c r="DA50" s="584"/>
      <c r="DB50" s="584"/>
      <c r="DC50" s="584"/>
      <c r="DD50" s="584"/>
      <c r="DE50" s="584"/>
      <c r="DF50" s="584"/>
      <c r="DG50" s="584"/>
      <c r="DH50" s="584"/>
      <c r="DI50" s="584"/>
    </row>
    <row r="51" spans="5:113" x14ac:dyDescent="0.2">
      <c r="E51" s="584" t="s">
        <v>199</v>
      </c>
      <c r="F51" s="584"/>
      <c r="G51" s="584"/>
      <c r="H51" s="584"/>
      <c r="I51" s="584"/>
      <c r="J51" s="584"/>
      <c r="K51" s="584"/>
      <c r="L51" s="584"/>
      <c r="M51" s="584"/>
      <c r="N51" s="584"/>
      <c r="O51" s="584"/>
      <c r="P51" s="584"/>
      <c r="Q51" s="584"/>
      <c r="R51" s="584"/>
      <c r="S51" s="584"/>
      <c r="T51" s="584"/>
      <c r="U51" s="584"/>
      <c r="V51" s="584"/>
      <c r="W51" s="584"/>
      <c r="X51" s="584"/>
      <c r="Y51" s="584"/>
      <c r="Z51" s="584"/>
      <c r="AA51" s="584"/>
      <c r="AB51" s="584"/>
      <c r="AC51" s="584"/>
      <c r="AD51" s="584"/>
      <c r="AE51" s="584"/>
      <c r="AF51" s="584"/>
      <c r="AG51" s="584"/>
      <c r="AH51" s="584"/>
      <c r="AI51" s="584"/>
      <c r="AJ51" s="584"/>
      <c r="AK51" s="584"/>
      <c r="AL51" s="584"/>
      <c r="AM51" s="584"/>
      <c r="AN51" s="584"/>
      <c r="AO51" s="584"/>
      <c r="AP51" s="584"/>
      <c r="AQ51" s="584"/>
      <c r="AR51" s="584"/>
      <c r="AS51" s="584"/>
      <c r="AT51" s="584"/>
      <c r="AU51" s="584"/>
      <c r="AV51" s="584"/>
      <c r="AW51" s="584"/>
      <c r="AX51" s="584"/>
      <c r="AY51" s="584"/>
      <c r="AZ51" s="584"/>
      <c r="BA51" s="584"/>
      <c r="BB51" s="584"/>
      <c r="BC51" s="584"/>
      <c r="BD51" s="584"/>
      <c r="BE51" s="584"/>
      <c r="BF51" s="584"/>
      <c r="BG51" s="584"/>
      <c r="BH51" s="584"/>
      <c r="BI51" s="584"/>
      <c r="BJ51" s="584"/>
      <c r="BK51" s="584"/>
      <c r="BL51" s="584"/>
      <c r="BM51" s="584"/>
      <c r="BN51" s="584"/>
      <c r="BO51" s="584"/>
      <c r="BP51" s="584"/>
      <c r="BQ51" s="584"/>
      <c r="BR51" s="584"/>
      <c r="BS51" s="584"/>
      <c r="BT51" s="584"/>
      <c r="BU51" s="584"/>
      <c r="BV51" s="584"/>
      <c r="BW51" s="584"/>
      <c r="BX51" s="584"/>
      <c r="BY51" s="584"/>
      <c r="BZ51" s="584"/>
      <c r="CA51" s="584"/>
      <c r="CB51" s="584"/>
      <c r="CC51" s="584"/>
      <c r="CD51" s="584"/>
      <c r="CE51" s="584"/>
      <c r="CF51" s="584"/>
      <c r="CG51" s="584"/>
      <c r="CH51" s="584"/>
      <c r="CI51" s="584"/>
      <c r="CJ51" s="584"/>
      <c r="CK51" s="584"/>
      <c r="CL51" s="584"/>
      <c r="CM51" s="584"/>
      <c r="CN51" s="584"/>
      <c r="CO51" s="584"/>
      <c r="CP51" s="584"/>
      <c r="CQ51" s="584"/>
      <c r="CR51" s="584"/>
      <c r="CS51" s="584"/>
      <c r="CT51" s="584"/>
      <c r="CU51" s="584"/>
      <c r="CV51" s="584"/>
      <c r="CW51" s="584"/>
      <c r="CX51" s="584"/>
      <c r="CY51" s="584"/>
      <c r="CZ51" s="584"/>
      <c r="DA51" s="584"/>
      <c r="DB51" s="584"/>
      <c r="DC51" s="584"/>
      <c r="DD51" s="584"/>
      <c r="DE51" s="584"/>
      <c r="DF51" s="584"/>
      <c r="DG51" s="584"/>
      <c r="DH51" s="584"/>
      <c r="DI51" s="584"/>
    </row>
    <row r="52" spans="5:113" x14ac:dyDescent="0.2">
      <c r="E52" s="584" t="s">
        <v>200</v>
      </c>
      <c r="F52" s="584"/>
      <c r="G52" s="584"/>
      <c r="H52" s="584"/>
      <c r="I52" s="584"/>
      <c r="J52" s="584"/>
      <c r="K52" s="584"/>
      <c r="L52" s="584"/>
      <c r="M52" s="584"/>
      <c r="N52" s="584"/>
      <c r="O52" s="584"/>
      <c r="P52" s="584"/>
      <c r="Q52" s="584"/>
      <c r="R52" s="584"/>
      <c r="S52" s="584"/>
      <c r="T52" s="584"/>
      <c r="U52" s="584"/>
      <c r="V52" s="584"/>
      <c r="W52" s="584"/>
      <c r="X52" s="584"/>
      <c r="Y52" s="584"/>
      <c r="Z52" s="584"/>
      <c r="AA52" s="584"/>
      <c r="AB52" s="584"/>
      <c r="AC52" s="584"/>
      <c r="AD52" s="584"/>
      <c r="AE52" s="584"/>
      <c r="AF52" s="584"/>
      <c r="AG52" s="584"/>
      <c r="AH52" s="584"/>
      <c r="AI52" s="584"/>
      <c r="AJ52" s="584"/>
      <c r="AK52" s="584"/>
      <c r="AL52" s="584"/>
      <c r="AM52" s="584"/>
      <c r="AN52" s="584"/>
      <c r="AO52" s="584"/>
      <c r="AP52" s="584"/>
      <c r="AQ52" s="584"/>
      <c r="AR52" s="584"/>
      <c r="AS52" s="584"/>
      <c r="AT52" s="584"/>
      <c r="AU52" s="584"/>
      <c r="AV52" s="584"/>
      <c r="AW52" s="584"/>
      <c r="AX52" s="584"/>
      <c r="AY52" s="584"/>
      <c r="AZ52" s="584"/>
      <c r="BA52" s="584"/>
      <c r="BB52" s="584"/>
      <c r="BC52" s="584"/>
      <c r="BD52" s="584"/>
      <c r="BE52" s="584"/>
      <c r="BF52" s="584"/>
      <c r="BG52" s="584"/>
      <c r="BH52" s="584"/>
      <c r="BI52" s="584"/>
      <c r="BJ52" s="584"/>
      <c r="BK52" s="584"/>
      <c r="BL52" s="584"/>
      <c r="BM52" s="584"/>
      <c r="BN52" s="584"/>
      <c r="BO52" s="584"/>
      <c r="BP52" s="584"/>
      <c r="BQ52" s="584"/>
      <c r="BR52" s="584"/>
      <c r="BS52" s="584"/>
      <c r="BT52" s="584"/>
      <c r="BU52" s="584"/>
      <c r="BV52" s="584"/>
      <c r="BW52" s="584"/>
      <c r="BX52" s="584"/>
      <c r="BY52" s="584"/>
      <c r="BZ52" s="584"/>
      <c r="CA52" s="584"/>
      <c r="CB52" s="584"/>
      <c r="CC52" s="584"/>
      <c r="CD52" s="584"/>
      <c r="CE52" s="584"/>
      <c r="CF52" s="584"/>
      <c r="CG52" s="584"/>
      <c r="CH52" s="584"/>
      <c r="CI52" s="584"/>
      <c r="CJ52" s="584"/>
      <c r="CK52" s="584"/>
      <c r="CL52" s="584"/>
      <c r="CM52" s="584"/>
      <c r="CN52" s="584"/>
      <c r="CO52" s="584"/>
      <c r="CP52" s="584"/>
      <c r="CQ52" s="584"/>
      <c r="CR52" s="584"/>
      <c r="CS52" s="584"/>
      <c r="CT52" s="584"/>
      <c r="CU52" s="584"/>
      <c r="CV52" s="584"/>
      <c r="CW52" s="584"/>
      <c r="CX52" s="584"/>
      <c r="CY52" s="584"/>
      <c r="CZ52" s="584"/>
      <c r="DA52" s="584"/>
      <c r="DB52" s="584"/>
      <c r="DC52" s="584"/>
      <c r="DD52" s="584"/>
      <c r="DE52" s="584"/>
      <c r="DF52" s="584"/>
      <c r="DG52" s="584"/>
      <c r="DH52" s="584"/>
      <c r="DI52" s="584"/>
    </row>
    <row r="53" spans="5:113" x14ac:dyDescent="0.2">
      <c r="E53" s="584" t="s">
        <v>201</v>
      </c>
      <c r="F53" s="584"/>
      <c r="G53" s="584"/>
      <c r="H53" s="584"/>
      <c r="I53" s="584"/>
      <c r="J53" s="584"/>
      <c r="K53" s="584"/>
      <c r="L53" s="584"/>
      <c r="M53" s="584"/>
      <c r="N53" s="584"/>
      <c r="O53" s="584"/>
      <c r="P53" s="584"/>
      <c r="Q53" s="584"/>
      <c r="R53" s="584"/>
      <c r="S53" s="584"/>
      <c r="T53" s="584"/>
      <c r="U53" s="584"/>
      <c r="V53" s="584"/>
      <c r="W53" s="584"/>
      <c r="X53" s="584"/>
      <c r="Y53" s="584"/>
      <c r="Z53" s="584"/>
      <c r="AA53" s="584"/>
      <c r="AB53" s="584"/>
      <c r="AC53" s="584"/>
      <c r="AD53" s="584"/>
      <c r="AE53" s="584"/>
      <c r="AF53" s="584"/>
      <c r="AG53" s="584"/>
      <c r="AH53" s="584"/>
      <c r="AI53" s="584"/>
      <c r="AJ53" s="584"/>
      <c r="AK53" s="584"/>
      <c r="AL53" s="584"/>
      <c r="AM53" s="584"/>
      <c r="AN53" s="584"/>
      <c r="AO53" s="584"/>
      <c r="AP53" s="584"/>
      <c r="AQ53" s="584"/>
      <c r="AR53" s="584"/>
      <c r="AS53" s="584"/>
      <c r="AT53" s="584"/>
      <c r="AU53" s="584"/>
      <c r="AV53" s="584"/>
      <c r="AW53" s="584"/>
      <c r="AX53" s="584"/>
      <c r="AY53" s="584"/>
      <c r="AZ53" s="584"/>
      <c r="BA53" s="584"/>
      <c r="BB53" s="584"/>
      <c r="BC53" s="584"/>
      <c r="BD53" s="584"/>
      <c r="BE53" s="584"/>
      <c r="BF53" s="584"/>
      <c r="BG53" s="584"/>
      <c r="BH53" s="584"/>
      <c r="BI53" s="584"/>
      <c r="BJ53" s="584"/>
      <c r="BK53" s="584"/>
      <c r="BL53" s="584"/>
      <c r="BM53" s="584"/>
      <c r="BN53" s="584"/>
      <c r="BO53" s="584"/>
      <c r="BP53" s="584"/>
      <c r="BQ53" s="584"/>
      <c r="BR53" s="584"/>
      <c r="BS53" s="584"/>
      <c r="BT53" s="584"/>
      <c r="BU53" s="584"/>
      <c r="BV53" s="584"/>
      <c r="BW53" s="584"/>
      <c r="BX53" s="584"/>
      <c r="BY53" s="584"/>
      <c r="BZ53" s="584"/>
      <c r="CA53" s="584"/>
      <c r="CB53" s="584"/>
      <c r="CC53" s="584"/>
      <c r="CD53" s="584"/>
      <c r="CE53" s="584"/>
      <c r="CF53" s="584"/>
      <c r="CG53" s="584"/>
      <c r="CH53" s="584"/>
      <c r="CI53" s="584"/>
      <c r="CJ53" s="584"/>
      <c r="CK53" s="584"/>
      <c r="CL53" s="584"/>
      <c r="CM53" s="584"/>
      <c r="CN53" s="584"/>
      <c r="CO53" s="584"/>
      <c r="CP53" s="584"/>
      <c r="CQ53" s="584"/>
      <c r="CR53" s="584"/>
      <c r="CS53" s="584"/>
      <c r="CT53" s="584"/>
      <c r="CU53" s="584"/>
      <c r="CV53" s="584"/>
      <c r="CW53" s="584"/>
      <c r="CX53" s="584"/>
      <c r="CY53" s="584"/>
      <c r="CZ53" s="584"/>
      <c r="DA53" s="584"/>
      <c r="DB53" s="584"/>
      <c r="DC53" s="584"/>
      <c r="DD53" s="584"/>
      <c r="DE53" s="584"/>
      <c r="DF53" s="584"/>
      <c r="DG53" s="584"/>
      <c r="DH53" s="584"/>
      <c r="DI53" s="584"/>
    </row>
    <row r="54" spans="5:113" x14ac:dyDescent="0.2"/>
    <row r="55" spans="5:113" x14ac:dyDescent="0.2"/>
    <row r="56" spans="5:113" x14ac:dyDescent="0.2"/>
  </sheetData>
  <sheetProtection algorithmName="SHA-512" hashValue="UsALaC/feKLtckakTk0hdJals009ibP5u2z/yPXtSyIQWf1ZKQEKGFtslGgla1+riNZ3WfxumXDTZ6FZbP5Mig==" saltValue="PCGQSUTfG92DNCPdcHyFX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5" customWidth="1"/>
    <col min="2" max="2" width="2.33203125" style="205" customWidth="1"/>
    <col min="3" max="16" width="2.6640625" style="205" customWidth="1"/>
    <col min="17" max="17" width="2.33203125" style="205" customWidth="1"/>
    <col min="18" max="95" width="1.6640625" style="205" customWidth="1"/>
    <col min="96" max="133" width="1.6640625" style="217" customWidth="1"/>
    <col min="134" max="143" width="1.6640625" style="205" customWidth="1"/>
    <col min="144" max="16384" width="0" style="205" hidden="1"/>
  </cols>
  <sheetData>
    <row r="1" spans="2:143" ht="22.5" customHeight="1" thickBot="1" x14ac:dyDescent="0.25">
      <c r="B1" s="203"/>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586" t="s">
        <v>202</v>
      </c>
      <c r="DI1" s="587"/>
      <c r="DJ1" s="587"/>
      <c r="DK1" s="587"/>
      <c r="DL1" s="587"/>
      <c r="DM1" s="587"/>
      <c r="DN1" s="588"/>
      <c r="DO1" s="205"/>
      <c r="DP1" s="586" t="s">
        <v>203</v>
      </c>
      <c r="DQ1" s="587"/>
      <c r="DR1" s="587"/>
      <c r="DS1" s="587"/>
      <c r="DT1" s="587"/>
      <c r="DU1" s="587"/>
      <c r="DV1" s="587"/>
      <c r="DW1" s="587"/>
      <c r="DX1" s="587"/>
      <c r="DY1" s="587"/>
      <c r="DZ1" s="587"/>
      <c r="EA1" s="587"/>
      <c r="EB1" s="587"/>
      <c r="EC1" s="588"/>
      <c r="ED1" s="204"/>
      <c r="EE1" s="204"/>
      <c r="EF1" s="204"/>
      <c r="EG1" s="204"/>
      <c r="EH1" s="204"/>
      <c r="EI1" s="204"/>
      <c r="EJ1" s="204"/>
      <c r="EK1" s="204"/>
      <c r="EL1" s="204"/>
      <c r="EM1" s="204"/>
    </row>
    <row r="2" spans="2:143" ht="22.5" customHeight="1" x14ac:dyDescent="0.2">
      <c r="B2" s="206" t="s">
        <v>204</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2">
      <c r="B3" s="589" t="s">
        <v>205</v>
      </c>
      <c r="C3" s="590"/>
      <c r="D3" s="590"/>
      <c r="E3" s="590"/>
      <c r="F3" s="590"/>
      <c r="G3" s="590"/>
      <c r="H3" s="590"/>
      <c r="I3" s="590"/>
      <c r="J3" s="590"/>
      <c r="K3" s="590"/>
      <c r="L3" s="590"/>
      <c r="M3" s="590"/>
      <c r="N3" s="590"/>
      <c r="O3" s="590"/>
      <c r="P3" s="590"/>
      <c r="Q3" s="590"/>
      <c r="R3" s="590"/>
      <c r="S3" s="590"/>
      <c r="T3" s="590"/>
      <c r="U3" s="590"/>
      <c r="V3" s="590"/>
      <c r="W3" s="590"/>
      <c r="X3" s="590"/>
      <c r="Y3" s="590"/>
      <c r="Z3" s="590"/>
      <c r="AA3" s="590"/>
      <c r="AB3" s="590"/>
      <c r="AC3" s="590"/>
      <c r="AD3" s="590"/>
      <c r="AE3" s="590"/>
      <c r="AF3" s="590"/>
      <c r="AG3" s="590"/>
      <c r="AH3" s="590"/>
      <c r="AI3" s="590"/>
      <c r="AJ3" s="590"/>
      <c r="AK3" s="590"/>
      <c r="AL3" s="590"/>
      <c r="AM3" s="590"/>
      <c r="AN3" s="590"/>
      <c r="AO3" s="590"/>
      <c r="AP3" s="589" t="s">
        <v>206</v>
      </c>
      <c r="AQ3" s="590"/>
      <c r="AR3" s="590"/>
      <c r="AS3" s="590"/>
      <c r="AT3" s="590"/>
      <c r="AU3" s="590"/>
      <c r="AV3" s="590"/>
      <c r="AW3" s="590"/>
      <c r="AX3" s="590"/>
      <c r="AY3" s="590"/>
      <c r="AZ3" s="590"/>
      <c r="BA3" s="590"/>
      <c r="BB3" s="590"/>
      <c r="BC3" s="590"/>
      <c r="BD3" s="590"/>
      <c r="BE3" s="590"/>
      <c r="BF3" s="590"/>
      <c r="BG3" s="590"/>
      <c r="BH3" s="590"/>
      <c r="BI3" s="590"/>
      <c r="BJ3" s="590"/>
      <c r="BK3" s="590"/>
      <c r="BL3" s="590"/>
      <c r="BM3" s="590"/>
      <c r="BN3" s="590"/>
      <c r="BO3" s="590"/>
      <c r="BP3" s="590"/>
      <c r="BQ3" s="590"/>
      <c r="BR3" s="590"/>
      <c r="BS3" s="590"/>
      <c r="BT3" s="590"/>
      <c r="BU3" s="590"/>
      <c r="BV3" s="590"/>
      <c r="BW3" s="590"/>
      <c r="BX3" s="590"/>
      <c r="BY3" s="590"/>
      <c r="BZ3" s="590"/>
      <c r="CA3" s="590"/>
      <c r="CB3" s="591"/>
      <c r="CD3" s="589" t="s">
        <v>207</v>
      </c>
      <c r="CE3" s="590"/>
      <c r="CF3" s="590"/>
      <c r="CG3" s="590"/>
      <c r="CH3" s="590"/>
      <c r="CI3" s="590"/>
      <c r="CJ3" s="590"/>
      <c r="CK3" s="590"/>
      <c r="CL3" s="590"/>
      <c r="CM3" s="590"/>
      <c r="CN3" s="590"/>
      <c r="CO3" s="590"/>
      <c r="CP3" s="590"/>
      <c r="CQ3" s="590"/>
      <c r="CR3" s="590"/>
      <c r="CS3" s="590"/>
      <c r="CT3" s="590"/>
      <c r="CU3" s="590"/>
      <c r="CV3" s="590"/>
      <c r="CW3" s="590"/>
      <c r="CX3" s="590"/>
      <c r="CY3" s="590"/>
      <c r="CZ3" s="590"/>
      <c r="DA3" s="590"/>
      <c r="DB3" s="590"/>
      <c r="DC3" s="590"/>
      <c r="DD3" s="590"/>
      <c r="DE3" s="590"/>
      <c r="DF3" s="590"/>
      <c r="DG3" s="590"/>
      <c r="DH3" s="590"/>
      <c r="DI3" s="590"/>
      <c r="DJ3" s="590"/>
      <c r="DK3" s="590"/>
      <c r="DL3" s="590"/>
      <c r="DM3" s="590"/>
      <c r="DN3" s="590"/>
      <c r="DO3" s="590"/>
      <c r="DP3" s="590"/>
      <c r="DQ3" s="590"/>
      <c r="DR3" s="590"/>
      <c r="DS3" s="590"/>
      <c r="DT3" s="590"/>
      <c r="DU3" s="590"/>
      <c r="DV3" s="590"/>
      <c r="DW3" s="590"/>
      <c r="DX3" s="590"/>
      <c r="DY3" s="590"/>
      <c r="DZ3" s="590"/>
      <c r="EA3" s="590"/>
      <c r="EB3" s="590"/>
      <c r="EC3" s="591"/>
    </row>
    <row r="4" spans="2:143" ht="11.25" customHeight="1" x14ac:dyDescent="0.2">
      <c r="B4" s="589" t="s">
        <v>1</v>
      </c>
      <c r="C4" s="590"/>
      <c r="D4" s="590"/>
      <c r="E4" s="590"/>
      <c r="F4" s="590"/>
      <c r="G4" s="590"/>
      <c r="H4" s="590"/>
      <c r="I4" s="590"/>
      <c r="J4" s="590"/>
      <c r="K4" s="590"/>
      <c r="L4" s="590"/>
      <c r="M4" s="590"/>
      <c r="N4" s="590"/>
      <c r="O4" s="590"/>
      <c r="P4" s="590"/>
      <c r="Q4" s="591"/>
      <c r="R4" s="589" t="s">
        <v>208</v>
      </c>
      <c r="S4" s="590"/>
      <c r="T4" s="590"/>
      <c r="U4" s="590"/>
      <c r="V4" s="590"/>
      <c r="W4" s="590"/>
      <c r="X4" s="590"/>
      <c r="Y4" s="591"/>
      <c r="Z4" s="589" t="s">
        <v>209</v>
      </c>
      <c r="AA4" s="590"/>
      <c r="AB4" s="590"/>
      <c r="AC4" s="591"/>
      <c r="AD4" s="589" t="s">
        <v>210</v>
      </c>
      <c r="AE4" s="590"/>
      <c r="AF4" s="590"/>
      <c r="AG4" s="590"/>
      <c r="AH4" s="590"/>
      <c r="AI4" s="590"/>
      <c r="AJ4" s="590"/>
      <c r="AK4" s="591"/>
      <c r="AL4" s="589" t="s">
        <v>209</v>
      </c>
      <c r="AM4" s="590"/>
      <c r="AN4" s="590"/>
      <c r="AO4" s="591"/>
      <c r="AP4" s="592" t="s">
        <v>211</v>
      </c>
      <c r="AQ4" s="592"/>
      <c r="AR4" s="592"/>
      <c r="AS4" s="592"/>
      <c r="AT4" s="592"/>
      <c r="AU4" s="592"/>
      <c r="AV4" s="592"/>
      <c r="AW4" s="592"/>
      <c r="AX4" s="592"/>
      <c r="AY4" s="592"/>
      <c r="AZ4" s="592"/>
      <c r="BA4" s="592"/>
      <c r="BB4" s="592"/>
      <c r="BC4" s="592"/>
      <c r="BD4" s="592"/>
      <c r="BE4" s="592"/>
      <c r="BF4" s="592"/>
      <c r="BG4" s="592" t="s">
        <v>212</v>
      </c>
      <c r="BH4" s="592"/>
      <c r="BI4" s="592"/>
      <c r="BJ4" s="592"/>
      <c r="BK4" s="592"/>
      <c r="BL4" s="592"/>
      <c r="BM4" s="592"/>
      <c r="BN4" s="592"/>
      <c r="BO4" s="592" t="s">
        <v>209</v>
      </c>
      <c r="BP4" s="592"/>
      <c r="BQ4" s="592"/>
      <c r="BR4" s="592"/>
      <c r="BS4" s="592" t="s">
        <v>213</v>
      </c>
      <c r="BT4" s="592"/>
      <c r="BU4" s="592"/>
      <c r="BV4" s="592"/>
      <c r="BW4" s="592"/>
      <c r="BX4" s="592"/>
      <c r="BY4" s="592"/>
      <c r="BZ4" s="592"/>
      <c r="CA4" s="592"/>
      <c r="CB4" s="592"/>
      <c r="CD4" s="589" t="s">
        <v>214</v>
      </c>
      <c r="CE4" s="590"/>
      <c r="CF4" s="590"/>
      <c r="CG4" s="590"/>
      <c r="CH4" s="590"/>
      <c r="CI4" s="590"/>
      <c r="CJ4" s="590"/>
      <c r="CK4" s="590"/>
      <c r="CL4" s="590"/>
      <c r="CM4" s="590"/>
      <c r="CN4" s="590"/>
      <c r="CO4" s="590"/>
      <c r="CP4" s="590"/>
      <c r="CQ4" s="590"/>
      <c r="CR4" s="590"/>
      <c r="CS4" s="590"/>
      <c r="CT4" s="590"/>
      <c r="CU4" s="590"/>
      <c r="CV4" s="590"/>
      <c r="CW4" s="590"/>
      <c r="CX4" s="590"/>
      <c r="CY4" s="590"/>
      <c r="CZ4" s="590"/>
      <c r="DA4" s="590"/>
      <c r="DB4" s="590"/>
      <c r="DC4" s="590"/>
      <c r="DD4" s="590"/>
      <c r="DE4" s="590"/>
      <c r="DF4" s="590"/>
      <c r="DG4" s="590"/>
      <c r="DH4" s="590"/>
      <c r="DI4" s="590"/>
      <c r="DJ4" s="590"/>
      <c r="DK4" s="590"/>
      <c r="DL4" s="590"/>
      <c r="DM4" s="590"/>
      <c r="DN4" s="590"/>
      <c r="DO4" s="590"/>
      <c r="DP4" s="590"/>
      <c r="DQ4" s="590"/>
      <c r="DR4" s="590"/>
      <c r="DS4" s="590"/>
      <c r="DT4" s="590"/>
      <c r="DU4" s="590"/>
      <c r="DV4" s="590"/>
      <c r="DW4" s="590"/>
      <c r="DX4" s="590"/>
      <c r="DY4" s="590"/>
      <c r="DZ4" s="590"/>
      <c r="EA4" s="590"/>
      <c r="EB4" s="590"/>
      <c r="EC4" s="591"/>
    </row>
    <row r="5" spans="2:143" ht="11.25" customHeight="1" x14ac:dyDescent="0.2">
      <c r="B5" s="593" t="s">
        <v>215</v>
      </c>
      <c r="C5" s="594"/>
      <c r="D5" s="594"/>
      <c r="E5" s="594"/>
      <c r="F5" s="594"/>
      <c r="G5" s="594"/>
      <c r="H5" s="594"/>
      <c r="I5" s="594"/>
      <c r="J5" s="594"/>
      <c r="K5" s="594"/>
      <c r="L5" s="594"/>
      <c r="M5" s="594"/>
      <c r="N5" s="594"/>
      <c r="O5" s="594"/>
      <c r="P5" s="594"/>
      <c r="Q5" s="595"/>
      <c r="R5" s="596">
        <v>107475819</v>
      </c>
      <c r="S5" s="597"/>
      <c r="T5" s="597"/>
      <c r="U5" s="597"/>
      <c r="V5" s="597"/>
      <c r="W5" s="597"/>
      <c r="X5" s="597"/>
      <c r="Y5" s="598"/>
      <c r="Z5" s="599">
        <v>45.2</v>
      </c>
      <c r="AA5" s="599"/>
      <c r="AB5" s="599"/>
      <c r="AC5" s="599"/>
      <c r="AD5" s="600">
        <v>99206814</v>
      </c>
      <c r="AE5" s="600"/>
      <c r="AF5" s="600"/>
      <c r="AG5" s="600"/>
      <c r="AH5" s="600"/>
      <c r="AI5" s="600"/>
      <c r="AJ5" s="600"/>
      <c r="AK5" s="600"/>
      <c r="AL5" s="601">
        <v>76.3</v>
      </c>
      <c r="AM5" s="602"/>
      <c r="AN5" s="602"/>
      <c r="AO5" s="603"/>
      <c r="AP5" s="593" t="s">
        <v>216</v>
      </c>
      <c r="AQ5" s="594"/>
      <c r="AR5" s="594"/>
      <c r="AS5" s="594"/>
      <c r="AT5" s="594"/>
      <c r="AU5" s="594"/>
      <c r="AV5" s="594"/>
      <c r="AW5" s="594"/>
      <c r="AX5" s="594"/>
      <c r="AY5" s="594"/>
      <c r="AZ5" s="594"/>
      <c r="BA5" s="594"/>
      <c r="BB5" s="594"/>
      <c r="BC5" s="594"/>
      <c r="BD5" s="594"/>
      <c r="BE5" s="594"/>
      <c r="BF5" s="595"/>
      <c r="BG5" s="607">
        <v>96986720</v>
      </c>
      <c r="BH5" s="608"/>
      <c r="BI5" s="608"/>
      <c r="BJ5" s="608"/>
      <c r="BK5" s="608"/>
      <c r="BL5" s="608"/>
      <c r="BM5" s="608"/>
      <c r="BN5" s="609"/>
      <c r="BO5" s="610">
        <v>90.2</v>
      </c>
      <c r="BP5" s="610"/>
      <c r="BQ5" s="610"/>
      <c r="BR5" s="610"/>
      <c r="BS5" s="611">
        <v>560309</v>
      </c>
      <c r="BT5" s="611"/>
      <c r="BU5" s="611"/>
      <c r="BV5" s="611"/>
      <c r="BW5" s="611"/>
      <c r="BX5" s="611"/>
      <c r="BY5" s="611"/>
      <c r="BZ5" s="611"/>
      <c r="CA5" s="611"/>
      <c r="CB5" s="615"/>
      <c r="CD5" s="589" t="s">
        <v>211</v>
      </c>
      <c r="CE5" s="590"/>
      <c r="CF5" s="590"/>
      <c r="CG5" s="590"/>
      <c r="CH5" s="590"/>
      <c r="CI5" s="590"/>
      <c r="CJ5" s="590"/>
      <c r="CK5" s="590"/>
      <c r="CL5" s="590"/>
      <c r="CM5" s="590"/>
      <c r="CN5" s="590"/>
      <c r="CO5" s="590"/>
      <c r="CP5" s="590"/>
      <c r="CQ5" s="591"/>
      <c r="CR5" s="589" t="s">
        <v>217</v>
      </c>
      <c r="CS5" s="590"/>
      <c r="CT5" s="590"/>
      <c r="CU5" s="590"/>
      <c r="CV5" s="590"/>
      <c r="CW5" s="590"/>
      <c r="CX5" s="590"/>
      <c r="CY5" s="591"/>
      <c r="CZ5" s="589" t="s">
        <v>209</v>
      </c>
      <c r="DA5" s="590"/>
      <c r="DB5" s="590"/>
      <c r="DC5" s="591"/>
      <c r="DD5" s="589" t="s">
        <v>218</v>
      </c>
      <c r="DE5" s="590"/>
      <c r="DF5" s="590"/>
      <c r="DG5" s="590"/>
      <c r="DH5" s="590"/>
      <c r="DI5" s="590"/>
      <c r="DJ5" s="590"/>
      <c r="DK5" s="590"/>
      <c r="DL5" s="590"/>
      <c r="DM5" s="590"/>
      <c r="DN5" s="590"/>
      <c r="DO5" s="590"/>
      <c r="DP5" s="591"/>
      <c r="DQ5" s="589" t="s">
        <v>219</v>
      </c>
      <c r="DR5" s="590"/>
      <c r="DS5" s="590"/>
      <c r="DT5" s="590"/>
      <c r="DU5" s="590"/>
      <c r="DV5" s="590"/>
      <c r="DW5" s="590"/>
      <c r="DX5" s="590"/>
      <c r="DY5" s="590"/>
      <c r="DZ5" s="590"/>
      <c r="EA5" s="590"/>
      <c r="EB5" s="590"/>
      <c r="EC5" s="591"/>
    </row>
    <row r="6" spans="2:143" ht="11.25" customHeight="1" x14ac:dyDescent="0.2">
      <c r="B6" s="604" t="s">
        <v>220</v>
      </c>
      <c r="C6" s="605"/>
      <c r="D6" s="605"/>
      <c r="E6" s="605"/>
      <c r="F6" s="605"/>
      <c r="G6" s="605"/>
      <c r="H6" s="605"/>
      <c r="I6" s="605"/>
      <c r="J6" s="605"/>
      <c r="K6" s="605"/>
      <c r="L6" s="605"/>
      <c r="M6" s="605"/>
      <c r="N6" s="605"/>
      <c r="O6" s="605"/>
      <c r="P6" s="605"/>
      <c r="Q6" s="606"/>
      <c r="R6" s="607">
        <v>1096019</v>
      </c>
      <c r="S6" s="608"/>
      <c r="T6" s="608"/>
      <c r="U6" s="608"/>
      <c r="V6" s="608"/>
      <c r="W6" s="608"/>
      <c r="X6" s="608"/>
      <c r="Y6" s="609"/>
      <c r="Z6" s="610">
        <v>0.5</v>
      </c>
      <c r="AA6" s="610"/>
      <c r="AB6" s="610"/>
      <c r="AC6" s="610"/>
      <c r="AD6" s="611">
        <v>1096019</v>
      </c>
      <c r="AE6" s="611"/>
      <c r="AF6" s="611"/>
      <c r="AG6" s="611"/>
      <c r="AH6" s="611"/>
      <c r="AI6" s="611"/>
      <c r="AJ6" s="611"/>
      <c r="AK6" s="611"/>
      <c r="AL6" s="612">
        <v>0.8</v>
      </c>
      <c r="AM6" s="613"/>
      <c r="AN6" s="613"/>
      <c r="AO6" s="614"/>
      <c r="AP6" s="604" t="s">
        <v>221</v>
      </c>
      <c r="AQ6" s="605"/>
      <c r="AR6" s="605"/>
      <c r="AS6" s="605"/>
      <c r="AT6" s="605"/>
      <c r="AU6" s="605"/>
      <c r="AV6" s="605"/>
      <c r="AW6" s="605"/>
      <c r="AX6" s="605"/>
      <c r="AY6" s="605"/>
      <c r="AZ6" s="605"/>
      <c r="BA6" s="605"/>
      <c r="BB6" s="605"/>
      <c r="BC6" s="605"/>
      <c r="BD6" s="605"/>
      <c r="BE6" s="605"/>
      <c r="BF6" s="606"/>
      <c r="BG6" s="607">
        <v>96986720</v>
      </c>
      <c r="BH6" s="608"/>
      <c r="BI6" s="608"/>
      <c r="BJ6" s="608"/>
      <c r="BK6" s="608"/>
      <c r="BL6" s="608"/>
      <c r="BM6" s="608"/>
      <c r="BN6" s="609"/>
      <c r="BO6" s="610">
        <v>90.2</v>
      </c>
      <c r="BP6" s="610"/>
      <c r="BQ6" s="610"/>
      <c r="BR6" s="610"/>
      <c r="BS6" s="611">
        <v>560309</v>
      </c>
      <c r="BT6" s="611"/>
      <c r="BU6" s="611"/>
      <c r="BV6" s="611"/>
      <c r="BW6" s="611"/>
      <c r="BX6" s="611"/>
      <c r="BY6" s="611"/>
      <c r="BZ6" s="611"/>
      <c r="CA6" s="611"/>
      <c r="CB6" s="615"/>
      <c r="CD6" s="593" t="s">
        <v>222</v>
      </c>
      <c r="CE6" s="594"/>
      <c r="CF6" s="594"/>
      <c r="CG6" s="594"/>
      <c r="CH6" s="594"/>
      <c r="CI6" s="594"/>
      <c r="CJ6" s="594"/>
      <c r="CK6" s="594"/>
      <c r="CL6" s="594"/>
      <c r="CM6" s="594"/>
      <c r="CN6" s="594"/>
      <c r="CO6" s="594"/>
      <c r="CP6" s="594"/>
      <c r="CQ6" s="595"/>
      <c r="CR6" s="607">
        <v>941599</v>
      </c>
      <c r="CS6" s="608"/>
      <c r="CT6" s="608"/>
      <c r="CU6" s="608"/>
      <c r="CV6" s="608"/>
      <c r="CW6" s="608"/>
      <c r="CX6" s="608"/>
      <c r="CY6" s="609"/>
      <c r="CZ6" s="601">
        <v>0.4</v>
      </c>
      <c r="DA6" s="602"/>
      <c r="DB6" s="602"/>
      <c r="DC6" s="618"/>
      <c r="DD6" s="616" t="s">
        <v>122</v>
      </c>
      <c r="DE6" s="608"/>
      <c r="DF6" s="608"/>
      <c r="DG6" s="608"/>
      <c r="DH6" s="608"/>
      <c r="DI6" s="608"/>
      <c r="DJ6" s="608"/>
      <c r="DK6" s="608"/>
      <c r="DL6" s="608"/>
      <c r="DM6" s="608"/>
      <c r="DN6" s="608"/>
      <c r="DO6" s="608"/>
      <c r="DP6" s="609"/>
      <c r="DQ6" s="616">
        <v>941560</v>
      </c>
      <c r="DR6" s="608"/>
      <c r="DS6" s="608"/>
      <c r="DT6" s="608"/>
      <c r="DU6" s="608"/>
      <c r="DV6" s="608"/>
      <c r="DW6" s="608"/>
      <c r="DX6" s="608"/>
      <c r="DY6" s="608"/>
      <c r="DZ6" s="608"/>
      <c r="EA6" s="608"/>
      <c r="EB6" s="608"/>
      <c r="EC6" s="617"/>
    </row>
    <row r="7" spans="2:143" ht="11.25" customHeight="1" x14ac:dyDescent="0.2">
      <c r="B7" s="604" t="s">
        <v>223</v>
      </c>
      <c r="C7" s="605"/>
      <c r="D7" s="605"/>
      <c r="E7" s="605"/>
      <c r="F7" s="605"/>
      <c r="G7" s="605"/>
      <c r="H7" s="605"/>
      <c r="I7" s="605"/>
      <c r="J7" s="605"/>
      <c r="K7" s="605"/>
      <c r="L7" s="605"/>
      <c r="M7" s="605"/>
      <c r="N7" s="605"/>
      <c r="O7" s="605"/>
      <c r="P7" s="605"/>
      <c r="Q7" s="606"/>
      <c r="R7" s="607">
        <v>56848</v>
      </c>
      <c r="S7" s="608"/>
      <c r="T7" s="608"/>
      <c r="U7" s="608"/>
      <c r="V7" s="608"/>
      <c r="W7" s="608"/>
      <c r="X7" s="608"/>
      <c r="Y7" s="609"/>
      <c r="Z7" s="610">
        <v>0</v>
      </c>
      <c r="AA7" s="610"/>
      <c r="AB7" s="610"/>
      <c r="AC7" s="610"/>
      <c r="AD7" s="611">
        <v>56848</v>
      </c>
      <c r="AE7" s="611"/>
      <c r="AF7" s="611"/>
      <c r="AG7" s="611"/>
      <c r="AH7" s="611"/>
      <c r="AI7" s="611"/>
      <c r="AJ7" s="611"/>
      <c r="AK7" s="611"/>
      <c r="AL7" s="612">
        <v>0</v>
      </c>
      <c r="AM7" s="613"/>
      <c r="AN7" s="613"/>
      <c r="AO7" s="614"/>
      <c r="AP7" s="604" t="s">
        <v>224</v>
      </c>
      <c r="AQ7" s="605"/>
      <c r="AR7" s="605"/>
      <c r="AS7" s="605"/>
      <c r="AT7" s="605"/>
      <c r="AU7" s="605"/>
      <c r="AV7" s="605"/>
      <c r="AW7" s="605"/>
      <c r="AX7" s="605"/>
      <c r="AY7" s="605"/>
      <c r="AZ7" s="605"/>
      <c r="BA7" s="605"/>
      <c r="BB7" s="605"/>
      <c r="BC7" s="605"/>
      <c r="BD7" s="605"/>
      <c r="BE7" s="605"/>
      <c r="BF7" s="606"/>
      <c r="BG7" s="607">
        <v>52777960</v>
      </c>
      <c r="BH7" s="608"/>
      <c r="BI7" s="608"/>
      <c r="BJ7" s="608"/>
      <c r="BK7" s="608"/>
      <c r="BL7" s="608"/>
      <c r="BM7" s="608"/>
      <c r="BN7" s="609"/>
      <c r="BO7" s="610">
        <v>49.1</v>
      </c>
      <c r="BP7" s="610"/>
      <c r="BQ7" s="610"/>
      <c r="BR7" s="610"/>
      <c r="BS7" s="611">
        <v>560309</v>
      </c>
      <c r="BT7" s="611"/>
      <c r="BU7" s="611"/>
      <c r="BV7" s="611"/>
      <c r="BW7" s="611"/>
      <c r="BX7" s="611"/>
      <c r="BY7" s="611"/>
      <c r="BZ7" s="611"/>
      <c r="CA7" s="611"/>
      <c r="CB7" s="615"/>
      <c r="CD7" s="604" t="s">
        <v>225</v>
      </c>
      <c r="CE7" s="605"/>
      <c r="CF7" s="605"/>
      <c r="CG7" s="605"/>
      <c r="CH7" s="605"/>
      <c r="CI7" s="605"/>
      <c r="CJ7" s="605"/>
      <c r="CK7" s="605"/>
      <c r="CL7" s="605"/>
      <c r="CM7" s="605"/>
      <c r="CN7" s="605"/>
      <c r="CO7" s="605"/>
      <c r="CP7" s="605"/>
      <c r="CQ7" s="606"/>
      <c r="CR7" s="607">
        <v>21343672</v>
      </c>
      <c r="CS7" s="608"/>
      <c r="CT7" s="608"/>
      <c r="CU7" s="608"/>
      <c r="CV7" s="608"/>
      <c r="CW7" s="608"/>
      <c r="CX7" s="608"/>
      <c r="CY7" s="609"/>
      <c r="CZ7" s="610">
        <v>9.1</v>
      </c>
      <c r="DA7" s="610"/>
      <c r="DB7" s="610"/>
      <c r="DC7" s="610"/>
      <c r="DD7" s="616">
        <v>317775</v>
      </c>
      <c r="DE7" s="608"/>
      <c r="DF7" s="608"/>
      <c r="DG7" s="608"/>
      <c r="DH7" s="608"/>
      <c r="DI7" s="608"/>
      <c r="DJ7" s="608"/>
      <c r="DK7" s="608"/>
      <c r="DL7" s="608"/>
      <c r="DM7" s="608"/>
      <c r="DN7" s="608"/>
      <c r="DO7" s="608"/>
      <c r="DP7" s="609"/>
      <c r="DQ7" s="616">
        <v>18526728</v>
      </c>
      <c r="DR7" s="608"/>
      <c r="DS7" s="608"/>
      <c r="DT7" s="608"/>
      <c r="DU7" s="608"/>
      <c r="DV7" s="608"/>
      <c r="DW7" s="608"/>
      <c r="DX7" s="608"/>
      <c r="DY7" s="608"/>
      <c r="DZ7" s="608"/>
      <c r="EA7" s="608"/>
      <c r="EB7" s="608"/>
      <c r="EC7" s="617"/>
    </row>
    <row r="8" spans="2:143" ht="11.25" customHeight="1" x14ac:dyDescent="0.2">
      <c r="B8" s="604" t="s">
        <v>226</v>
      </c>
      <c r="C8" s="605"/>
      <c r="D8" s="605"/>
      <c r="E8" s="605"/>
      <c r="F8" s="605"/>
      <c r="G8" s="605"/>
      <c r="H8" s="605"/>
      <c r="I8" s="605"/>
      <c r="J8" s="605"/>
      <c r="K8" s="605"/>
      <c r="L8" s="605"/>
      <c r="M8" s="605"/>
      <c r="N8" s="605"/>
      <c r="O8" s="605"/>
      <c r="P8" s="605"/>
      <c r="Q8" s="606"/>
      <c r="R8" s="607">
        <v>806683</v>
      </c>
      <c r="S8" s="608"/>
      <c r="T8" s="608"/>
      <c r="U8" s="608"/>
      <c r="V8" s="608"/>
      <c r="W8" s="608"/>
      <c r="X8" s="608"/>
      <c r="Y8" s="609"/>
      <c r="Z8" s="610">
        <v>0.3</v>
      </c>
      <c r="AA8" s="610"/>
      <c r="AB8" s="610"/>
      <c r="AC8" s="610"/>
      <c r="AD8" s="611">
        <v>806683</v>
      </c>
      <c r="AE8" s="611"/>
      <c r="AF8" s="611"/>
      <c r="AG8" s="611"/>
      <c r="AH8" s="611"/>
      <c r="AI8" s="611"/>
      <c r="AJ8" s="611"/>
      <c r="AK8" s="611"/>
      <c r="AL8" s="612">
        <v>0.6</v>
      </c>
      <c r="AM8" s="613"/>
      <c r="AN8" s="613"/>
      <c r="AO8" s="614"/>
      <c r="AP8" s="604" t="s">
        <v>227</v>
      </c>
      <c r="AQ8" s="605"/>
      <c r="AR8" s="605"/>
      <c r="AS8" s="605"/>
      <c r="AT8" s="605"/>
      <c r="AU8" s="605"/>
      <c r="AV8" s="605"/>
      <c r="AW8" s="605"/>
      <c r="AX8" s="605"/>
      <c r="AY8" s="605"/>
      <c r="AZ8" s="605"/>
      <c r="BA8" s="605"/>
      <c r="BB8" s="605"/>
      <c r="BC8" s="605"/>
      <c r="BD8" s="605"/>
      <c r="BE8" s="605"/>
      <c r="BF8" s="606"/>
      <c r="BG8" s="607">
        <v>1215963</v>
      </c>
      <c r="BH8" s="608"/>
      <c r="BI8" s="608"/>
      <c r="BJ8" s="608"/>
      <c r="BK8" s="608"/>
      <c r="BL8" s="608"/>
      <c r="BM8" s="608"/>
      <c r="BN8" s="609"/>
      <c r="BO8" s="610">
        <v>1.1000000000000001</v>
      </c>
      <c r="BP8" s="610"/>
      <c r="BQ8" s="610"/>
      <c r="BR8" s="610"/>
      <c r="BS8" s="611" t="s">
        <v>122</v>
      </c>
      <c r="BT8" s="611"/>
      <c r="BU8" s="611"/>
      <c r="BV8" s="611"/>
      <c r="BW8" s="611"/>
      <c r="BX8" s="611"/>
      <c r="BY8" s="611"/>
      <c r="BZ8" s="611"/>
      <c r="CA8" s="611"/>
      <c r="CB8" s="615"/>
      <c r="CD8" s="604" t="s">
        <v>228</v>
      </c>
      <c r="CE8" s="605"/>
      <c r="CF8" s="605"/>
      <c r="CG8" s="605"/>
      <c r="CH8" s="605"/>
      <c r="CI8" s="605"/>
      <c r="CJ8" s="605"/>
      <c r="CK8" s="605"/>
      <c r="CL8" s="605"/>
      <c r="CM8" s="605"/>
      <c r="CN8" s="605"/>
      <c r="CO8" s="605"/>
      <c r="CP8" s="605"/>
      <c r="CQ8" s="606"/>
      <c r="CR8" s="607">
        <v>112867434</v>
      </c>
      <c r="CS8" s="608"/>
      <c r="CT8" s="608"/>
      <c r="CU8" s="608"/>
      <c r="CV8" s="608"/>
      <c r="CW8" s="608"/>
      <c r="CX8" s="608"/>
      <c r="CY8" s="609"/>
      <c r="CZ8" s="610">
        <v>48.3</v>
      </c>
      <c r="DA8" s="610"/>
      <c r="DB8" s="610"/>
      <c r="DC8" s="610"/>
      <c r="DD8" s="616">
        <v>1311426</v>
      </c>
      <c r="DE8" s="608"/>
      <c r="DF8" s="608"/>
      <c r="DG8" s="608"/>
      <c r="DH8" s="608"/>
      <c r="DI8" s="608"/>
      <c r="DJ8" s="608"/>
      <c r="DK8" s="608"/>
      <c r="DL8" s="608"/>
      <c r="DM8" s="608"/>
      <c r="DN8" s="608"/>
      <c r="DO8" s="608"/>
      <c r="DP8" s="609"/>
      <c r="DQ8" s="616">
        <v>60360874</v>
      </c>
      <c r="DR8" s="608"/>
      <c r="DS8" s="608"/>
      <c r="DT8" s="608"/>
      <c r="DU8" s="608"/>
      <c r="DV8" s="608"/>
      <c r="DW8" s="608"/>
      <c r="DX8" s="608"/>
      <c r="DY8" s="608"/>
      <c r="DZ8" s="608"/>
      <c r="EA8" s="608"/>
      <c r="EB8" s="608"/>
      <c r="EC8" s="617"/>
    </row>
    <row r="9" spans="2:143" ht="11.25" customHeight="1" x14ac:dyDescent="0.2">
      <c r="B9" s="604" t="s">
        <v>229</v>
      </c>
      <c r="C9" s="605"/>
      <c r="D9" s="605"/>
      <c r="E9" s="605"/>
      <c r="F9" s="605"/>
      <c r="G9" s="605"/>
      <c r="H9" s="605"/>
      <c r="I9" s="605"/>
      <c r="J9" s="605"/>
      <c r="K9" s="605"/>
      <c r="L9" s="605"/>
      <c r="M9" s="605"/>
      <c r="N9" s="605"/>
      <c r="O9" s="605"/>
      <c r="P9" s="605"/>
      <c r="Q9" s="606"/>
      <c r="R9" s="607">
        <v>967064</v>
      </c>
      <c r="S9" s="608"/>
      <c r="T9" s="608"/>
      <c r="U9" s="608"/>
      <c r="V9" s="608"/>
      <c r="W9" s="608"/>
      <c r="X9" s="608"/>
      <c r="Y9" s="609"/>
      <c r="Z9" s="610">
        <v>0.4</v>
      </c>
      <c r="AA9" s="610"/>
      <c r="AB9" s="610"/>
      <c r="AC9" s="610"/>
      <c r="AD9" s="611">
        <v>967064</v>
      </c>
      <c r="AE9" s="611"/>
      <c r="AF9" s="611"/>
      <c r="AG9" s="611"/>
      <c r="AH9" s="611"/>
      <c r="AI9" s="611"/>
      <c r="AJ9" s="611"/>
      <c r="AK9" s="611"/>
      <c r="AL9" s="612">
        <v>0.7</v>
      </c>
      <c r="AM9" s="613"/>
      <c r="AN9" s="613"/>
      <c r="AO9" s="614"/>
      <c r="AP9" s="604" t="s">
        <v>230</v>
      </c>
      <c r="AQ9" s="605"/>
      <c r="AR9" s="605"/>
      <c r="AS9" s="605"/>
      <c r="AT9" s="605"/>
      <c r="AU9" s="605"/>
      <c r="AV9" s="605"/>
      <c r="AW9" s="605"/>
      <c r="AX9" s="605"/>
      <c r="AY9" s="605"/>
      <c r="AZ9" s="605"/>
      <c r="BA9" s="605"/>
      <c r="BB9" s="605"/>
      <c r="BC9" s="605"/>
      <c r="BD9" s="605"/>
      <c r="BE9" s="605"/>
      <c r="BF9" s="606"/>
      <c r="BG9" s="607">
        <v>46670345</v>
      </c>
      <c r="BH9" s="608"/>
      <c r="BI9" s="608"/>
      <c r="BJ9" s="608"/>
      <c r="BK9" s="608"/>
      <c r="BL9" s="608"/>
      <c r="BM9" s="608"/>
      <c r="BN9" s="609"/>
      <c r="BO9" s="610">
        <v>43.4</v>
      </c>
      <c r="BP9" s="610"/>
      <c r="BQ9" s="610"/>
      <c r="BR9" s="610"/>
      <c r="BS9" s="611" t="s">
        <v>122</v>
      </c>
      <c r="BT9" s="611"/>
      <c r="BU9" s="611"/>
      <c r="BV9" s="611"/>
      <c r="BW9" s="611"/>
      <c r="BX9" s="611"/>
      <c r="BY9" s="611"/>
      <c r="BZ9" s="611"/>
      <c r="CA9" s="611"/>
      <c r="CB9" s="615"/>
      <c r="CD9" s="604" t="s">
        <v>231</v>
      </c>
      <c r="CE9" s="605"/>
      <c r="CF9" s="605"/>
      <c r="CG9" s="605"/>
      <c r="CH9" s="605"/>
      <c r="CI9" s="605"/>
      <c r="CJ9" s="605"/>
      <c r="CK9" s="605"/>
      <c r="CL9" s="605"/>
      <c r="CM9" s="605"/>
      <c r="CN9" s="605"/>
      <c r="CO9" s="605"/>
      <c r="CP9" s="605"/>
      <c r="CQ9" s="606"/>
      <c r="CR9" s="607">
        <v>19509651</v>
      </c>
      <c r="CS9" s="608"/>
      <c r="CT9" s="608"/>
      <c r="CU9" s="608"/>
      <c r="CV9" s="608"/>
      <c r="CW9" s="608"/>
      <c r="CX9" s="608"/>
      <c r="CY9" s="609"/>
      <c r="CZ9" s="610">
        <v>8.3000000000000007</v>
      </c>
      <c r="DA9" s="610"/>
      <c r="DB9" s="610"/>
      <c r="DC9" s="610"/>
      <c r="DD9" s="616">
        <v>219168</v>
      </c>
      <c r="DE9" s="608"/>
      <c r="DF9" s="608"/>
      <c r="DG9" s="608"/>
      <c r="DH9" s="608"/>
      <c r="DI9" s="608"/>
      <c r="DJ9" s="608"/>
      <c r="DK9" s="608"/>
      <c r="DL9" s="608"/>
      <c r="DM9" s="608"/>
      <c r="DN9" s="608"/>
      <c r="DO9" s="608"/>
      <c r="DP9" s="609"/>
      <c r="DQ9" s="616">
        <v>15433750</v>
      </c>
      <c r="DR9" s="608"/>
      <c r="DS9" s="608"/>
      <c r="DT9" s="608"/>
      <c r="DU9" s="608"/>
      <c r="DV9" s="608"/>
      <c r="DW9" s="608"/>
      <c r="DX9" s="608"/>
      <c r="DY9" s="608"/>
      <c r="DZ9" s="608"/>
      <c r="EA9" s="608"/>
      <c r="EB9" s="608"/>
      <c r="EC9" s="617"/>
    </row>
    <row r="10" spans="2:143" ht="11.25" customHeight="1" x14ac:dyDescent="0.2">
      <c r="B10" s="604" t="s">
        <v>232</v>
      </c>
      <c r="C10" s="605"/>
      <c r="D10" s="605"/>
      <c r="E10" s="605"/>
      <c r="F10" s="605"/>
      <c r="G10" s="605"/>
      <c r="H10" s="605"/>
      <c r="I10" s="605"/>
      <c r="J10" s="605"/>
      <c r="K10" s="605"/>
      <c r="L10" s="605"/>
      <c r="M10" s="605"/>
      <c r="N10" s="605"/>
      <c r="O10" s="605"/>
      <c r="P10" s="605"/>
      <c r="Q10" s="606"/>
      <c r="R10" s="607" t="s">
        <v>122</v>
      </c>
      <c r="S10" s="608"/>
      <c r="T10" s="608"/>
      <c r="U10" s="608"/>
      <c r="V10" s="608"/>
      <c r="W10" s="608"/>
      <c r="X10" s="608"/>
      <c r="Y10" s="609"/>
      <c r="Z10" s="610" t="s">
        <v>122</v>
      </c>
      <c r="AA10" s="610"/>
      <c r="AB10" s="610"/>
      <c r="AC10" s="610"/>
      <c r="AD10" s="611" t="s">
        <v>122</v>
      </c>
      <c r="AE10" s="611"/>
      <c r="AF10" s="611"/>
      <c r="AG10" s="611"/>
      <c r="AH10" s="611"/>
      <c r="AI10" s="611"/>
      <c r="AJ10" s="611"/>
      <c r="AK10" s="611"/>
      <c r="AL10" s="612" t="s">
        <v>122</v>
      </c>
      <c r="AM10" s="613"/>
      <c r="AN10" s="613"/>
      <c r="AO10" s="614"/>
      <c r="AP10" s="604" t="s">
        <v>233</v>
      </c>
      <c r="AQ10" s="605"/>
      <c r="AR10" s="605"/>
      <c r="AS10" s="605"/>
      <c r="AT10" s="605"/>
      <c r="AU10" s="605"/>
      <c r="AV10" s="605"/>
      <c r="AW10" s="605"/>
      <c r="AX10" s="605"/>
      <c r="AY10" s="605"/>
      <c r="AZ10" s="605"/>
      <c r="BA10" s="605"/>
      <c r="BB10" s="605"/>
      <c r="BC10" s="605"/>
      <c r="BD10" s="605"/>
      <c r="BE10" s="605"/>
      <c r="BF10" s="606"/>
      <c r="BG10" s="607">
        <v>1607461</v>
      </c>
      <c r="BH10" s="608"/>
      <c r="BI10" s="608"/>
      <c r="BJ10" s="608"/>
      <c r="BK10" s="608"/>
      <c r="BL10" s="608"/>
      <c r="BM10" s="608"/>
      <c r="BN10" s="609"/>
      <c r="BO10" s="610">
        <v>1.5</v>
      </c>
      <c r="BP10" s="610"/>
      <c r="BQ10" s="610"/>
      <c r="BR10" s="610"/>
      <c r="BS10" s="611" t="s">
        <v>122</v>
      </c>
      <c r="BT10" s="611"/>
      <c r="BU10" s="611"/>
      <c r="BV10" s="611"/>
      <c r="BW10" s="611"/>
      <c r="BX10" s="611"/>
      <c r="BY10" s="611"/>
      <c r="BZ10" s="611"/>
      <c r="CA10" s="611"/>
      <c r="CB10" s="615"/>
      <c r="CD10" s="604" t="s">
        <v>234</v>
      </c>
      <c r="CE10" s="605"/>
      <c r="CF10" s="605"/>
      <c r="CG10" s="605"/>
      <c r="CH10" s="605"/>
      <c r="CI10" s="605"/>
      <c r="CJ10" s="605"/>
      <c r="CK10" s="605"/>
      <c r="CL10" s="605"/>
      <c r="CM10" s="605"/>
      <c r="CN10" s="605"/>
      <c r="CO10" s="605"/>
      <c r="CP10" s="605"/>
      <c r="CQ10" s="606"/>
      <c r="CR10" s="607">
        <v>167149</v>
      </c>
      <c r="CS10" s="608"/>
      <c r="CT10" s="608"/>
      <c r="CU10" s="608"/>
      <c r="CV10" s="608"/>
      <c r="CW10" s="608"/>
      <c r="CX10" s="608"/>
      <c r="CY10" s="609"/>
      <c r="CZ10" s="610">
        <v>0.1</v>
      </c>
      <c r="DA10" s="610"/>
      <c r="DB10" s="610"/>
      <c r="DC10" s="610"/>
      <c r="DD10" s="616" t="s">
        <v>122</v>
      </c>
      <c r="DE10" s="608"/>
      <c r="DF10" s="608"/>
      <c r="DG10" s="608"/>
      <c r="DH10" s="608"/>
      <c r="DI10" s="608"/>
      <c r="DJ10" s="608"/>
      <c r="DK10" s="608"/>
      <c r="DL10" s="608"/>
      <c r="DM10" s="608"/>
      <c r="DN10" s="608"/>
      <c r="DO10" s="608"/>
      <c r="DP10" s="609"/>
      <c r="DQ10" s="616">
        <v>163129</v>
      </c>
      <c r="DR10" s="608"/>
      <c r="DS10" s="608"/>
      <c r="DT10" s="608"/>
      <c r="DU10" s="608"/>
      <c r="DV10" s="608"/>
      <c r="DW10" s="608"/>
      <c r="DX10" s="608"/>
      <c r="DY10" s="608"/>
      <c r="DZ10" s="608"/>
      <c r="EA10" s="608"/>
      <c r="EB10" s="608"/>
      <c r="EC10" s="617"/>
    </row>
    <row r="11" spans="2:143" ht="11.25" customHeight="1" x14ac:dyDescent="0.2">
      <c r="B11" s="604" t="s">
        <v>235</v>
      </c>
      <c r="C11" s="605"/>
      <c r="D11" s="605"/>
      <c r="E11" s="605"/>
      <c r="F11" s="605"/>
      <c r="G11" s="605"/>
      <c r="H11" s="605"/>
      <c r="I11" s="605"/>
      <c r="J11" s="605"/>
      <c r="K11" s="605"/>
      <c r="L11" s="605"/>
      <c r="M11" s="605"/>
      <c r="N11" s="605"/>
      <c r="O11" s="605"/>
      <c r="P11" s="605"/>
      <c r="Q11" s="606"/>
      <c r="R11" s="607">
        <v>14992590</v>
      </c>
      <c r="S11" s="608"/>
      <c r="T11" s="608"/>
      <c r="U11" s="608"/>
      <c r="V11" s="608"/>
      <c r="W11" s="608"/>
      <c r="X11" s="608"/>
      <c r="Y11" s="609"/>
      <c r="Z11" s="612">
        <v>6.3</v>
      </c>
      <c r="AA11" s="613"/>
      <c r="AB11" s="613"/>
      <c r="AC11" s="619"/>
      <c r="AD11" s="616">
        <v>14992590</v>
      </c>
      <c r="AE11" s="608"/>
      <c r="AF11" s="608"/>
      <c r="AG11" s="608"/>
      <c r="AH11" s="608"/>
      <c r="AI11" s="608"/>
      <c r="AJ11" s="608"/>
      <c r="AK11" s="609"/>
      <c r="AL11" s="612">
        <v>11.5</v>
      </c>
      <c r="AM11" s="613"/>
      <c r="AN11" s="613"/>
      <c r="AO11" s="614"/>
      <c r="AP11" s="604" t="s">
        <v>236</v>
      </c>
      <c r="AQ11" s="605"/>
      <c r="AR11" s="605"/>
      <c r="AS11" s="605"/>
      <c r="AT11" s="605"/>
      <c r="AU11" s="605"/>
      <c r="AV11" s="605"/>
      <c r="AW11" s="605"/>
      <c r="AX11" s="605"/>
      <c r="AY11" s="605"/>
      <c r="AZ11" s="605"/>
      <c r="BA11" s="605"/>
      <c r="BB11" s="605"/>
      <c r="BC11" s="605"/>
      <c r="BD11" s="605"/>
      <c r="BE11" s="605"/>
      <c r="BF11" s="606"/>
      <c r="BG11" s="607">
        <v>3284191</v>
      </c>
      <c r="BH11" s="608"/>
      <c r="BI11" s="608"/>
      <c r="BJ11" s="608"/>
      <c r="BK11" s="608"/>
      <c r="BL11" s="608"/>
      <c r="BM11" s="608"/>
      <c r="BN11" s="609"/>
      <c r="BO11" s="610">
        <v>3.1</v>
      </c>
      <c r="BP11" s="610"/>
      <c r="BQ11" s="610"/>
      <c r="BR11" s="610"/>
      <c r="BS11" s="611">
        <v>560309</v>
      </c>
      <c r="BT11" s="611"/>
      <c r="BU11" s="611"/>
      <c r="BV11" s="611"/>
      <c r="BW11" s="611"/>
      <c r="BX11" s="611"/>
      <c r="BY11" s="611"/>
      <c r="BZ11" s="611"/>
      <c r="CA11" s="611"/>
      <c r="CB11" s="615"/>
      <c r="CD11" s="604" t="s">
        <v>237</v>
      </c>
      <c r="CE11" s="605"/>
      <c r="CF11" s="605"/>
      <c r="CG11" s="605"/>
      <c r="CH11" s="605"/>
      <c r="CI11" s="605"/>
      <c r="CJ11" s="605"/>
      <c r="CK11" s="605"/>
      <c r="CL11" s="605"/>
      <c r="CM11" s="605"/>
      <c r="CN11" s="605"/>
      <c r="CO11" s="605"/>
      <c r="CP11" s="605"/>
      <c r="CQ11" s="606"/>
      <c r="CR11" s="607">
        <v>616956</v>
      </c>
      <c r="CS11" s="608"/>
      <c r="CT11" s="608"/>
      <c r="CU11" s="608"/>
      <c r="CV11" s="608"/>
      <c r="CW11" s="608"/>
      <c r="CX11" s="608"/>
      <c r="CY11" s="609"/>
      <c r="CZ11" s="610">
        <v>0.3</v>
      </c>
      <c r="DA11" s="610"/>
      <c r="DB11" s="610"/>
      <c r="DC11" s="610"/>
      <c r="DD11" s="616">
        <v>41261</v>
      </c>
      <c r="DE11" s="608"/>
      <c r="DF11" s="608"/>
      <c r="DG11" s="608"/>
      <c r="DH11" s="608"/>
      <c r="DI11" s="608"/>
      <c r="DJ11" s="608"/>
      <c r="DK11" s="608"/>
      <c r="DL11" s="608"/>
      <c r="DM11" s="608"/>
      <c r="DN11" s="608"/>
      <c r="DO11" s="608"/>
      <c r="DP11" s="609"/>
      <c r="DQ11" s="616">
        <v>550318</v>
      </c>
      <c r="DR11" s="608"/>
      <c r="DS11" s="608"/>
      <c r="DT11" s="608"/>
      <c r="DU11" s="608"/>
      <c r="DV11" s="608"/>
      <c r="DW11" s="608"/>
      <c r="DX11" s="608"/>
      <c r="DY11" s="608"/>
      <c r="DZ11" s="608"/>
      <c r="EA11" s="608"/>
      <c r="EB11" s="608"/>
      <c r="EC11" s="617"/>
    </row>
    <row r="12" spans="2:143" ht="11.25" customHeight="1" x14ac:dyDescent="0.2">
      <c r="B12" s="604" t="s">
        <v>238</v>
      </c>
      <c r="C12" s="605"/>
      <c r="D12" s="605"/>
      <c r="E12" s="605"/>
      <c r="F12" s="605"/>
      <c r="G12" s="605"/>
      <c r="H12" s="605"/>
      <c r="I12" s="605"/>
      <c r="J12" s="605"/>
      <c r="K12" s="605"/>
      <c r="L12" s="605"/>
      <c r="M12" s="605"/>
      <c r="N12" s="605"/>
      <c r="O12" s="605"/>
      <c r="P12" s="605"/>
      <c r="Q12" s="606"/>
      <c r="R12" s="607">
        <v>3340</v>
      </c>
      <c r="S12" s="608"/>
      <c r="T12" s="608"/>
      <c r="U12" s="608"/>
      <c r="V12" s="608"/>
      <c r="W12" s="608"/>
      <c r="X12" s="608"/>
      <c r="Y12" s="609"/>
      <c r="Z12" s="610">
        <v>0</v>
      </c>
      <c r="AA12" s="610"/>
      <c r="AB12" s="610"/>
      <c r="AC12" s="610"/>
      <c r="AD12" s="611">
        <v>3340</v>
      </c>
      <c r="AE12" s="611"/>
      <c r="AF12" s="611"/>
      <c r="AG12" s="611"/>
      <c r="AH12" s="611"/>
      <c r="AI12" s="611"/>
      <c r="AJ12" s="611"/>
      <c r="AK12" s="611"/>
      <c r="AL12" s="612">
        <v>0</v>
      </c>
      <c r="AM12" s="613"/>
      <c r="AN12" s="613"/>
      <c r="AO12" s="614"/>
      <c r="AP12" s="604" t="s">
        <v>239</v>
      </c>
      <c r="AQ12" s="605"/>
      <c r="AR12" s="605"/>
      <c r="AS12" s="605"/>
      <c r="AT12" s="605"/>
      <c r="AU12" s="605"/>
      <c r="AV12" s="605"/>
      <c r="AW12" s="605"/>
      <c r="AX12" s="605"/>
      <c r="AY12" s="605"/>
      <c r="AZ12" s="605"/>
      <c r="BA12" s="605"/>
      <c r="BB12" s="605"/>
      <c r="BC12" s="605"/>
      <c r="BD12" s="605"/>
      <c r="BE12" s="605"/>
      <c r="BF12" s="606"/>
      <c r="BG12" s="607">
        <v>39520630</v>
      </c>
      <c r="BH12" s="608"/>
      <c r="BI12" s="608"/>
      <c r="BJ12" s="608"/>
      <c r="BK12" s="608"/>
      <c r="BL12" s="608"/>
      <c r="BM12" s="608"/>
      <c r="BN12" s="609"/>
      <c r="BO12" s="610">
        <v>36.799999999999997</v>
      </c>
      <c r="BP12" s="610"/>
      <c r="BQ12" s="610"/>
      <c r="BR12" s="610"/>
      <c r="BS12" s="611" t="s">
        <v>122</v>
      </c>
      <c r="BT12" s="611"/>
      <c r="BU12" s="611"/>
      <c r="BV12" s="611"/>
      <c r="BW12" s="611"/>
      <c r="BX12" s="611"/>
      <c r="BY12" s="611"/>
      <c r="BZ12" s="611"/>
      <c r="CA12" s="611"/>
      <c r="CB12" s="615"/>
      <c r="CD12" s="604" t="s">
        <v>240</v>
      </c>
      <c r="CE12" s="605"/>
      <c r="CF12" s="605"/>
      <c r="CG12" s="605"/>
      <c r="CH12" s="605"/>
      <c r="CI12" s="605"/>
      <c r="CJ12" s="605"/>
      <c r="CK12" s="605"/>
      <c r="CL12" s="605"/>
      <c r="CM12" s="605"/>
      <c r="CN12" s="605"/>
      <c r="CO12" s="605"/>
      <c r="CP12" s="605"/>
      <c r="CQ12" s="606"/>
      <c r="CR12" s="607">
        <v>5549375</v>
      </c>
      <c r="CS12" s="608"/>
      <c r="CT12" s="608"/>
      <c r="CU12" s="608"/>
      <c r="CV12" s="608"/>
      <c r="CW12" s="608"/>
      <c r="CX12" s="608"/>
      <c r="CY12" s="609"/>
      <c r="CZ12" s="610">
        <v>2.4</v>
      </c>
      <c r="DA12" s="610"/>
      <c r="DB12" s="610"/>
      <c r="DC12" s="610"/>
      <c r="DD12" s="616">
        <v>14912</v>
      </c>
      <c r="DE12" s="608"/>
      <c r="DF12" s="608"/>
      <c r="DG12" s="608"/>
      <c r="DH12" s="608"/>
      <c r="DI12" s="608"/>
      <c r="DJ12" s="608"/>
      <c r="DK12" s="608"/>
      <c r="DL12" s="608"/>
      <c r="DM12" s="608"/>
      <c r="DN12" s="608"/>
      <c r="DO12" s="608"/>
      <c r="DP12" s="609"/>
      <c r="DQ12" s="616">
        <v>2830324</v>
      </c>
      <c r="DR12" s="608"/>
      <c r="DS12" s="608"/>
      <c r="DT12" s="608"/>
      <c r="DU12" s="608"/>
      <c r="DV12" s="608"/>
      <c r="DW12" s="608"/>
      <c r="DX12" s="608"/>
      <c r="DY12" s="608"/>
      <c r="DZ12" s="608"/>
      <c r="EA12" s="608"/>
      <c r="EB12" s="608"/>
      <c r="EC12" s="617"/>
    </row>
    <row r="13" spans="2:143" ht="11.25" customHeight="1" x14ac:dyDescent="0.2">
      <c r="B13" s="604" t="s">
        <v>241</v>
      </c>
      <c r="C13" s="605"/>
      <c r="D13" s="605"/>
      <c r="E13" s="605"/>
      <c r="F13" s="605"/>
      <c r="G13" s="605"/>
      <c r="H13" s="605"/>
      <c r="I13" s="605"/>
      <c r="J13" s="605"/>
      <c r="K13" s="605"/>
      <c r="L13" s="605"/>
      <c r="M13" s="605"/>
      <c r="N13" s="605"/>
      <c r="O13" s="605"/>
      <c r="P13" s="605"/>
      <c r="Q13" s="606"/>
      <c r="R13" s="607" t="s">
        <v>122</v>
      </c>
      <c r="S13" s="608"/>
      <c r="T13" s="608"/>
      <c r="U13" s="608"/>
      <c r="V13" s="608"/>
      <c r="W13" s="608"/>
      <c r="X13" s="608"/>
      <c r="Y13" s="609"/>
      <c r="Z13" s="610" t="s">
        <v>122</v>
      </c>
      <c r="AA13" s="610"/>
      <c r="AB13" s="610"/>
      <c r="AC13" s="610"/>
      <c r="AD13" s="611" t="s">
        <v>122</v>
      </c>
      <c r="AE13" s="611"/>
      <c r="AF13" s="611"/>
      <c r="AG13" s="611"/>
      <c r="AH13" s="611"/>
      <c r="AI13" s="611"/>
      <c r="AJ13" s="611"/>
      <c r="AK13" s="611"/>
      <c r="AL13" s="612" t="s">
        <v>122</v>
      </c>
      <c r="AM13" s="613"/>
      <c r="AN13" s="613"/>
      <c r="AO13" s="614"/>
      <c r="AP13" s="604" t="s">
        <v>242</v>
      </c>
      <c r="AQ13" s="605"/>
      <c r="AR13" s="605"/>
      <c r="AS13" s="605"/>
      <c r="AT13" s="605"/>
      <c r="AU13" s="605"/>
      <c r="AV13" s="605"/>
      <c r="AW13" s="605"/>
      <c r="AX13" s="605"/>
      <c r="AY13" s="605"/>
      <c r="AZ13" s="605"/>
      <c r="BA13" s="605"/>
      <c r="BB13" s="605"/>
      <c r="BC13" s="605"/>
      <c r="BD13" s="605"/>
      <c r="BE13" s="605"/>
      <c r="BF13" s="606"/>
      <c r="BG13" s="607">
        <v>39464248</v>
      </c>
      <c r="BH13" s="608"/>
      <c r="BI13" s="608"/>
      <c r="BJ13" s="608"/>
      <c r="BK13" s="608"/>
      <c r="BL13" s="608"/>
      <c r="BM13" s="608"/>
      <c r="BN13" s="609"/>
      <c r="BO13" s="610">
        <v>36.700000000000003</v>
      </c>
      <c r="BP13" s="610"/>
      <c r="BQ13" s="610"/>
      <c r="BR13" s="610"/>
      <c r="BS13" s="611" t="s">
        <v>122</v>
      </c>
      <c r="BT13" s="611"/>
      <c r="BU13" s="611"/>
      <c r="BV13" s="611"/>
      <c r="BW13" s="611"/>
      <c r="BX13" s="611"/>
      <c r="BY13" s="611"/>
      <c r="BZ13" s="611"/>
      <c r="CA13" s="611"/>
      <c r="CB13" s="615"/>
      <c r="CD13" s="604" t="s">
        <v>243</v>
      </c>
      <c r="CE13" s="605"/>
      <c r="CF13" s="605"/>
      <c r="CG13" s="605"/>
      <c r="CH13" s="605"/>
      <c r="CI13" s="605"/>
      <c r="CJ13" s="605"/>
      <c r="CK13" s="605"/>
      <c r="CL13" s="605"/>
      <c r="CM13" s="605"/>
      <c r="CN13" s="605"/>
      <c r="CO13" s="605"/>
      <c r="CP13" s="605"/>
      <c r="CQ13" s="606"/>
      <c r="CR13" s="607">
        <v>21325446</v>
      </c>
      <c r="CS13" s="608"/>
      <c r="CT13" s="608"/>
      <c r="CU13" s="608"/>
      <c r="CV13" s="608"/>
      <c r="CW13" s="608"/>
      <c r="CX13" s="608"/>
      <c r="CY13" s="609"/>
      <c r="CZ13" s="610">
        <v>9.1</v>
      </c>
      <c r="DA13" s="610"/>
      <c r="DB13" s="610"/>
      <c r="DC13" s="610"/>
      <c r="DD13" s="616">
        <v>8269370</v>
      </c>
      <c r="DE13" s="608"/>
      <c r="DF13" s="608"/>
      <c r="DG13" s="608"/>
      <c r="DH13" s="608"/>
      <c r="DI13" s="608"/>
      <c r="DJ13" s="608"/>
      <c r="DK13" s="608"/>
      <c r="DL13" s="608"/>
      <c r="DM13" s="608"/>
      <c r="DN13" s="608"/>
      <c r="DO13" s="608"/>
      <c r="DP13" s="609"/>
      <c r="DQ13" s="616">
        <v>13777179</v>
      </c>
      <c r="DR13" s="608"/>
      <c r="DS13" s="608"/>
      <c r="DT13" s="608"/>
      <c r="DU13" s="608"/>
      <c r="DV13" s="608"/>
      <c r="DW13" s="608"/>
      <c r="DX13" s="608"/>
      <c r="DY13" s="608"/>
      <c r="DZ13" s="608"/>
      <c r="EA13" s="608"/>
      <c r="EB13" s="608"/>
      <c r="EC13" s="617"/>
    </row>
    <row r="14" spans="2:143" ht="11.25" customHeight="1" x14ac:dyDescent="0.2">
      <c r="B14" s="604" t="s">
        <v>244</v>
      </c>
      <c r="C14" s="605"/>
      <c r="D14" s="605"/>
      <c r="E14" s="605"/>
      <c r="F14" s="605"/>
      <c r="G14" s="605"/>
      <c r="H14" s="605"/>
      <c r="I14" s="605"/>
      <c r="J14" s="605"/>
      <c r="K14" s="605"/>
      <c r="L14" s="605"/>
      <c r="M14" s="605"/>
      <c r="N14" s="605"/>
      <c r="O14" s="605"/>
      <c r="P14" s="605"/>
      <c r="Q14" s="606"/>
      <c r="R14" s="607">
        <v>12104</v>
      </c>
      <c r="S14" s="608"/>
      <c r="T14" s="608"/>
      <c r="U14" s="608"/>
      <c r="V14" s="608"/>
      <c r="W14" s="608"/>
      <c r="X14" s="608"/>
      <c r="Y14" s="609"/>
      <c r="Z14" s="610">
        <v>0</v>
      </c>
      <c r="AA14" s="610"/>
      <c r="AB14" s="610"/>
      <c r="AC14" s="610"/>
      <c r="AD14" s="611">
        <v>12104</v>
      </c>
      <c r="AE14" s="611"/>
      <c r="AF14" s="611"/>
      <c r="AG14" s="611"/>
      <c r="AH14" s="611"/>
      <c r="AI14" s="611"/>
      <c r="AJ14" s="611"/>
      <c r="AK14" s="611"/>
      <c r="AL14" s="612">
        <v>0</v>
      </c>
      <c r="AM14" s="613"/>
      <c r="AN14" s="613"/>
      <c r="AO14" s="614"/>
      <c r="AP14" s="604" t="s">
        <v>245</v>
      </c>
      <c r="AQ14" s="605"/>
      <c r="AR14" s="605"/>
      <c r="AS14" s="605"/>
      <c r="AT14" s="605"/>
      <c r="AU14" s="605"/>
      <c r="AV14" s="605"/>
      <c r="AW14" s="605"/>
      <c r="AX14" s="605"/>
      <c r="AY14" s="605"/>
      <c r="AZ14" s="605"/>
      <c r="BA14" s="605"/>
      <c r="BB14" s="605"/>
      <c r="BC14" s="605"/>
      <c r="BD14" s="605"/>
      <c r="BE14" s="605"/>
      <c r="BF14" s="606"/>
      <c r="BG14" s="607">
        <v>726692</v>
      </c>
      <c r="BH14" s="608"/>
      <c r="BI14" s="608"/>
      <c r="BJ14" s="608"/>
      <c r="BK14" s="608"/>
      <c r="BL14" s="608"/>
      <c r="BM14" s="608"/>
      <c r="BN14" s="609"/>
      <c r="BO14" s="610">
        <v>0.7</v>
      </c>
      <c r="BP14" s="610"/>
      <c r="BQ14" s="610"/>
      <c r="BR14" s="610"/>
      <c r="BS14" s="611" t="s">
        <v>122</v>
      </c>
      <c r="BT14" s="611"/>
      <c r="BU14" s="611"/>
      <c r="BV14" s="611"/>
      <c r="BW14" s="611"/>
      <c r="BX14" s="611"/>
      <c r="BY14" s="611"/>
      <c r="BZ14" s="611"/>
      <c r="CA14" s="611"/>
      <c r="CB14" s="615"/>
      <c r="CD14" s="604" t="s">
        <v>246</v>
      </c>
      <c r="CE14" s="605"/>
      <c r="CF14" s="605"/>
      <c r="CG14" s="605"/>
      <c r="CH14" s="605"/>
      <c r="CI14" s="605"/>
      <c r="CJ14" s="605"/>
      <c r="CK14" s="605"/>
      <c r="CL14" s="605"/>
      <c r="CM14" s="605"/>
      <c r="CN14" s="605"/>
      <c r="CO14" s="605"/>
      <c r="CP14" s="605"/>
      <c r="CQ14" s="606"/>
      <c r="CR14" s="607">
        <v>7469774</v>
      </c>
      <c r="CS14" s="608"/>
      <c r="CT14" s="608"/>
      <c r="CU14" s="608"/>
      <c r="CV14" s="608"/>
      <c r="CW14" s="608"/>
      <c r="CX14" s="608"/>
      <c r="CY14" s="609"/>
      <c r="CZ14" s="610">
        <v>3.2</v>
      </c>
      <c r="DA14" s="610"/>
      <c r="DB14" s="610"/>
      <c r="DC14" s="610"/>
      <c r="DD14" s="616">
        <v>1125982</v>
      </c>
      <c r="DE14" s="608"/>
      <c r="DF14" s="608"/>
      <c r="DG14" s="608"/>
      <c r="DH14" s="608"/>
      <c r="DI14" s="608"/>
      <c r="DJ14" s="608"/>
      <c r="DK14" s="608"/>
      <c r="DL14" s="608"/>
      <c r="DM14" s="608"/>
      <c r="DN14" s="608"/>
      <c r="DO14" s="608"/>
      <c r="DP14" s="609"/>
      <c r="DQ14" s="616">
        <v>6435860</v>
      </c>
      <c r="DR14" s="608"/>
      <c r="DS14" s="608"/>
      <c r="DT14" s="608"/>
      <c r="DU14" s="608"/>
      <c r="DV14" s="608"/>
      <c r="DW14" s="608"/>
      <c r="DX14" s="608"/>
      <c r="DY14" s="608"/>
      <c r="DZ14" s="608"/>
      <c r="EA14" s="608"/>
      <c r="EB14" s="608"/>
      <c r="EC14" s="617"/>
    </row>
    <row r="15" spans="2:143" ht="11.25" customHeight="1" x14ac:dyDescent="0.2">
      <c r="B15" s="604" t="s">
        <v>247</v>
      </c>
      <c r="C15" s="605"/>
      <c r="D15" s="605"/>
      <c r="E15" s="605"/>
      <c r="F15" s="605"/>
      <c r="G15" s="605"/>
      <c r="H15" s="605"/>
      <c r="I15" s="605"/>
      <c r="J15" s="605"/>
      <c r="K15" s="605"/>
      <c r="L15" s="605"/>
      <c r="M15" s="605"/>
      <c r="N15" s="605"/>
      <c r="O15" s="605"/>
      <c r="P15" s="605"/>
      <c r="Q15" s="606"/>
      <c r="R15" s="607" t="s">
        <v>122</v>
      </c>
      <c r="S15" s="608"/>
      <c r="T15" s="608"/>
      <c r="U15" s="608"/>
      <c r="V15" s="608"/>
      <c r="W15" s="608"/>
      <c r="X15" s="608"/>
      <c r="Y15" s="609"/>
      <c r="Z15" s="610" t="s">
        <v>122</v>
      </c>
      <c r="AA15" s="610"/>
      <c r="AB15" s="610"/>
      <c r="AC15" s="610"/>
      <c r="AD15" s="611" t="s">
        <v>122</v>
      </c>
      <c r="AE15" s="611"/>
      <c r="AF15" s="611"/>
      <c r="AG15" s="611"/>
      <c r="AH15" s="611"/>
      <c r="AI15" s="611"/>
      <c r="AJ15" s="611"/>
      <c r="AK15" s="611"/>
      <c r="AL15" s="612" t="s">
        <v>122</v>
      </c>
      <c r="AM15" s="613"/>
      <c r="AN15" s="613"/>
      <c r="AO15" s="614"/>
      <c r="AP15" s="604" t="s">
        <v>248</v>
      </c>
      <c r="AQ15" s="605"/>
      <c r="AR15" s="605"/>
      <c r="AS15" s="605"/>
      <c r="AT15" s="605"/>
      <c r="AU15" s="605"/>
      <c r="AV15" s="605"/>
      <c r="AW15" s="605"/>
      <c r="AX15" s="605"/>
      <c r="AY15" s="605"/>
      <c r="AZ15" s="605"/>
      <c r="BA15" s="605"/>
      <c r="BB15" s="605"/>
      <c r="BC15" s="605"/>
      <c r="BD15" s="605"/>
      <c r="BE15" s="605"/>
      <c r="BF15" s="606"/>
      <c r="BG15" s="607">
        <v>3961438</v>
      </c>
      <c r="BH15" s="608"/>
      <c r="BI15" s="608"/>
      <c r="BJ15" s="608"/>
      <c r="BK15" s="608"/>
      <c r="BL15" s="608"/>
      <c r="BM15" s="608"/>
      <c r="BN15" s="609"/>
      <c r="BO15" s="610">
        <v>3.7</v>
      </c>
      <c r="BP15" s="610"/>
      <c r="BQ15" s="610"/>
      <c r="BR15" s="610"/>
      <c r="BS15" s="611" t="s">
        <v>122</v>
      </c>
      <c r="BT15" s="611"/>
      <c r="BU15" s="611"/>
      <c r="BV15" s="611"/>
      <c r="BW15" s="611"/>
      <c r="BX15" s="611"/>
      <c r="BY15" s="611"/>
      <c r="BZ15" s="611"/>
      <c r="CA15" s="611"/>
      <c r="CB15" s="615"/>
      <c r="CD15" s="604" t="s">
        <v>249</v>
      </c>
      <c r="CE15" s="605"/>
      <c r="CF15" s="605"/>
      <c r="CG15" s="605"/>
      <c r="CH15" s="605"/>
      <c r="CI15" s="605"/>
      <c r="CJ15" s="605"/>
      <c r="CK15" s="605"/>
      <c r="CL15" s="605"/>
      <c r="CM15" s="605"/>
      <c r="CN15" s="605"/>
      <c r="CO15" s="605"/>
      <c r="CP15" s="605"/>
      <c r="CQ15" s="606"/>
      <c r="CR15" s="607">
        <v>25829471</v>
      </c>
      <c r="CS15" s="608"/>
      <c r="CT15" s="608"/>
      <c r="CU15" s="608"/>
      <c r="CV15" s="608"/>
      <c r="CW15" s="608"/>
      <c r="CX15" s="608"/>
      <c r="CY15" s="609"/>
      <c r="CZ15" s="610">
        <v>11</v>
      </c>
      <c r="DA15" s="610"/>
      <c r="DB15" s="610"/>
      <c r="DC15" s="610"/>
      <c r="DD15" s="616">
        <v>3521060</v>
      </c>
      <c r="DE15" s="608"/>
      <c r="DF15" s="608"/>
      <c r="DG15" s="608"/>
      <c r="DH15" s="608"/>
      <c r="DI15" s="608"/>
      <c r="DJ15" s="608"/>
      <c r="DK15" s="608"/>
      <c r="DL15" s="608"/>
      <c r="DM15" s="608"/>
      <c r="DN15" s="608"/>
      <c r="DO15" s="608"/>
      <c r="DP15" s="609"/>
      <c r="DQ15" s="616">
        <v>18861507</v>
      </c>
      <c r="DR15" s="608"/>
      <c r="DS15" s="608"/>
      <c r="DT15" s="608"/>
      <c r="DU15" s="608"/>
      <c r="DV15" s="608"/>
      <c r="DW15" s="608"/>
      <c r="DX15" s="608"/>
      <c r="DY15" s="608"/>
      <c r="DZ15" s="608"/>
      <c r="EA15" s="608"/>
      <c r="EB15" s="608"/>
      <c r="EC15" s="617"/>
    </row>
    <row r="16" spans="2:143" ht="11.25" customHeight="1" x14ac:dyDescent="0.2">
      <c r="B16" s="604" t="s">
        <v>250</v>
      </c>
      <c r="C16" s="605"/>
      <c r="D16" s="605"/>
      <c r="E16" s="605"/>
      <c r="F16" s="605"/>
      <c r="G16" s="605"/>
      <c r="H16" s="605"/>
      <c r="I16" s="605"/>
      <c r="J16" s="605"/>
      <c r="K16" s="605"/>
      <c r="L16" s="605"/>
      <c r="M16" s="605"/>
      <c r="N16" s="605"/>
      <c r="O16" s="605"/>
      <c r="P16" s="605"/>
      <c r="Q16" s="606"/>
      <c r="R16" s="607">
        <v>172279</v>
      </c>
      <c r="S16" s="608"/>
      <c r="T16" s="608"/>
      <c r="U16" s="608"/>
      <c r="V16" s="608"/>
      <c r="W16" s="608"/>
      <c r="X16" s="608"/>
      <c r="Y16" s="609"/>
      <c r="Z16" s="610">
        <v>0.1</v>
      </c>
      <c r="AA16" s="610"/>
      <c r="AB16" s="610"/>
      <c r="AC16" s="610"/>
      <c r="AD16" s="611">
        <v>172279</v>
      </c>
      <c r="AE16" s="611"/>
      <c r="AF16" s="611"/>
      <c r="AG16" s="611"/>
      <c r="AH16" s="611"/>
      <c r="AI16" s="611"/>
      <c r="AJ16" s="611"/>
      <c r="AK16" s="611"/>
      <c r="AL16" s="612">
        <v>0.1</v>
      </c>
      <c r="AM16" s="613"/>
      <c r="AN16" s="613"/>
      <c r="AO16" s="614"/>
      <c r="AP16" s="604" t="s">
        <v>251</v>
      </c>
      <c r="AQ16" s="605"/>
      <c r="AR16" s="605"/>
      <c r="AS16" s="605"/>
      <c r="AT16" s="605"/>
      <c r="AU16" s="605"/>
      <c r="AV16" s="605"/>
      <c r="AW16" s="605"/>
      <c r="AX16" s="605"/>
      <c r="AY16" s="605"/>
      <c r="AZ16" s="605"/>
      <c r="BA16" s="605"/>
      <c r="BB16" s="605"/>
      <c r="BC16" s="605"/>
      <c r="BD16" s="605"/>
      <c r="BE16" s="605"/>
      <c r="BF16" s="606"/>
      <c r="BG16" s="607" t="s">
        <v>122</v>
      </c>
      <c r="BH16" s="608"/>
      <c r="BI16" s="608"/>
      <c r="BJ16" s="608"/>
      <c r="BK16" s="608"/>
      <c r="BL16" s="608"/>
      <c r="BM16" s="608"/>
      <c r="BN16" s="609"/>
      <c r="BO16" s="610" t="s">
        <v>122</v>
      </c>
      <c r="BP16" s="610"/>
      <c r="BQ16" s="610"/>
      <c r="BR16" s="610"/>
      <c r="BS16" s="611" t="s">
        <v>122</v>
      </c>
      <c r="BT16" s="611"/>
      <c r="BU16" s="611"/>
      <c r="BV16" s="611"/>
      <c r="BW16" s="611"/>
      <c r="BX16" s="611"/>
      <c r="BY16" s="611"/>
      <c r="BZ16" s="611"/>
      <c r="CA16" s="611"/>
      <c r="CB16" s="615"/>
      <c r="CD16" s="604" t="s">
        <v>252</v>
      </c>
      <c r="CE16" s="605"/>
      <c r="CF16" s="605"/>
      <c r="CG16" s="605"/>
      <c r="CH16" s="605"/>
      <c r="CI16" s="605"/>
      <c r="CJ16" s="605"/>
      <c r="CK16" s="605"/>
      <c r="CL16" s="605"/>
      <c r="CM16" s="605"/>
      <c r="CN16" s="605"/>
      <c r="CO16" s="605"/>
      <c r="CP16" s="605"/>
      <c r="CQ16" s="606"/>
      <c r="CR16" s="607" t="s">
        <v>122</v>
      </c>
      <c r="CS16" s="608"/>
      <c r="CT16" s="608"/>
      <c r="CU16" s="608"/>
      <c r="CV16" s="608"/>
      <c r="CW16" s="608"/>
      <c r="CX16" s="608"/>
      <c r="CY16" s="609"/>
      <c r="CZ16" s="610" t="s">
        <v>122</v>
      </c>
      <c r="DA16" s="610"/>
      <c r="DB16" s="610"/>
      <c r="DC16" s="610"/>
      <c r="DD16" s="616" t="s">
        <v>122</v>
      </c>
      <c r="DE16" s="608"/>
      <c r="DF16" s="608"/>
      <c r="DG16" s="608"/>
      <c r="DH16" s="608"/>
      <c r="DI16" s="608"/>
      <c r="DJ16" s="608"/>
      <c r="DK16" s="608"/>
      <c r="DL16" s="608"/>
      <c r="DM16" s="608"/>
      <c r="DN16" s="608"/>
      <c r="DO16" s="608"/>
      <c r="DP16" s="609"/>
      <c r="DQ16" s="616" t="s">
        <v>122</v>
      </c>
      <c r="DR16" s="608"/>
      <c r="DS16" s="608"/>
      <c r="DT16" s="608"/>
      <c r="DU16" s="608"/>
      <c r="DV16" s="608"/>
      <c r="DW16" s="608"/>
      <c r="DX16" s="608"/>
      <c r="DY16" s="608"/>
      <c r="DZ16" s="608"/>
      <c r="EA16" s="608"/>
      <c r="EB16" s="608"/>
      <c r="EC16" s="617"/>
    </row>
    <row r="17" spans="2:133" ht="11.25" customHeight="1" x14ac:dyDescent="0.2">
      <c r="B17" s="604" t="s">
        <v>253</v>
      </c>
      <c r="C17" s="605"/>
      <c r="D17" s="605"/>
      <c r="E17" s="605"/>
      <c r="F17" s="605"/>
      <c r="G17" s="605"/>
      <c r="H17" s="605"/>
      <c r="I17" s="605"/>
      <c r="J17" s="605"/>
      <c r="K17" s="605"/>
      <c r="L17" s="605"/>
      <c r="M17" s="605"/>
      <c r="N17" s="605"/>
      <c r="O17" s="605"/>
      <c r="P17" s="605"/>
      <c r="Q17" s="606"/>
      <c r="R17" s="607">
        <v>1106026</v>
      </c>
      <c r="S17" s="608"/>
      <c r="T17" s="608"/>
      <c r="U17" s="608"/>
      <c r="V17" s="608"/>
      <c r="W17" s="608"/>
      <c r="X17" s="608"/>
      <c r="Y17" s="609"/>
      <c r="Z17" s="610">
        <v>0.5</v>
      </c>
      <c r="AA17" s="610"/>
      <c r="AB17" s="610"/>
      <c r="AC17" s="610"/>
      <c r="AD17" s="611">
        <v>1106026</v>
      </c>
      <c r="AE17" s="611"/>
      <c r="AF17" s="611"/>
      <c r="AG17" s="611"/>
      <c r="AH17" s="611"/>
      <c r="AI17" s="611"/>
      <c r="AJ17" s="611"/>
      <c r="AK17" s="611"/>
      <c r="AL17" s="612">
        <v>0.9</v>
      </c>
      <c r="AM17" s="613"/>
      <c r="AN17" s="613"/>
      <c r="AO17" s="614"/>
      <c r="AP17" s="604" t="s">
        <v>254</v>
      </c>
      <c r="AQ17" s="605"/>
      <c r="AR17" s="605"/>
      <c r="AS17" s="605"/>
      <c r="AT17" s="605"/>
      <c r="AU17" s="605"/>
      <c r="AV17" s="605"/>
      <c r="AW17" s="605"/>
      <c r="AX17" s="605"/>
      <c r="AY17" s="605"/>
      <c r="AZ17" s="605"/>
      <c r="BA17" s="605"/>
      <c r="BB17" s="605"/>
      <c r="BC17" s="605"/>
      <c r="BD17" s="605"/>
      <c r="BE17" s="605"/>
      <c r="BF17" s="606"/>
      <c r="BG17" s="607" t="s">
        <v>122</v>
      </c>
      <c r="BH17" s="608"/>
      <c r="BI17" s="608"/>
      <c r="BJ17" s="608"/>
      <c r="BK17" s="608"/>
      <c r="BL17" s="608"/>
      <c r="BM17" s="608"/>
      <c r="BN17" s="609"/>
      <c r="BO17" s="610" t="s">
        <v>122</v>
      </c>
      <c r="BP17" s="610"/>
      <c r="BQ17" s="610"/>
      <c r="BR17" s="610"/>
      <c r="BS17" s="611" t="s">
        <v>122</v>
      </c>
      <c r="BT17" s="611"/>
      <c r="BU17" s="611"/>
      <c r="BV17" s="611"/>
      <c r="BW17" s="611"/>
      <c r="BX17" s="611"/>
      <c r="BY17" s="611"/>
      <c r="BZ17" s="611"/>
      <c r="CA17" s="611"/>
      <c r="CB17" s="615"/>
      <c r="CD17" s="604" t="s">
        <v>255</v>
      </c>
      <c r="CE17" s="605"/>
      <c r="CF17" s="605"/>
      <c r="CG17" s="605"/>
      <c r="CH17" s="605"/>
      <c r="CI17" s="605"/>
      <c r="CJ17" s="605"/>
      <c r="CK17" s="605"/>
      <c r="CL17" s="605"/>
      <c r="CM17" s="605"/>
      <c r="CN17" s="605"/>
      <c r="CO17" s="605"/>
      <c r="CP17" s="605"/>
      <c r="CQ17" s="606"/>
      <c r="CR17" s="607">
        <v>18240536</v>
      </c>
      <c r="CS17" s="608"/>
      <c r="CT17" s="608"/>
      <c r="CU17" s="608"/>
      <c r="CV17" s="608"/>
      <c r="CW17" s="608"/>
      <c r="CX17" s="608"/>
      <c r="CY17" s="609"/>
      <c r="CZ17" s="610">
        <v>7.8</v>
      </c>
      <c r="DA17" s="610"/>
      <c r="DB17" s="610"/>
      <c r="DC17" s="610"/>
      <c r="DD17" s="616" t="s">
        <v>122</v>
      </c>
      <c r="DE17" s="608"/>
      <c r="DF17" s="608"/>
      <c r="DG17" s="608"/>
      <c r="DH17" s="608"/>
      <c r="DI17" s="608"/>
      <c r="DJ17" s="608"/>
      <c r="DK17" s="608"/>
      <c r="DL17" s="608"/>
      <c r="DM17" s="608"/>
      <c r="DN17" s="608"/>
      <c r="DO17" s="608"/>
      <c r="DP17" s="609"/>
      <c r="DQ17" s="616">
        <v>18237718</v>
      </c>
      <c r="DR17" s="608"/>
      <c r="DS17" s="608"/>
      <c r="DT17" s="608"/>
      <c r="DU17" s="608"/>
      <c r="DV17" s="608"/>
      <c r="DW17" s="608"/>
      <c r="DX17" s="608"/>
      <c r="DY17" s="608"/>
      <c r="DZ17" s="608"/>
      <c r="EA17" s="608"/>
      <c r="EB17" s="608"/>
      <c r="EC17" s="617"/>
    </row>
    <row r="18" spans="2:133" ht="11.25" customHeight="1" x14ac:dyDescent="0.2">
      <c r="B18" s="604" t="s">
        <v>256</v>
      </c>
      <c r="C18" s="605"/>
      <c r="D18" s="605"/>
      <c r="E18" s="605"/>
      <c r="F18" s="605"/>
      <c r="G18" s="605"/>
      <c r="H18" s="605"/>
      <c r="I18" s="605"/>
      <c r="J18" s="605"/>
      <c r="K18" s="605"/>
      <c r="L18" s="605"/>
      <c r="M18" s="605"/>
      <c r="N18" s="605"/>
      <c r="O18" s="605"/>
      <c r="P18" s="605"/>
      <c r="Q18" s="606"/>
      <c r="R18" s="607">
        <v>751422</v>
      </c>
      <c r="S18" s="608"/>
      <c r="T18" s="608"/>
      <c r="U18" s="608"/>
      <c r="V18" s="608"/>
      <c r="W18" s="608"/>
      <c r="X18" s="608"/>
      <c r="Y18" s="609"/>
      <c r="Z18" s="610">
        <v>0.3</v>
      </c>
      <c r="AA18" s="610"/>
      <c r="AB18" s="610"/>
      <c r="AC18" s="610"/>
      <c r="AD18" s="611">
        <v>751422</v>
      </c>
      <c r="AE18" s="611"/>
      <c r="AF18" s="611"/>
      <c r="AG18" s="611"/>
      <c r="AH18" s="611"/>
      <c r="AI18" s="611"/>
      <c r="AJ18" s="611"/>
      <c r="AK18" s="611"/>
      <c r="AL18" s="612">
        <v>0.6</v>
      </c>
      <c r="AM18" s="613"/>
      <c r="AN18" s="613"/>
      <c r="AO18" s="614"/>
      <c r="AP18" s="604" t="s">
        <v>257</v>
      </c>
      <c r="AQ18" s="605"/>
      <c r="AR18" s="605"/>
      <c r="AS18" s="605"/>
      <c r="AT18" s="605"/>
      <c r="AU18" s="605"/>
      <c r="AV18" s="605"/>
      <c r="AW18" s="605"/>
      <c r="AX18" s="605"/>
      <c r="AY18" s="605"/>
      <c r="AZ18" s="605"/>
      <c r="BA18" s="605"/>
      <c r="BB18" s="605"/>
      <c r="BC18" s="605"/>
      <c r="BD18" s="605"/>
      <c r="BE18" s="605"/>
      <c r="BF18" s="606"/>
      <c r="BG18" s="607" t="s">
        <v>122</v>
      </c>
      <c r="BH18" s="608"/>
      <c r="BI18" s="608"/>
      <c r="BJ18" s="608"/>
      <c r="BK18" s="608"/>
      <c r="BL18" s="608"/>
      <c r="BM18" s="608"/>
      <c r="BN18" s="609"/>
      <c r="BO18" s="610" t="s">
        <v>122</v>
      </c>
      <c r="BP18" s="610"/>
      <c r="BQ18" s="610"/>
      <c r="BR18" s="610"/>
      <c r="BS18" s="611" t="s">
        <v>122</v>
      </c>
      <c r="BT18" s="611"/>
      <c r="BU18" s="611"/>
      <c r="BV18" s="611"/>
      <c r="BW18" s="611"/>
      <c r="BX18" s="611"/>
      <c r="BY18" s="611"/>
      <c r="BZ18" s="611"/>
      <c r="CA18" s="611"/>
      <c r="CB18" s="615"/>
      <c r="CD18" s="604" t="s">
        <v>258</v>
      </c>
      <c r="CE18" s="605"/>
      <c r="CF18" s="605"/>
      <c r="CG18" s="605"/>
      <c r="CH18" s="605"/>
      <c r="CI18" s="605"/>
      <c r="CJ18" s="605"/>
      <c r="CK18" s="605"/>
      <c r="CL18" s="605"/>
      <c r="CM18" s="605"/>
      <c r="CN18" s="605"/>
      <c r="CO18" s="605"/>
      <c r="CP18" s="605"/>
      <c r="CQ18" s="606"/>
      <c r="CR18" s="607" t="s">
        <v>122</v>
      </c>
      <c r="CS18" s="608"/>
      <c r="CT18" s="608"/>
      <c r="CU18" s="608"/>
      <c r="CV18" s="608"/>
      <c r="CW18" s="608"/>
      <c r="CX18" s="608"/>
      <c r="CY18" s="609"/>
      <c r="CZ18" s="610" t="s">
        <v>122</v>
      </c>
      <c r="DA18" s="610"/>
      <c r="DB18" s="610"/>
      <c r="DC18" s="610"/>
      <c r="DD18" s="616" t="s">
        <v>122</v>
      </c>
      <c r="DE18" s="608"/>
      <c r="DF18" s="608"/>
      <c r="DG18" s="608"/>
      <c r="DH18" s="608"/>
      <c r="DI18" s="608"/>
      <c r="DJ18" s="608"/>
      <c r="DK18" s="608"/>
      <c r="DL18" s="608"/>
      <c r="DM18" s="608"/>
      <c r="DN18" s="608"/>
      <c r="DO18" s="608"/>
      <c r="DP18" s="609"/>
      <c r="DQ18" s="616" t="s">
        <v>122</v>
      </c>
      <c r="DR18" s="608"/>
      <c r="DS18" s="608"/>
      <c r="DT18" s="608"/>
      <c r="DU18" s="608"/>
      <c r="DV18" s="608"/>
      <c r="DW18" s="608"/>
      <c r="DX18" s="608"/>
      <c r="DY18" s="608"/>
      <c r="DZ18" s="608"/>
      <c r="EA18" s="608"/>
      <c r="EB18" s="608"/>
      <c r="EC18" s="617"/>
    </row>
    <row r="19" spans="2:133" ht="11.25" customHeight="1" x14ac:dyDescent="0.2">
      <c r="B19" s="604" t="s">
        <v>259</v>
      </c>
      <c r="C19" s="605"/>
      <c r="D19" s="605"/>
      <c r="E19" s="605"/>
      <c r="F19" s="605"/>
      <c r="G19" s="605"/>
      <c r="H19" s="605"/>
      <c r="I19" s="605"/>
      <c r="J19" s="605"/>
      <c r="K19" s="605"/>
      <c r="L19" s="605"/>
      <c r="M19" s="605"/>
      <c r="N19" s="605"/>
      <c r="O19" s="605"/>
      <c r="P19" s="605"/>
      <c r="Q19" s="606"/>
      <c r="R19" s="607">
        <v>747268</v>
      </c>
      <c r="S19" s="608"/>
      <c r="T19" s="608"/>
      <c r="U19" s="608"/>
      <c r="V19" s="608"/>
      <c r="W19" s="608"/>
      <c r="X19" s="608"/>
      <c r="Y19" s="609"/>
      <c r="Z19" s="610">
        <v>0.3</v>
      </c>
      <c r="AA19" s="610"/>
      <c r="AB19" s="610"/>
      <c r="AC19" s="610"/>
      <c r="AD19" s="611">
        <v>747268</v>
      </c>
      <c r="AE19" s="611"/>
      <c r="AF19" s="611"/>
      <c r="AG19" s="611"/>
      <c r="AH19" s="611"/>
      <c r="AI19" s="611"/>
      <c r="AJ19" s="611"/>
      <c r="AK19" s="611"/>
      <c r="AL19" s="612">
        <v>0.6</v>
      </c>
      <c r="AM19" s="613"/>
      <c r="AN19" s="613"/>
      <c r="AO19" s="614"/>
      <c r="AP19" s="604" t="s">
        <v>260</v>
      </c>
      <c r="AQ19" s="605"/>
      <c r="AR19" s="605"/>
      <c r="AS19" s="605"/>
      <c r="AT19" s="605"/>
      <c r="AU19" s="605"/>
      <c r="AV19" s="605"/>
      <c r="AW19" s="605"/>
      <c r="AX19" s="605"/>
      <c r="AY19" s="605"/>
      <c r="AZ19" s="605"/>
      <c r="BA19" s="605"/>
      <c r="BB19" s="605"/>
      <c r="BC19" s="605"/>
      <c r="BD19" s="605"/>
      <c r="BE19" s="605"/>
      <c r="BF19" s="606"/>
      <c r="BG19" s="607">
        <v>10489099</v>
      </c>
      <c r="BH19" s="608"/>
      <c r="BI19" s="608"/>
      <c r="BJ19" s="608"/>
      <c r="BK19" s="608"/>
      <c r="BL19" s="608"/>
      <c r="BM19" s="608"/>
      <c r="BN19" s="609"/>
      <c r="BO19" s="610">
        <v>9.8000000000000007</v>
      </c>
      <c r="BP19" s="610"/>
      <c r="BQ19" s="610"/>
      <c r="BR19" s="610"/>
      <c r="BS19" s="611" t="s">
        <v>122</v>
      </c>
      <c r="BT19" s="611"/>
      <c r="BU19" s="611"/>
      <c r="BV19" s="611"/>
      <c r="BW19" s="611"/>
      <c r="BX19" s="611"/>
      <c r="BY19" s="611"/>
      <c r="BZ19" s="611"/>
      <c r="CA19" s="611"/>
      <c r="CB19" s="615"/>
      <c r="CD19" s="604" t="s">
        <v>261</v>
      </c>
      <c r="CE19" s="605"/>
      <c r="CF19" s="605"/>
      <c r="CG19" s="605"/>
      <c r="CH19" s="605"/>
      <c r="CI19" s="605"/>
      <c r="CJ19" s="605"/>
      <c r="CK19" s="605"/>
      <c r="CL19" s="605"/>
      <c r="CM19" s="605"/>
      <c r="CN19" s="605"/>
      <c r="CO19" s="605"/>
      <c r="CP19" s="605"/>
      <c r="CQ19" s="606"/>
      <c r="CR19" s="607" t="s">
        <v>122</v>
      </c>
      <c r="CS19" s="608"/>
      <c r="CT19" s="608"/>
      <c r="CU19" s="608"/>
      <c r="CV19" s="608"/>
      <c r="CW19" s="608"/>
      <c r="CX19" s="608"/>
      <c r="CY19" s="609"/>
      <c r="CZ19" s="610" t="s">
        <v>122</v>
      </c>
      <c r="DA19" s="610"/>
      <c r="DB19" s="610"/>
      <c r="DC19" s="610"/>
      <c r="DD19" s="616" t="s">
        <v>122</v>
      </c>
      <c r="DE19" s="608"/>
      <c r="DF19" s="608"/>
      <c r="DG19" s="608"/>
      <c r="DH19" s="608"/>
      <c r="DI19" s="608"/>
      <c r="DJ19" s="608"/>
      <c r="DK19" s="608"/>
      <c r="DL19" s="608"/>
      <c r="DM19" s="608"/>
      <c r="DN19" s="608"/>
      <c r="DO19" s="608"/>
      <c r="DP19" s="609"/>
      <c r="DQ19" s="616" t="s">
        <v>122</v>
      </c>
      <c r="DR19" s="608"/>
      <c r="DS19" s="608"/>
      <c r="DT19" s="608"/>
      <c r="DU19" s="608"/>
      <c r="DV19" s="608"/>
      <c r="DW19" s="608"/>
      <c r="DX19" s="608"/>
      <c r="DY19" s="608"/>
      <c r="DZ19" s="608"/>
      <c r="EA19" s="608"/>
      <c r="EB19" s="608"/>
      <c r="EC19" s="617"/>
    </row>
    <row r="20" spans="2:133" ht="11.25" customHeight="1" x14ac:dyDescent="0.2">
      <c r="B20" s="620" t="s">
        <v>262</v>
      </c>
      <c r="C20" s="621"/>
      <c r="D20" s="621"/>
      <c r="E20" s="621"/>
      <c r="F20" s="621"/>
      <c r="G20" s="621"/>
      <c r="H20" s="621"/>
      <c r="I20" s="621"/>
      <c r="J20" s="621"/>
      <c r="K20" s="621"/>
      <c r="L20" s="621"/>
      <c r="M20" s="621"/>
      <c r="N20" s="621"/>
      <c r="O20" s="621"/>
      <c r="P20" s="621"/>
      <c r="Q20" s="622"/>
      <c r="R20" s="607">
        <v>4154</v>
      </c>
      <c r="S20" s="608"/>
      <c r="T20" s="608"/>
      <c r="U20" s="608"/>
      <c r="V20" s="608"/>
      <c r="W20" s="608"/>
      <c r="X20" s="608"/>
      <c r="Y20" s="609"/>
      <c r="Z20" s="610">
        <v>0</v>
      </c>
      <c r="AA20" s="610"/>
      <c r="AB20" s="610"/>
      <c r="AC20" s="610"/>
      <c r="AD20" s="611">
        <v>4154</v>
      </c>
      <c r="AE20" s="611"/>
      <c r="AF20" s="611"/>
      <c r="AG20" s="611"/>
      <c r="AH20" s="611"/>
      <c r="AI20" s="611"/>
      <c r="AJ20" s="611"/>
      <c r="AK20" s="611"/>
      <c r="AL20" s="612">
        <v>0</v>
      </c>
      <c r="AM20" s="613"/>
      <c r="AN20" s="613"/>
      <c r="AO20" s="614"/>
      <c r="AP20" s="604" t="s">
        <v>263</v>
      </c>
      <c r="AQ20" s="605"/>
      <c r="AR20" s="605"/>
      <c r="AS20" s="605"/>
      <c r="AT20" s="605"/>
      <c r="AU20" s="605"/>
      <c r="AV20" s="605"/>
      <c r="AW20" s="605"/>
      <c r="AX20" s="605"/>
      <c r="AY20" s="605"/>
      <c r="AZ20" s="605"/>
      <c r="BA20" s="605"/>
      <c r="BB20" s="605"/>
      <c r="BC20" s="605"/>
      <c r="BD20" s="605"/>
      <c r="BE20" s="605"/>
      <c r="BF20" s="606"/>
      <c r="BG20" s="607">
        <v>10489099</v>
      </c>
      <c r="BH20" s="608"/>
      <c r="BI20" s="608"/>
      <c r="BJ20" s="608"/>
      <c r="BK20" s="608"/>
      <c r="BL20" s="608"/>
      <c r="BM20" s="608"/>
      <c r="BN20" s="609"/>
      <c r="BO20" s="610">
        <v>9.8000000000000007</v>
      </c>
      <c r="BP20" s="610"/>
      <c r="BQ20" s="610"/>
      <c r="BR20" s="610"/>
      <c r="BS20" s="611" t="s">
        <v>122</v>
      </c>
      <c r="BT20" s="611"/>
      <c r="BU20" s="611"/>
      <c r="BV20" s="611"/>
      <c r="BW20" s="611"/>
      <c r="BX20" s="611"/>
      <c r="BY20" s="611"/>
      <c r="BZ20" s="611"/>
      <c r="CA20" s="611"/>
      <c r="CB20" s="615"/>
      <c r="CD20" s="604" t="s">
        <v>264</v>
      </c>
      <c r="CE20" s="605"/>
      <c r="CF20" s="605"/>
      <c r="CG20" s="605"/>
      <c r="CH20" s="605"/>
      <c r="CI20" s="605"/>
      <c r="CJ20" s="605"/>
      <c r="CK20" s="605"/>
      <c r="CL20" s="605"/>
      <c r="CM20" s="605"/>
      <c r="CN20" s="605"/>
      <c r="CO20" s="605"/>
      <c r="CP20" s="605"/>
      <c r="CQ20" s="606"/>
      <c r="CR20" s="607">
        <v>233861063</v>
      </c>
      <c r="CS20" s="608"/>
      <c r="CT20" s="608"/>
      <c r="CU20" s="608"/>
      <c r="CV20" s="608"/>
      <c r="CW20" s="608"/>
      <c r="CX20" s="608"/>
      <c r="CY20" s="609"/>
      <c r="CZ20" s="610">
        <v>100</v>
      </c>
      <c r="DA20" s="610"/>
      <c r="DB20" s="610"/>
      <c r="DC20" s="610"/>
      <c r="DD20" s="616">
        <v>14820954</v>
      </c>
      <c r="DE20" s="608"/>
      <c r="DF20" s="608"/>
      <c r="DG20" s="608"/>
      <c r="DH20" s="608"/>
      <c r="DI20" s="608"/>
      <c r="DJ20" s="608"/>
      <c r="DK20" s="608"/>
      <c r="DL20" s="608"/>
      <c r="DM20" s="608"/>
      <c r="DN20" s="608"/>
      <c r="DO20" s="608"/>
      <c r="DP20" s="609"/>
      <c r="DQ20" s="616">
        <v>156118947</v>
      </c>
      <c r="DR20" s="608"/>
      <c r="DS20" s="608"/>
      <c r="DT20" s="608"/>
      <c r="DU20" s="608"/>
      <c r="DV20" s="608"/>
      <c r="DW20" s="608"/>
      <c r="DX20" s="608"/>
      <c r="DY20" s="608"/>
      <c r="DZ20" s="608"/>
      <c r="EA20" s="608"/>
      <c r="EB20" s="608"/>
      <c r="EC20" s="617"/>
    </row>
    <row r="21" spans="2:133" ht="11.25" customHeight="1" x14ac:dyDescent="0.2">
      <c r="B21" s="604" t="s">
        <v>265</v>
      </c>
      <c r="C21" s="605"/>
      <c r="D21" s="605"/>
      <c r="E21" s="605"/>
      <c r="F21" s="605"/>
      <c r="G21" s="605"/>
      <c r="H21" s="605"/>
      <c r="I21" s="605"/>
      <c r="J21" s="605"/>
      <c r="K21" s="605"/>
      <c r="L21" s="605"/>
      <c r="M21" s="605"/>
      <c r="N21" s="605"/>
      <c r="O21" s="605"/>
      <c r="P21" s="605"/>
      <c r="Q21" s="606"/>
      <c r="R21" s="607">
        <v>8731592</v>
      </c>
      <c r="S21" s="608"/>
      <c r="T21" s="608"/>
      <c r="U21" s="608"/>
      <c r="V21" s="608"/>
      <c r="W21" s="608"/>
      <c r="X21" s="608"/>
      <c r="Y21" s="609"/>
      <c r="Z21" s="610">
        <v>3.7</v>
      </c>
      <c r="AA21" s="610"/>
      <c r="AB21" s="610"/>
      <c r="AC21" s="610"/>
      <c r="AD21" s="611">
        <v>8205415</v>
      </c>
      <c r="AE21" s="611"/>
      <c r="AF21" s="611"/>
      <c r="AG21" s="611"/>
      <c r="AH21" s="611"/>
      <c r="AI21" s="611"/>
      <c r="AJ21" s="611"/>
      <c r="AK21" s="611"/>
      <c r="AL21" s="612">
        <v>6.3</v>
      </c>
      <c r="AM21" s="613"/>
      <c r="AN21" s="613"/>
      <c r="AO21" s="614"/>
      <c r="AP21" s="604" t="s">
        <v>266</v>
      </c>
      <c r="AQ21" s="623"/>
      <c r="AR21" s="623"/>
      <c r="AS21" s="623"/>
      <c r="AT21" s="623"/>
      <c r="AU21" s="623"/>
      <c r="AV21" s="623"/>
      <c r="AW21" s="623"/>
      <c r="AX21" s="623"/>
      <c r="AY21" s="623"/>
      <c r="AZ21" s="623"/>
      <c r="BA21" s="623"/>
      <c r="BB21" s="623"/>
      <c r="BC21" s="623"/>
      <c r="BD21" s="623"/>
      <c r="BE21" s="623"/>
      <c r="BF21" s="624"/>
      <c r="BG21" s="607">
        <v>3288</v>
      </c>
      <c r="BH21" s="608"/>
      <c r="BI21" s="608"/>
      <c r="BJ21" s="608"/>
      <c r="BK21" s="608"/>
      <c r="BL21" s="608"/>
      <c r="BM21" s="608"/>
      <c r="BN21" s="609"/>
      <c r="BO21" s="610">
        <v>0</v>
      </c>
      <c r="BP21" s="610"/>
      <c r="BQ21" s="610"/>
      <c r="BR21" s="610"/>
      <c r="BS21" s="611" t="s">
        <v>122</v>
      </c>
      <c r="BT21" s="611"/>
      <c r="BU21" s="611"/>
      <c r="BV21" s="611"/>
      <c r="BW21" s="611"/>
      <c r="BX21" s="611"/>
      <c r="BY21" s="611"/>
      <c r="BZ21" s="611"/>
      <c r="CA21" s="611"/>
      <c r="CB21" s="615"/>
      <c r="CD21" s="628"/>
      <c r="CE21" s="629"/>
      <c r="CF21" s="629"/>
      <c r="CG21" s="629"/>
      <c r="CH21" s="629"/>
      <c r="CI21" s="629"/>
      <c r="CJ21" s="629"/>
      <c r="CK21" s="629"/>
      <c r="CL21" s="629"/>
      <c r="CM21" s="629"/>
      <c r="CN21" s="629"/>
      <c r="CO21" s="629"/>
      <c r="CP21" s="629"/>
      <c r="CQ21" s="630"/>
      <c r="CR21" s="631"/>
      <c r="CS21" s="626"/>
      <c r="CT21" s="626"/>
      <c r="CU21" s="626"/>
      <c r="CV21" s="626"/>
      <c r="CW21" s="626"/>
      <c r="CX21" s="626"/>
      <c r="CY21" s="632"/>
      <c r="CZ21" s="633"/>
      <c r="DA21" s="633"/>
      <c r="DB21" s="633"/>
      <c r="DC21" s="633"/>
      <c r="DD21" s="625"/>
      <c r="DE21" s="626"/>
      <c r="DF21" s="626"/>
      <c r="DG21" s="626"/>
      <c r="DH21" s="626"/>
      <c r="DI21" s="626"/>
      <c r="DJ21" s="626"/>
      <c r="DK21" s="626"/>
      <c r="DL21" s="626"/>
      <c r="DM21" s="626"/>
      <c r="DN21" s="626"/>
      <c r="DO21" s="626"/>
      <c r="DP21" s="632"/>
      <c r="DQ21" s="625"/>
      <c r="DR21" s="626"/>
      <c r="DS21" s="626"/>
      <c r="DT21" s="626"/>
      <c r="DU21" s="626"/>
      <c r="DV21" s="626"/>
      <c r="DW21" s="626"/>
      <c r="DX21" s="626"/>
      <c r="DY21" s="626"/>
      <c r="DZ21" s="626"/>
      <c r="EA21" s="626"/>
      <c r="EB21" s="626"/>
      <c r="EC21" s="627"/>
    </row>
    <row r="22" spans="2:133" ht="11.25" customHeight="1" x14ac:dyDescent="0.2">
      <c r="B22" s="604" t="s">
        <v>267</v>
      </c>
      <c r="C22" s="605"/>
      <c r="D22" s="605"/>
      <c r="E22" s="605"/>
      <c r="F22" s="605"/>
      <c r="G22" s="605"/>
      <c r="H22" s="605"/>
      <c r="I22" s="605"/>
      <c r="J22" s="605"/>
      <c r="K22" s="605"/>
      <c r="L22" s="605"/>
      <c r="M22" s="605"/>
      <c r="N22" s="605"/>
      <c r="O22" s="605"/>
      <c r="P22" s="605"/>
      <c r="Q22" s="606"/>
      <c r="R22" s="607">
        <v>8205415</v>
      </c>
      <c r="S22" s="608"/>
      <c r="T22" s="608"/>
      <c r="U22" s="608"/>
      <c r="V22" s="608"/>
      <c r="W22" s="608"/>
      <c r="X22" s="608"/>
      <c r="Y22" s="609"/>
      <c r="Z22" s="610">
        <v>3.5</v>
      </c>
      <c r="AA22" s="610"/>
      <c r="AB22" s="610"/>
      <c r="AC22" s="610"/>
      <c r="AD22" s="611">
        <v>8205415</v>
      </c>
      <c r="AE22" s="611"/>
      <c r="AF22" s="611"/>
      <c r="AG22" s="611"/>
      <c r="AH22" s="611"/>
      <c r="AI22" s="611"/>
      <c r="AJ22" s="611"/>
      <c r="AK22" s="611"/>
      <c r="AL22" s="612">
        <v>6.3</v>
      </c>
      <c r="AM22" s="613"/>
      <c r="AN22" s="613"/>
      <c r="AO22" s="614"/>
      <c r="AP22" s="604" t="s">
        <v>268</v>
      </c>
      <c r="AQ22" s="623"/>
      <c r="AR22" s="623"/>
      <c r="AS22" s="623"/>
      <c r="AT22" s="623"/>
      <c r="AU22" s="623"/>
      <c r="AV22" s="623"/>
      <c r="AW22" s="623"/>
      <c r="AX22" s="623"/>
      <c r="AY22" s="623"/>
      <c r="AZ22" s="623"/>
      <c r="BA22" s="623"/>
      <c r="BB22" s="623"/>
      <c r="BC22" s="623"/>
      <c r="BD22" s="623"/>
      <c r="BE22" s="623"/>
      <c r="BF22" s="624"/>
      <c r="BG22" s="607">
        <v>2216806</v>
      </c>
      <c r="BH22" s="608"/>
      <c r="BI22" s="608"/>
      <c r="BJ22" s="608"/>
      <c r="BK22" s="608"/>
      <c r="BL22" s="608"/>
      <c r="BM22" s="608"/>
      <c r="BN22" s="609"/>
      <c r="BO22" s="610">
        <v>2.1</v>
      </c>
      <c r="BP22" s="610"/>
      <c r="BQ22" s="610"/>
      <c r="BR22" s="610"/>
      <c r="BS22" s="611" t="s">
        <v>122</v>
      </c>
      <c r="BT22" s="611"/>
      <c r="BU22" s="611"/>
      <c r="BV22" s="611"/>
      <c r="BW22" s="611"/>
      <c r="BX22" s="611"/>
      <c r="BY22" s="611"/>
      <c r="BZ22" s="611"/>
      <c r="CA22" s="611"/>
      <c r="CB22" s="615"/>
      <c r="CD22" s="589" t="s">
        <v>269</v>
      </c>
      <c r="CE22" s="590"/>
      <c r="CF22" s="590"/>
      <c r="CG22" s="590"/>
      <c r="CH22" s="590"/>
      <c r="CI22" s="590"/>
      <c r="CJ22" s="590"/>
      <c r="CK22" s="590"/>
      <c r="CL22" s="590"/>
      <c r="CM22" s="590"/>
      <c r="CN22" s="590"/>
      <c r="CO22" s="590"/>
      <c r="CP22" s="590"/>
      <c r="CQ22" s="590"/>
      <c r="CR22" s="590"/>
      <c r="CS22" s="590"/>
      <c r="CT22" s="590"/>
      <c r="CU22" s="590"/>
      <c r="CV22" s="590"/>
      <c r="CW22" s="590"/>
      <c r="CX22" s="590"/>
      <c r="CY22" s="590"/>
      <c r="CZ22" s="590"/>
      <c r="DA22" s="590"/>
      <c r="DB22" s="590"/>
      <c r="DC22" s="590"/>
      <c r="DD22" s="590"/>
      <c r="DE22" s="590"/>
      <c r="DF22" s="590"/>
      <c r="DG22" s="590"/>
      <c r="DH22" s="590"/>
      <c r="DI22" s="590"/>
      <c r="DJ22" s="590"/>
      <c r="DK22" s="590"/>
      <c r="DL22" s="590"/>
      <c r="DM22" s="590"/>
      <c r="DN22" s="590"/>
      <c r="DO22" s="590"/>
      <c r="DP22" s="590"/>
      <c r="DQ22" s="590"/>
      <c r="DR22" s="590"/>
      <c r="DS22" s="590"/>
      <c r="DT22" s="590"/>
      <c r="DU22" s="590"/>
      <c r="DV22" s="590"/>
      <c r="DW22" s="590"/>
      <c r="DX22" s="590"/>
      <c r="DY22" s="590"/>
      <c r="DZ22" s="590"/>
      <c r="EA22" s="590"/>
      <c r="EB22" s="590"/>
      <c r="EC22" s="591"/>
    </row>
    <row r="23" spans="2:133" ht="11.25" customHeight="1" x14ac:dyDescent="0.2">
      <c r="B23" s="604" t="s">
        <v>270</v>
      </c>
      <c r="C23" s="605"/>
      <c r="D23" s="605"/>
      <c r="E23" s="605"/>
      <c r="F23" s="605"/>
      <c r="G23" s="605"/>
      <c r="H23" s="605"/>
      <c r="I23" s="605"/>
      <c r="J23" s="605"/>
      <c r="K23" s="605"/>
      <c r="L23" s="605"/>
      <c r="M23" s="605"/>
      <c r="N23" s="605"/>
      <c r="O23" s="605"/>
      <c r="P23" s="605"/>
      <c r="Q23" s="606"/>
      <c r="R23" s="607">
        <v>520396</v>
      </c>
      <c r="S23" s="608"/>
      <c r="T23" s="608"/>
      <c r="U23" s="608"/>
      <c r="V23" s="608"/>
      <c r="W23" s="608"/>
      <c r="X23" s="608"/>
      <c r="Y23" s="609"/>
      <c r="Z23" s="610">
        <v>0.2</v>
      </c>
      <c r="AA23" s="610"/>
      <c r="AB23" s="610"/>
      <c r="AC23" s="610"/>
      <c r="AD23" s="611" t="s">
        <v>122</v>
      </c>
      <c r="AE23" s="611"/>
      <c r="AF23" s="611"/>
      <c r="AG23" s="611"/>
      <c r="AH23" s="611"/>
      <c r="AI23" s="611"/>
      <c r="AJ23" s="611"/>
      <c r="AK23" s="611"/>
      <c r="AL23" s="612" t="s">
        <v>122</v>
      </c>
      <c r="AM23" s="613"/>
      <c r="AN23" s="613"/>
      <c r="AO23" s="614"/>
      <c r="AP23" s="604" t="s">
        <v>271</v>
      </c>
      <c r="AQ23" s="623"/>
      <c r="AR23" s="623"/>
      <c r="AS23" s="623"/>
      <c r="AT23" s="623"/>
      <c r="AU23" s="623"/>
      <c r="AV23" s="623"/>
      <c r="AW23" s="623"/>
      <c r="AX23" s="623"/>
      <c r="AY23" s="623"/>
      <c r="AZ23" s="623"/>
      <c r="BA23" s="623"/>
      <c r="BB23" s="623"/>
      <c r="BC23" s="623"/>
      <c r="BD23" s="623"/>
      <c r="BE23" s="623"/>
      <c r="BF23" s="624"/>
      <c r="BG23" s="607">
        <v>8269005</v>
      </c>
      <c r="BH23" s="608"/>
      <c r="BI23" s="608"/>
      <c r="BJ23" s="608"/>
      <c r="BK23" s="608"/>
      <c r="BL23" s="608"/>
      <c r="BM23" s="608"/>
      <c r="BN23" s="609"/>
      <c r="BO23" s="610">
        <v>7.7</v>
      </c>
      <c r="BP23" s="610"/>
      <c r="BQ23" s="610"/>
      <c r="BR23" s="610"/>
      <c r="BS23" s="611" t="s">
        <v>122</v>
      </c>
      <c r="BT23" s="611"/>
      <c r="BU23" s="611"/>
      <c r="BV23" s="611"/>
      <c r="BW23" s="611"/>
      <c r="BX23" s="611"/>
      <c r="BY23" s="611"/>
      <c r="BZ23" s="611"/>
      <c r="CA23" s="611"/>
      <c r="CB23" s="615"/>
      <c r="CD23" s="589" t="s">
        <v>211</v>
      </c>
      <c r="CE23" s="590"/>
      <c r="CF23" s="590"/>
      <c r="CG23" s="590"/>
      <c r="CH23" s="590"/>
      <c r="CI23" s="590"/>
      <c r="CJ23" s="590"/>
      <c r="CK23" s="590"/>
      <c r="CL23" s="590"/>
      <c r="CM23" s="590"/>
      <c r="CN23" s="590"/>
      <c r="CO23" s="590"/>
      <c r="CP23" s="590"/>
      <c r="CQ23" s="591"/>
      <c r="CR23" s="589" t="s">
        <v>272</v>
      </c>
      <c r="CS23" s="590"/>
      <c r="CT23" s="590"/>
      <c r="CU23" s="590"/>
      <c r="CV23" s="590"/>
      <c r="CW23" s="590"/>
      <c r="CX23" s="590"/>
      <c r="CY23" s="591"/>
      <c r="CZ23" s="589" t="s">
        <v>273</v>
      </c>
      <c r="DA23" s="590"/>
      <c r="DB23" s="590"/>
      <c r="DC23" s="591"/>
      <c r="DD23" s="589" t="s">
        <v>274</v>
      </c>
      <c r="DE23" s="590"/>
      <c r="DF23" s="590"/>
      <c r="DG23" s="590"/>
      <c r="DH23" s="590"/>
      <c r="DI23" s="590"/>
      <c r="DJ23" s="590"/>
      <c r="DK23" s="591"/>
      <c r="DL23" s="634" t="s">
        <v>275</v>
      </c>
      <c r="DM23" s="635"/>
      <c r="DN23" s="635"/>
      <c r="DO23" s="635"/>
      <c r="DP23" s="635"/>
      <c r="DQ23" s="635"/>
      <c r="DR23" s="635"/>
      <c r="DS23" s="635"/>
      <c r="DT23" s="635"/>
      <c r="DU23" s="635"/>
      <c r="DV23" s="636"/>
      <c r="DW23" s="589" t="s">
        <v>276</v>
      </c>
      <c r="DX23" s="590"/>
      <c r="DY23" s="590"/>
      <c r="DZ23" s="590"/>
      <c r="EA23" s="590"/>
      <c r="EB23" s="590"/>
      <c r="EC23" s="591"/>
    </row>
    <row r="24" spans="2:133" ht="11.25" customHeight="1" x14ac:dyDescent="0.2">
      <c r="B24" s="604" t="s">
        <v>277</v>
      </c>
      <c r="C24" s="605"/>
      <c r="D24" s="605"/>
      <c r="E24" s="605"/>
      <c r="F24" s="605"/>
      <c r="G24" s="605"/>
      <c r="H24" s="605"/>
      <c r="I24" s="605"/>
      <c r="J24" s="605"/>
      <c r="K24" s="605"/>
      <c r="L24" s="605"/>
      <c r="M24" s="605"/>
      <c r="N24" s="605"/>
      <c r="O24" s="605"/>
      <c r="P24" s="605"/>
      <c r="Q24" s="606"/>
      <c r="R24" s="607">
        <v>5781</v>
      </c>
      <c r="S24" s="608"/>
      <c r="T24" s="608"/>
      <c r="U24" s="608"/>
      <c r="V24" s="608"/>
      <c r="W24" s="608"/>
      <c r="X24" s="608"/>
      <c r="Y24" s="609"/>
      <c r="Z24" s="610">
        <v>0</v>
      </c>
      <c r="AA24" s="610"/>
      <c r="AB24" s="610"/>
      <c r="AC24" s="610"/>
      <c r="AD24" s="611" t="s">
        <v>122</v>
      </c>
      <c r="AE24" s="611"/>
      <c r="AF24" s="611"/>
      <c r="AG24" s="611"/>
      <c r="AH24" s="611"/>
      <c r="AI24" s="611"/>
      <c r="AJ24" s="611"/>
      <c r="AK24" s="611"/>
      <c r="AL24" s="612" t="s">
        <v>122</v>
      </c>
      <c r="AM24" s="613"/>
      <c r="AN24" s="613"/>
      <c r="AO24" s="614"/>
      <c r="AP24" s="604" t="s">
        <v>278</v>
      </c>
      <c r="AQ24" s="623"/>
      <c r="AR24" s="623"/>
      <c r="AS24" s="623"/>
      <c r="AT24" s="623"/>
      <c r="AU24" s="623"/>
      <c r="AV24" s="623"/>
      <c r="AW24" s="623"/>
      <c r="AX24" s="623"/>
      <c r="AY24" s="623"/>
      <c r="AZ24" s="623"/>
      <c r="BA24" s="623"/>
      <c r="BB24" s="623"/>
      <c r="BC24" s="623"/>
      <c r="BD24" s="623"/>
      <c r="BE24" s="623"/>
      <c r="BF24" s="624"/>
      <c r="BG24" s="607" t="s">
        <v>122</v>
      </c>
      <c r="BH24" s="608"/>
      <c r="BI24" s="608"/>
      <c r="BJ24" s="608"/>
      <c r="BK24" s="608"/>
      <c r="BL24" s="608"/>
      <c r="BM24" s="608"/>
      <c r="BN24" s="609"/>
      <c r="BO24" s="610" t="s">
        <v>122</v>
      </c>
      <c r="BP24" s="610"/>
      <c r="BQ24" s="610"/>
      <c r="BR24" s="610"/>
      <c r="BS24" s="611" t="s">
        <v>122</v>
      </c>
      <c r="BT24" s="611"/>
      <c r="BU24" s="611"/>
      <c r="BV24" s="611"/>
      <c r="BW24" s="611"/>
      <c r="BX24" s="611"/>
      <c r="BY24" s="611"/>
      <c r="BZ24" s="611"/>
      <c r="CA24" s="611"/>
      <c r="CB24" s="615"/>
      <c r="CD24" s="593" t="s">
        <v>279</v>
      </c>
      <c r="CE24" s="594"/>
      <c r="CF24" s="594"/>
      <c r="CG24" s="594"/>
      <c r="CH24" s="594"/>
      <c r="CI24" s="594"/>
      <c r="CJ24" s="594"/>
      <c r="CK24" s="594"/>
      <c r="CL24" s="594"/>
      <c r="CM24" s="594"/>
      <c r="CN24" s="594"/>
      <c r="CO24" s="594"/>
      <c r="CP24" s="594"/>
      <c r="CQ24" s="595"/>
      <c r="CR24" s="596">
        <v>128952405</v>
      </c>
      <c r="CS24" s="597"/>
      <c r="CT24" s="597"/>
      <c r="CU24" s="597"/>
      <c r="CV24" s="597"/>
      <c r="CW24" s="597"/>
      <c r="CX24" s="597"/>
      <c r="CY24" s="598"/>
      <c r="CZ24" s="601">
        <v>55.1</v>
      </c>
      <c r="DA24" s="602"/>
      <c r="DB24" s="602"/>
      <c r="DC24" s="618"/>
      <c r="DD24" s="642">
        <v>77768605</v>
      </c>
      <c r="DE24" s="597"/>
      <c r="DF24" s="597"/>
      <c r="DG24" s="597"/>
      <c r="DH24" s="597"/>
      <c r="DI24" s="597"/>
      <c r="DJ24" s="597"/>
      <c r="DK24" s="598"/>
      <c r="DL24" s="642">
        <v>70166163</v>
      </c>
      <c r="DM24" s="597"/>
      <c r="DN24" s="597"/>
      <c r="DO24" s="597"/>
      <c r="DP24" s="597"/>
      <c r="DQ24" s="597"/>
      <c r="DR24" s="597"/>
      <c r="DS24" s="597"/>
      <c r="DT24" s="597"/>
      <c r="DU24" s="597"/>
      <c r="DV24" s="598"/>
      <c r="DW24" s="601">
        <v>53.3</v>
      </c>
      <c r="DX24" s="602"/>
      <c r="DY24" s="602"/>
      <c r="DZ24" s="602"/>
      <c r="EA24" s="602"/>
      <c r="EB24" s="602"/>
      <c r="EC24" s="603"/>
    </row>
    <row r="25" spans="2:133" ht="11.25" customHeight="1" x14ac:dyDescent="0.2">
      <c r="B25" s="604" t="s">
        <v>280</v>
      </c>
      <c r="C25" s="605"/>
      <c r="D25" s="605"/>
      <c r="E25" s="605"/>
      <c r="F25" s="605"/>
      <c r="G25" s="605"/>
      <c r="H25" s="605"/>
      <c r="I25" s="605"/>
      <c r="J25" s="605"/>
      <c r="K25" s="605"/>
      <c r="L25" s="605"/>
      <c r="M25" s="605"/>
      <c r="N25" s="605"/>
      <c r="O25" s="605"/>
      <c r="P25" s="605"/>
      <c r="Q25" s="606"/>
      <c r="R25" s="607">
        <v>136171786</v>
      </c>
      <c r="S25" s="608"/>
      <c r="T25" s="608"/>
      <c r="U25" s="608"/>
      <c r="V25" s="608"/>
      <c r="W25" s="608"/>
      <c r="X25" s="608"/>
      <c r="Y25" s="609"/>
      <c r="Z25" s="610">
        <v>57.3</v>
      </c>
      <c r="AA25" s="610"/>
      <c r="AB25" s="610"/>
      <c r="AC25" s="610"/>
      <c r="AD25" s="611">
        <v>127376604</v>
      </c>
      <c r="AE25" s="611"/>
      <c r="AF25" s="611"/>
      <c r="AG25" s="611"/>
      <c r="AH25" s="611"/>
      <c r="AI25" s="611"/>
      <c r="AJ25" s="611"/>
      <c r="AK25" s="611"/>
      <c r="AL25" s="612">
        <v>97.9</v>
      </c>
      <c r="AM25" s="613"/>
      <c r="AN25" s="613"/>
      <c r="AO25" s="614"/>
      <c r="AP25" s="604" t="s">
        <v>281</v>
      </c>
      <c r="AQ25" s="623"/>
      <c r="AR25" s="623"/>
      <c r="AS25" s="623"/>
      <c r="AT25" s="623"/>
      <c r="AU25" s="623"/>
      <c r="AV25" s="623"/>
      <c r="AW25" s="623"/>
      <c r="AX25" s="623"/>
      <c r="AY25" s="623"/>
      <c r="AZ25" s="623"/>
      <c r="BA25" s="623"/>
      <c r="BB25" s="623"/>
      <c r="BC25" s="623"/>
      <c r="BD25" s="623"/>
      <c r="BE25" s="623"/>
      <c r="BF25" s="624"/>
      <c r="BG25" s="607" t="s">
        <v>122</v>
      </c>
      <c r="BH25" s="608"/>
      <c r="BI25" s="608"/>
      <c r="BJ25" s="608"/>
      <c r="BK25" s="608"/>
      <c r="BL25" s="608"/>
      <c r="BM25" s="608"/>
      <c r="BN25" s="609"/>
      <c r="BO25" s="610" t="s">
        <v>122</v>
      </c>
      <c r="BP25" s="610"/>
      <c r="BQ25" s="610"/>
      <c r="BR25" s="610"/>
      <c r="BS25" s="611" t="s">
        <v>122</v>
      </c>
      <c r="BT25" s="611"/>
      <c r="BU25" s="611"/>
      <c r="BV25" s="611"/>
      <c r="BW25" s="611"/>
      <c r="BX25" s="611"/>
      <c r="BY25" s="611"/>
      <c r="BZ25" s="611"/>
      <c r="CA25" s="611"/>
      <c r="CB25" s="615"/>
      <c r="CD25" s="604" t="s">
        <v>282</v>
      </c>
      <c r="CE25" s="605"/>
      <c r="CF25" s="605"/>
      <c r="CG25" s="605"/>
      <c r="CH25" s="605"/>
      <c r="CI25" s="605"/>
      <c r="CJ25" s="605"/>
      <c r="CK25" s="605"/>
      <c r="CL25" s="605"/>
      <c r="CM25" s="605"/>
      <c r="CN25" s="605"/>
      <c r="CO25" s="605"/>
      <c r="CP25" s="605"/>
      <c r="CQ25" s="606"/>
      <c r="CR25" s="607">
        <v>37958768</v>
      </c>
      <c r="CS25" s="639"/>
      <c r="CT25" s="639"/>
      <c r="CU25" s="639"/>
      <c r="CV25" s="639"/>
      <c r="CW25" s="639"/>
      <c r="CX25" s="639"/>
      <c r="CY25" s="640"/>
      <c r="CZ25" s="612">
        <v>16.2</v>
      </c>
      <c r="DA25" s="637"/>
      <c r="DB25" s="637"/>
      <c r="DC25" s="641"/>
      <c r="DD25" s="616">
        <v>33723888</v>
      </c>
      <c r="DE25" s="639"/>
      <c r="DF25" s="639"/>
      <c r="DG25" s="639"/>
      <c r="DH25" s="639"/>
      <c r="DI25" s="639"/>
      <c r="DJ25" s="639"/>
      <c r="DK25" s="640"/>
      <c r="DL25" s="616">
        <v>33526161</v>
      </c>
      <c r="DM25" s="639"/>
      <c r="DN25" s="639"/>
      <c r="DO25" s="639"/>
      <c r="DP25" s="639"/>
      <c r="DQ25" s="639"/>
      <c r="DR25" s="639"/>
      <c r="DS25" s="639"/>
      <c r="DT25" s="639"/>
      <c r="DU25" s="639"/>
      <c r="DV25" s="640"/>
      <c r="DW25" s="612">
        <v>25.5</v>
      </c>
      <c r="DX25" s="637"/>
      <c r="DY25" s="637"/>
      <c r="DZ25" s="637"/>
      <c r="EA25" s="637"/>
      <c r="EB25" s="637"/>
      <c r="EC25" s="638"/>
    </row>
    <row r="26" spans="2:133" ht="11.25" customHeight="1" x14ac:dyDescent="0.2">
      <c r="B26" s="604" t="s">
        <v>283</v>
      </c>
      <c r="C26" s="605"/>
      <c r="D26" s="605"/>
      <c r="E26" s="605"/>
      <c r="F26" s="605"/>
      <c r="G26" s="605"/>
      <c r="H26" s="605"/>
      <c r="I26" s="605"/>
      <c r="J26" s="605"/>
      <c r="K26" s="605"/>
      <c r="L26" s="605"/>
      <c r="M26" s="605"/>
      <c r="N26" s="605"/>
      <c r="O26" s="605"/>
      <c r="P26" s="605"/>
      <c r="Q26" s="606"/>
      <c r="R26" s="607">
        <v>52313</v>
      </c>
      <c r="S26" s="608"/>
      <c r="T26" s="608"/>
      <c r="U26" s="608"/>
      <c r="V26" s="608"/>
      <c r="W26" s="608"/>
      <c r="X26" s="608"/>
      <c r="Y26" s="609"/>
      <c r="Z26" s="610">
        <v>0</v>
      </c>
      <c r="AA26" s="610"/>
      <c r="AB26" s="610"/>
      <c r="AC26" s="610"/>
      <c r="AD26" s="611">
        <v>52313</v>
      </c>
      <c r="AE26" s="611"/>
      <c r="AF26" s="611"/>
      <c r="AG26" s="611"/>
      <c r="AH26" s="611"/>
      <c r="AI26" s="611"/>
      <c r="AJ26" s="611"/>
      <c r="AK26" s="611"/>
      <c r="AL26" s="612">
        <v>0</v>
      </c>
      <c r="AM26" s="613"/>
      <c r="AN26" s="613"/>
      <c r="AO26" s="614"/>
      <c r="AP26" s="604" t="s">
        <v>284</v>
      </c>
      <c r="AQ26" s="623"/>
      <c r="AR26" s="623"/>
      <c r="AS26" s="623"/>
      <c r="AT26" s="623"/>
      <c r="AU26" s="623"/>
      <c r="AV26" s="623"/>
      <c r="AW26" s="623"/>
      <c r="AX26" s="623"/>
      <c r="AY26" s="623"/>
      <c r="AZ26" s="623"/>
      <c r="BA26" s="623"/>
      <c r="BB26" s="623"/>
      <c r="BC26" s="623"/>
      <c r="BD26" s="623"/>
      <c r="BE26" s="623"/>
      <c r="BF26" s="624"/>
      <c r="BG26" s="607" t="s">
        <v>122</v>
      </c>
      <c r="BH26" s="608"/>
      <c r="BI26" s="608"/>
      <c r="BJ26" s="608"/>
      <c r="BK26" s="608"/>
      <c r="BL26" s="608"/>
      <c r="BM26" s="608"/>
      <c r="BN26" s="609"/>
      <c r="BO26" s="610" t="s">
        <v>122</v>
      </c>
      <c r="BP26" s="610"/>
      <c r="BQ26" s="610"/>
      <c r="BR26" s="610"/>
      <c r="BS26" s="611" t="s">
        <v>122</v>
      </c>
      <c r="BT26" s="611"/>
      <c r="BU26" s="611"/>
      <c r="BV26" s="611"/>
      <c r="BW26" s="611"/>
      <c r="BX26" s="611"/>
      <c r="BY26" s="611"/>
      <c r="BZ26" s="611"/>
      <c r="CA26" s="611"/>
      <c r="CB26" s="615"/>
      <c r="CD26" s="604" t="s">
        <v>285</v>
      </c>
      <c r="CE26" s="605"/>
      <c r="CF26" s="605"/>
      <c r="CG26" s="605"/>
      <c r="CH26" s="605"/>
      <c r="CI26" s="605"/>
      <c r="CJ26" s="605"/>
      <c r="CK26" s="605"/>
      <c r="CL26" s="605"/>
      <c r="CM26" s="605"/>
      <c r="CN26" s="605"/>
      <c r="CO26" s="605"/>
      <c r="CP26" s="605"/>
      <c r="CQ26" s="606"/>
      <c r="CR26" s="607">
        <v>23654554</v>
      </c>
      <c r="CS26" s="608"/>
      <c r="CT26" s="608"/>
      <c r="CU26" s="608"/>
      <c r="CV26" s="608"/>
      <c r="CW26" s="608"/>
      <c r="CX26" s="608"/>
      <c r="CY26" s="609"/>
      <c r="CZ26" s="612">
        <v>10.1</v>
      </c>
      <c r="DA26" s="637"/>
      <c r="DB26" s="637"/>
      <c r="DC26" s="641"/>
      <c r="DD26" s="616">
        <v>21206990</v>
      </c>
      <c r="DE26" s="608"/>
      <c r="DF26" s="608"/>
      <c r="DG26" s="608"/>
      <c r="DH26" s="608"/>
      <c r="DI26" s="608"/>
      <c r="DJ26" s="608"/>
      <c r="DK26" s="609"/>
      <c r="DL26" s="616" t="s">
        <v>122</v>
      </c>
      <c r="DM26" s="608"/>
      <c r="DN26" s="608"/>
      <c r="DO26" s="608"/>
      <c r="DP26" s="608"/>
      <c r="DQ26" s="608"/>
      <c r="DR26" s="608"/>
      <c r="DS26" s="608"/>
      <c r="DT26" s="608"/>
      <c r="DU26" s="608"/>
      <c r="DV26" s="609"/>
      <c r="DW26" s="612" t="s">
        <v>122</v>
      </c>
      <c r="DX26" s="637"/>
      <c r="DY26" s="637"/>
      <c r="DZ26" s="637"/>
      <c r="EA26" s="637"/>
      <c r="EB26" s="637"/>
      <c r="EC26" s="638"/>
    </row>
    <row r="27" spans="2:133" ht="11.25" customHeight="1" x14ac:dyDescent="0.2">
      <c r="B27" s="604" t="s">
        <v>286</v>
      </c>
      <c r="C27" s="605"/>
      <c r="D27" s="605"/>
      <c r="E27" s="605"/>
      <c r="F27" s="605"/>
      <c r="G27" s="605"/>
      <c r="H27" s="605"/>
      <c r="I27" s="605"/>
      <c r="J27" s="605"/>
      <c r="K27" s="605"/>
      <c r="L27" s="605"/>
      <c r="M27" s="605"/>
      <c r="N27" s="605"/>
      <c r="O27" s="605"/>
      <c r="P27" s="605"/>
      <c r="Q27" s="606"/>
      <c r="R27" s="607">
        <v>1529833</v>
      </c>
      <c r="S27" s="608"/>
      <c r="T27" s="608"/>
      <c r="U27" s="608"/>
      <c r="V27" s="608"/>
      <c r="W27" s="608"/>
      <c r="X27" s="608"/>
      <c r="Y27" s="609"/>
      <c r="Z27" s="610">
        <v>0.6</v>
      </c>
      <c r="AA27" s="610"/>
      <c r="AB27" s="610"/>
      <c r="AC27" s="610"/>
      <c r="AD27" s="611" t="s">
        <v>122</v>
      </c>
      <c r="AE27" s="611"/>
      <c r="AF27" s="611"/>
      <c r="AG27" s="611"/>
      <c r="AH27" s="611"/>
      <c r="AI27" s="611"/>
      <c r="AJ27" s="611"/>
      <c r="AK27" s="611"/>
      <c r="AL27" s="612" t="s">
        <v>122</v>
      </c>
      <c r="AM27" s="613"/>
      <c r="AN27" s="613"/>
      <c r="AO27" s="614"/>
      <c r="AP27" s="604" t="s">
        <v>287</v>
      </c>
      <c r="AQ27" s="605"/>
      <c r="AR27" s="605"/>
      <c r="AS27" s="605"/>
      <c r="AT27" s="605"/>
      <c r="AU27" s="605"/>
      <c r="AV27" s="605"/>
      <c r="AW27" s="605"/>
      <c r="AX27" s="605"/>
      <c r="AY27" s="605"/>
      <c r="AZ27" s="605"/>
      <c r="BA27" s="605"/>
      <c r="BB27" s="605"/>
      <c r="BC27" s="605"/>
      <c r="BD27" s="605"/>
      <c r="BE27" s="605"/>
      <c r="BF27" s="606"/>
      <c r="BG27" s="607">
        <v>107475819</v>
      </c>
      <c r="BH27" s="608"/>
      <c r="BI27" s="608"/>
      <c r="BJ27" s="608"/>
      <c r="BK27" s="608"/>
      <c r="BL27" s="608"/>
      <c r="BM27" s="608"/>
      <c r="BN27" s="609"/>
      <c r="BO27" s="610">
        <v>100</v>
      </c>
      <c r="BP27" s="610"/>
      <c r="BQ27" s="610"/>
      <c r="BR27" s="610"/>
      <c r="BS27" s="611">
        <v>560309</v>
      </c>
      <c r="BT27" s="611"/>
      <c r="BU27" s="611"/>
      <c r="BV27" s="611"/>
      <c r="BW27" s="611"/>
      <c r="BX27" s="611"/>
      <c r="BY27" s="611"/>
      <c r="BZ27" s="611"/>
      <c r="CA27" s="611"/>
      <c r="CB27" s="615"/>
      <c r="CD27" s="604" t="s">
        <v>288</v>
      </c>
      <c r="CE27" s="605"/>
      <c r="CF27" s="605"/>
      <c r="CG27" s="605"/>
      <c r="CH27" s="605"/>
      <c r="CI27" s="605"/>
      <c r="CJ27" s="605"/>
      <c r="CK27" s="605"/>
      <c r="CL27" s="605"/>
      <c r="CM27" s="605"/>
      <c r="CN27" s="605"/>
      <c r="CO27" s="605"/>
      <c r="CP27" s="605"/>
      <c r="CQ27" s="606"/>
      <c r="CR27" s="607">
        <v>72753101</v>
      </c>
      <c r="CS27" s="639"/>
      <c r="CT27" s="639"/>
      <c r="CU27" s="639"/>
      <c r="CV27" s="639"/>
      <c r="CW27" s="639"/>
      <c r="CX27" s="639"/>
      <c r="CY27" s="640"/>
      <c r="CZ27" s="612">
        <v>31.1</v>
      </c>
      <c r="DA27" s="637"/>
      <c r="DB27" s="637"/>
      <c r="DC27" s="641"/>
      <c r="DD27" s="616">
        <v>25806999</v>
      </c>
      <c r="DE27" s="639"/>
      <c r="DF27" s="639"/>
      <c r="DG27" s="639"/>
      <c r="DH27" s="639"/>
      <c r="DI27" s="639"/>
      <c r="DJ27" s="639"/>
      <c r="DK27" s="640"/>
      <c r="DL27" s="616">
        <v>18576684</v>
      </c>
      <c r="DM27" s="639"/>
      <c r="DN27" s="639"/>
      <c r="DO27" s="639"/>
      <c r="DP27" s="639"/>
      <c r="DQ27" s="639"/>
      <c r="DR27" s="639"/>
      <c r="DS27" s="639"/>
      <c r="DT27" s="639"/>
      <c r="DU27" s="639"/>
      <c r="DV27" s="640"/>
      <c r="DW27" s="612">
        <v>14.1</v>
      </c>
      <c r="DX27" s="637"/>
      <c r="DY27" s="637"/>
      <c r="DZ27" s="637"/>
      <c r="EA27" s="637"/>
      <c r="EB27" s="637"/>
      <c r="EC27" s="638"/>
    </row>
    <row r="28" spans="2:133" ht="11.25" customHeight="1" x14ac:dyDescent="0.2">
      <c r="B28" s="604" t="s">
        <v>289</v>
      </c>
      <c r="C28" s="605"/>
      <c r="D28" s="605"/>
      <c r="E28" s="605"/>
      <c r="F28" s="605"/>
      <c r="G28" s="605"/>
      <c r="H28" s="605"/>
      <c r="I28" s="605"/>
      <c r="J28" s="605"/>
      <c r="K28" s="605"/>
      <c r="L28" s="605"/>
      <c r="M28" s="605"/>
      <c r="N28" s="605"/>
      <c r="O28" s="605"/>
      <c r="P28" s="605"/>
      <c r="Q28" s="606"/>
      <c r="R28" s="607">
        <v>3036699</v>
      </c>
      <c r="S28" s="608"/>
      <c r="T28" s="608"/>
      <c r="U28" s="608"/>
      <c r="V28" s="608"/>
      <c r="W28" s="608"/>
      <c r="X28" s="608"/>
      <c r="Y28" s="609"/>
      <c r="Z28" s="610">
        <v>1.3</v>
      </c>
      <c r="AA28" s="610"/>
      <c r="AB28" s="610"/>
      <c r="AC28" s="610"/>
      <c r="AD28" s="611">
        <v>492944</v>
      </c>
      <c r="AE28" s="611"/>
      <c r="AF28" s="611"/>
      <c r="AG28" s="611"/>
      <c r="AH28" s="611"/>
      <c r="AI28" s="611"/>
      <c r="AJ28" s="611"/>
      <c r="AK28" s="611"/>
      <c r="AL28" s="612">
        <v>0.4</v>
      </c>
      <c r="AM28" s="613"/>
      <c r="AN28" s="613"/>
      <c r="AO28" s="614"/>
      <c r="AP28" s="604"/>
      <c r="AQ28" s="605"/>
      <c r="AR28" s="605"/>
      <c r="AS28" s="605"/>
      <c r="AT28" s="605"/>
      <c r="AU28" s="605"/>
      <c r="AV28" s="605"/>
      <c r="AW28" s="605"/>
      <c r="AX28" s="605"/>
      <c r="AY28" s="605"/>
      <c r="AZ28" s="605"/>
      <c r="BA28" s="605"/>
      <c r="BB28" s="605"/>
      <c r="BC28" s="605"/>
      <c r="BD28" s="605"/>
      <c r="BE28" s="605"/>
      <c r="BF28" s="606"/>
      <c r="BG28" s="607"/>
      <c r="BH28" s="608"/>
      <c r="BI28" s="608"/>
      <c r="BJ28" s="608"/>
      <c r="BK28" s="608"/>
      <c r="BL28" s="608"/>
      <c r="BM28" s="608"/>
      <c r="BN28" s="609"/>
      <c r="BO28" s="610"/>
      <c r="BP28" s="610"/>
      <c r="BQ28" s="610"/>
      <c r="BR28" s="610"/>
      <c r="BS28" s="616"/>
      <c r="BT28" s="608"/>
      <c r="BU28" s="608"/>
      <c r="BV28" s="608"/>
      <c r="BW28" s="608"/>
      <c r="BX28" s="608"/>
      <c r="BY28" s="608"/>
      <c r="BZ28" s="608"/>
      <c r="CA28" s="608"/>
      <c r="CB28" s="617"/>
      <c r="CD28" s="604" t="s">
        <v>290</v>
      </c>
      <c r="CE28" s="605"/>
      <c r="CF28" s="605"/>
      <c r="CG28" s="605"/>
      <c r="CH28" s="605"/>
      <c r="CI28" s="605"/>
      <c r="CJ28" s="605"/>
      <c r="CK28" s="605"/>
      <c r="CL28" s="605"/>
      <c r="CM28" s="605"/>
      <c r="CN28" s="605"/>
      <c r="CO28" s="605"/>
      <c r="CP28" s="605"/>
      <c r="CQ28" s="606"/>
      <c r="CR28" s="607">
        <v>18240536</v>
      </c>
      <c r="CS28" s="608"/>
      <c r="CT28" s="608"/>
      <c r="CU28" s="608"/>
      <c r="CV28" s="608"/>
      <c r="CW28" s="608"/>
      <c r="CX28" s="608"/>
      <c r="CY28" s="609"/>
      <c r="CZ28" s="612">
        <v>7.8</v>
      </c>
      <c r="DA28" s="637"/>
      <c r="DB28" s="637"/>
      <c r="DC28" s="641"/>
      <c r="DD28" s="616">
        <v>18237718</v>
      </c>
      <c r="DE28" s="608"/>
      <c r="DF28" s="608"/>
      <c r="DG28" s="608"/>
      <c r="DH28" s="608"/>
      <c r="DI28" s="608"/>
      <c r="DJ28" s="608"/>
      <c r="DK28" s="609"/>
      <c r="DL28" s="616">
        <v>18063318</v>
      </c>
      <c r="DM28" s="608"/>
      <c r="DN28" s="608"/>
      <c r="DO28" s="608"/>
      <c r="DP28" s="608"/>
      <c r="DQ28" s="608"/>
      <c r="DR28" s="608"/>
      <c r="DS28" s="608"/>
      <c r="DT28" s="608"/>
      <c r="DU28" s="608"/>
      <c r="DV28" s="609"/>
      <c r="DW28" s="612">
        <v>13.7</v>
      </c>
      <c r="DX28" s="637"/>
      <c r="DY28" s="637"/>
      <c r="DZ28" s="637"/>
      <c r="EA28" s="637"/>
      <c r="EB28" s="637"/>
      <c r="EC28" s="638"/>
    </row>
    <row r="29" spans="2:133" ht="11.25" customHeight="1" x14ac:dyDescent="0.2">
      <c r="B29" s="604" t="s">
        <v>291</v>
      </c>
      <c r="C29" s="605"/>
      <c r="D29" s="605"/>
      <c r="E29" s="605"/>
      <c r="F29" s="605"/>
      <c r="G29" s="605"/>
      <c r="H29" s="605"/>
      <c r="I29" s="605"/>
      <c r="J29" s="605"/>
      <c r="K29" s="605"/>
      <c r="L29" s="605"/>
      <c r="M29" s="605"/>
      <c r="N29" s="605"/>
      <c r="O29" s="605"/>
      <c r="P29" s="605"/>
      <c r="Q29" s="606"/>
      <c r="R29" s="607">
        <v>1439229</v>
      </c>
      <c r="S29" s="608"/>
      <c r="T29" s="608"/>
      <c r="U29" s="608"/>
      <c r="V29" s="608"/>
      <c r="W29" s="608"/>
      <c r="X29" s="608"/>
      <c r="Y29" s="609"/>
      <c r="Z29" s="610">
        <v>0.6</v>
      </c>
      <c r="AA29" s="610"/>
      <c r="AB29" s="610"/>
      <c r="AC29" s="610"/>
      <c r="AD29" s="611" t="s">
        <v>122</v>
      </c>
      <c r="AE29" s="611"/>
      <c r="AF29" s="611"/>
      <c r="AG29" s="611"/>
      <c r="AH29" s="611"/>
      <c r="AI29" s="611"/>
      <c r="AJ29" s="611"/>
      <c r="AK29" s="611"/>
      <c r="AL29" s="612" t="s">
        <v>122</v>
      </c>
      <c r="AM29" s="613"/>
      <c r="AN29" s="613"/>
      <c r="AO29" s="614"/>
      <c r="AP29" s="628"/>
      <c r="AQ29" s="629"/>
      <c r="AR29" s="629"/>
      <c r="AS29" s="629"/>
      <c r="AT29" s="629"/>
      <c r="AU29" s="629"/>
      <c r="AV29" s="629"/>
      <c r="AW29" s="629"/>
      <c r="AX29" s="629"/>
      <c r="AY29" s="629"/>
      <c r="AZ29" s="629"/>
      <c r="BA29" s="629"/>
      <c r="BB29" s="629"/>
      <c r="BC29" s="629"/>
      <c r="BD29" s="629"/>
      <c r="BE29" s="629"/>
      <c r="BF29" s="630"/>
      <c r="BG29" s="607"/>
      <c r="BH29" s="608"/>
      <c r="BI29" s="608"/>
      <c r="BJ29" s="608"/>
      <c r="BK29" s="608"/>
      <c r="BL29" s="608"/>
      <c r="BM29" s="608"/>
      <c r="BN29" s="609"/>
      <c r="BO29" s="610"/>
      <c r="BP29" s="610"/>
      <c r="BQ29" s="610"/>
      <c r="BR29" s="610"/>
      <c r="BS29" s="611"/>
      <c r="BT29" s="611"/>
      <c r="BU29" s="611"/>
      <c r="BV29" s="611"/>
      <c r="BW29" s="611"/>
      <c r="BX29" s="611"/>
      <c r="BY29" s="611"/>
      <c r="BZ29" s="611"/>
      <c r="CA29" s="611"/>
      <c r="CB29" s="615"/>
      <c r="CD29" s="643" t="s">
        <v>292</v>
      </c>
      <c r="CE29" s="644"/>
      <c r="CF29" s="604" t="s">
        <v>66</v>
      </c>
      <c r="CG29" s="605"/>
      <c r="CH29" s="605"/>
      <c r="CI29" s="605"/>
      <c r="CJ29" s="605"/>
      <c r="CK29" s="605"/>
      <c r="CL29" s="605"/>
      <c r="CM29" s="605"/>
      <c r="CN29" s="605"/>
      <c r="CO29" s="605"/>
      <c r="CP29" s="605"/>
      <c r="CQ29" s="606"/>
      <c r="CR29" s="607">
        <v>18240479</v>
      </c>
      <c r="CS29" s="639"/>
      <c r="CT29" s="639"/>
      <c r="CU29" s="639"/>
      <c r="CV29" s="639"/>
      <c r="CW29" s="639"/>
      <c r="CX29" s="639"/>
      <c r="CY29" s="640"/>
      <c r="CZ29" s="612">
        <v>7.8</v>
      </c>
      <c r="DA29" s="637"/>
      <c r="DB29" s="637"/>
      <c r="DC29" s="641"/>
      <c r="DD29" s="616">
        <v>18237661</v>
      </c>
      <c r="DE29" s="639"/>
      <c r="DF29" s="639"/>
      <c r="DG29" s="639"/>
      <c r="DH29" s="639"/>
      <c r="DI29" s="639"/>
      <c r="DJ29" s="639"/>
      <c r="DK29" s="640"/>
      <c r="DL29" s="616">
        <v>18063261</v>
      </c>
      <c r="DM29" s="639"/>
      <c r="DN29" s="639"/>
      <c r="DO29" s="639"/>
      <c r="DP29" s="639"/>
      <c r="DQ29" s="639"/>
      <c r="DR29" s="639"/>
      <c r="DS29" s="639"/>
      <c r="DT29" s="639"/>
      <c r="DU29" s="639"/>
      <c r="DV29" s="640"/>
      <c r="DW29" s="612">
        <v>13.7</v>
      </c>
      <c r="DX29" s="637"/>
      <c r="DY29" s="637"/>
      <c r="DZ29" s="637"/>
      <c r="EA29" s="637"/>
      <c r="EB29" s="637"/>
      <c r="EC29" s="638"/>
    </row>
    <row r="30" spans="2:133" ht="11.25" customHeight="1" x14ac:dyDescent="0.2">
      <c r="B30" s="604" t="s">
        <v>293</v>
      </c>
      <c r="C30" s="605"/>
      <c r="D30" s="605"/>
      <c r="E30" s="605"/>
      <c r="F30" s="605"/>
      <c r="G30" s="605"/>
      <c r="H30" s="605"/>
      <c r="I30" s="605"/>
      <c r="J30" s="605"/>
      <c r="K30" s="605"/>
      <c r="L30" s="605"/>
      <c r="M30" s="605"/>
      <c r="N30" s="605"/>
      <c r="O30" s="605"/>
      <c r="P30" s="605"/>
      <c r="Q30" s="606"/>
      <c r="R30" s="607">
        <v>51619601</v>
      </c>
      <c r="S30" s="608"/>
      <c r="T30" s="608"/>
      <c r="U30" s="608"/>
      <c r="V30" s="608"/>
      <c r="W30" s="608"/>
      <c r="X30" s="608"/>
      <c r="Y30" s="609"/>
      <c r="Z30" s="610">
        <v>21.7</v>
      </c>
      <c r="AA30" s="610"/>
      <c r="AB30" s="610"/>
      <c r="AC30" s="610"/>
      <c r="AD30" s="611" t="s">
        <v>122</v>
      </c>
      <c r="AE30" s="611"/>
      <c r="AF30" s="611"/>
      <c r="AG30" s="611"/>
      <c r="AH30" s="611"/>
      <c r="AI30" s="611"/>
      <c r="AJ30" s="611"/>
      <c r="AK30" s="611"/>
      <c r="AL30" s="612" t="s">
        <v>122</v>
      </c>
      <c r="AM30" s="613"/>
      <c r="AN30" s="613"/>
      <c r="AO30" s="614"/>
      <c r="AP30" s="589" t="s">
        <v>211</v>
      </c>
      <c r="AQ30" s="590"/>
      <c r="AR30" s="590"/>
      <c r="AS30" s="590"/>
      <c r="AT30" s="590"/>
      <c r="AU30" s="590"/>
      <c r="AV30" s="590"/>
      <c r="AW30" s="590"/>
      <c r="AX30" s="590"/>
      <c r="AY30" s="590"/>
      <c r="AZ30" s="590"/>
      <c r="BA30" s="590"/>
      <c r="BB30" s="590"/>
      <c r="BC30" s="590"/>
      <c r="BD30" s="590"/>
      <c r="BE30" s="590"/>
      <c r="BF30" s="591"/>
      <c r="BG30" s="589" t="s">
        <v>294</v>
      </c>
      <c r="BH30" s="649"/>
      <c r="BI30" s="649"/>
      <c r="BJ30" s="649"/>
      <c r="BK30" s="649"/>
      <c r="BL30" s="649"/>
      <c r="BM30" s="649"/>
      <c r="BN30" s="649"/>
      <c r="BO30" s="649"/>
      <c r="BP30" s="649"/>
      <c r="BQ30" s="650"/>
      <c r="BR30" s="589" t="s">
        <v>295</v>
      </c>
      <c r="BS30" s="649"/>
      <c r="BT30" s="649"/>
      <c r="BU30" s="649"/>
      <c r="BV30" s="649"/>
      <c r="BW30" s="649"/>
      <c r="BX30" s="649"/>
      <c r="BY30" s="649"/>
      <c r="BZ30" s="649"/>
      <c r="CA30" s="649"/>
      <c r="CB30" s="650"/>
      <c r="CD30" s="645"/>
      <c r="CE30" s="646"/>
      <c r="CF30" s="604" t="s">
        <v>296</v>
      </c>
      <c r="CG30" s="605"/>
      <c r="CH30" s="605"/>
      <c r="CI30" s="605"/>
      <c r="CJ30" s="605"/>
      <c r="CK30" s="605"/>
      <c r="CL30" s="605"/>
      <c r="CM30" s="605"/>
      <c r="CN30" s="605"/>
      <c r="CO30" s="605"/>
      <c r="CP30" s="605"/>
      <c r="CQ30" s="606"/>
      <c r="CR30" s="607">
        <v>17642244</v>
      </c>
      <c r="CS30" s="608"/>
      <c r="CT30" s="608"/>
      <c r="CU30" s="608"/>
      <c r="CV30" s="608"/>
      <c r="CW30" s="608"/>
      <c r="CX30" s="608"/>
      <c r="CY30" s="609"/>
      <c r="CZ30" s="612">
        <v>7.5</v>
      </c>
      <c r="DA30" s="637"/>
      <c r="DB30" s="637"/>
      <c r="DC30" s="641"/>
      <c r="DD30" s="616">
        <v>17639426</v>
      </c>
      <c r="DE30" s="608"/>
      <c r="DF30" s="608"/>
      <c r="DG30" s="608"/>
      <c r="DH30" s="608"/>
      <c r="DI30" s="608"/>
      <c r="DJ30" s="608"/>
      <c r="DK30" s="609"/>
      <c r="DL30" s="616">
        <v>17465026</v>
      </c>
      <c r="DM30" s="608"/>
      <c r="DN30" s="608"/>
      <c r="DO30" s="608"/>
      <c r="DP30" s="608"/>
      <c r="DQ30" s="608"/>
      <c r="DR30" s="608"/>
      <c r="DS30" s="608"/>
      <c r="DT30" s="608"/>
      <c r="DU30" s="608"/>
      <c r="DV30" s="609"/>
      <c r="DW30" s="612">
        <v>13.3</v>
      </c>
      <c r="DX30" s="637"/>
      <c r="DY30" s="637"/>
      <c r="DZ30" s="637"/>
      <c r="EA30" s="637"/>
      <c r="EB30" s="637"/>
      <c r="EC30" s="638"/>
    </row>
    <row r="31" spans="2:133" ht="11.25" customHeight="1" x14ac:dyDescent="0.2">
      <c r="B31" s="620" t="s">
        <v>297</v>
      </c>
      <c r="C31" s="621"/>
      <c r="D31" s="621"/>
      <c r="E31" s="621"/>
      <c r="F31" s="621"/>
      <c r="G31" s="621"/>
      <c r="H31" s="621"/>
      <c r="I31" s="621"/>
      <c r="J31" s="621"/>
      <c r="K31" s="621"/>
      <c r="L31" s="621"/>
      <c r="M31" s="621"/>
      <c r="N31" s="621"/>
      <c r="O31" s="621"/>
      <c r="P31" s="621"/>
      <c r="Q31" s="622"/>
      <c r="R31" s="607">
        <v>203853</v>
      </c>
      <c r="S31" s="608"/>
      <c r="T31" s="608"/>
      <c r="U31" s="608"/>
      <c r="V31" s="608"/>
      <c r="W31" s="608"/>
      <c r="X31" s="608"/>
      <c r="Y31" s="609"/>
      <c r="Z31" s="610">
        <v>0.1</v>
      </c>
      <c r="AA31" s="610"/>
      <c r="AB31" s="610"/>
      <c r="AC31" s="610"/>
      <c r="AD31" s="611">
        <v>203853</v>
      </c>
      <c r="AE31" s="611"/>
      <c r="AF31" s="611"/>
      <c r="AG31" s="611"/>
      <c r="AH31" s="611"/>
      <c r="AI31" s="611"/>
      <c r="AJ31" s="611"/>
      <c r="AK31" s="611"/>
      <c r="AL31" s="612">
        <v>0.2</v>
      </c>
      <c r="AM31" s="613"/>
      <c r="AN31" s="613"/>
      <c r="AO31" s="614"/>
      <c r="AP31" s="653" t="s">
        <v>298</v>
      </c>
      <c r="AQ31" s="654"/>
      <c r="AR31" s="654"/>
      <c r="AS31" s="654"/>
      <c r="AT31" s="659" t="s">
        <v>299</v>
      </c>
      <c r="AU31" s="209"/>
      <c r="AV31" s="209"/>
      <c r="AW31" s="209"/>
      <c r="AX31" s="593" t="s">
        <v>177</v>
      </c>
      <c r="AY31" s="594"/>
      <c r="AZ31" s="594"/>
      <c r="BA31" s="594"/>
      <c r="BB31" s="594"/>
      <c r="BC31" s="594"/>
      <c r="BD31" s="594"/>
      <c r="BE31" s="594"/>
      <c r="BF31" s="595"/>
      <c r="BG31" s="663">
        <v>99.3</v>
      </c>
      <c r="BH31" s="651"/>
      <c r="BI31" s="651"/>
      <c r="BJ31" s="651"/>
      <c r="BK31" s="651"/>
      <c r="BL31" s="651"/>
      <c r="BM31" s="602">
        <v>98.3</v>
      </c>
      <c r="BN31" s="651"/>
      <c r="BO31" s="651"/>
      <c r="BP31" s="651"/>
      <c r="BQ31" s="652"/>
      <c r="BR31" s="663">
        <v>99.3</v>
      </c>
      <c r="BS31" s="651"/>
      <c r="BT31" s="651"/>
      <c r="BU31" s="651"/>
      <c r="BV31" s="651"/>
      <c r="BW31" s="651"/>
      <c r="BX31" s="602">
        <v>98.2</v>
      </c>
      <c r="BY31" s="651"/>
      <c r="BZ31" s="651"/>
      <c r="CA31" s="651"/>
      <c r="CB31" s="652"/>
      <c r="CD31" s="645"/>
      <c r="CE31" s="646"/>
      <c r="CF31" s="604" t="s">
        <v>300</v>
      </c>
      <c r="CG31" s="605"/>
      <c r="CH31" s="605"/>
      <c r="CI31" s="605"/>
      <c r="CJ31" s="605"/>
      <c r="CK31" s="605"/>
      <c r="CL31" s="605"/>
      <c r="CM31" s="605"/>
      <c r="CN31" s="605"/>
      <c r="CO31" s="605"/>
      <c r="CP31" s="605"/>
      <c r="CQ31" s="606"/>
      <c r="CR31" s="607">
        <v>598235</v>
      </c>
      <c r="CS31" s="639"/>
      <c r="CT31" s="639"/>
      <c r="CU31" s="639"/>
      <c r="CV31" s="639"/>
      <c r="CW31" s="639"/>
      <c r="CX31" s="639"/>
      <c r="CY31" s="640"/>
      <c r="CZ31" s="612">
        <v>0.3</v>
      </c>
      <c r="DA31" s="637"/>
      <c r="DB31" s="637"/>
      <c r="DC31" s="641"/>
      <c r="DD31" s="616">
        <v>598235</v>
      </c>
      <c r="DE31" s="639"/>
      <c r="DF31" s="639"/>
      <c r="DG31" s="639"/>
      <c r="DH31" s="639"/>
      <c r="DI31" s="639"/>
      <c r="DJ31" s="639"/>
      <c r="DK31" s="640"/>
      <c r="DL31" s="616">
        <v>598235</v>
      </c>
      <c r="DM31" s="639"/>
      <c r="DN31" s="639"/>
      <c r="DO31" s="639"/>
      <c r="DP31" s="639"/>
      <c r="DQ31" s="639"/>
      <c r="DR31" s="639"/>
      <c r="DS31" s="639"/>
      <c r="DT31" s="639"/>
      <c r="DU31" s="639"/>
      <c r="DV31" s="640"/>
      <c r="DW31" s="612">
        <v>0.5</v>
      </c>
      <c r="DX31" s="637"/>
      <c r="DY31" s="637"/>
      <c r="DZ31" s="637"/>
      <c r="EA31" s="637"/>
      <c r="EB31" s="637"/>
      <c r="EC31" s="638"/>
    </row>
    <row r="32" spans="2:133" ht="11.25" customHeight="1" x14ac:dyDescent="0.2">
      <c r="B32" s="604" t="s">
        <v>301</v>
      </c>
      <c r="C32" s="605"/>
      <c r="D32" s="605"/>
      <c r="E32" s="605"/>
      <c r="F32" s="605"/>
      <c r="G32" s="605"/>
      <c r="H32" s="605"/>
      <c r="I32" s="605"/>
      <c r="J32" s="605"/>
      <c r="K32" s="605"/>
      <c r="L32" s="605"/>
      <c r="M32" s="605"/>
      <c r="N32" s="605"/>
      <c r="O32" s="605"/>
      <c r="P32" s="605"/>
      <c r="Q32" s="606"/>
      <c r="R32" s="607">
        <v>15394613</v>
      </c>
      <c r="S32" s="608"/>
      <c r="T32" s="608"/>
      <c r="U32" s="608"/>
      <c r="V32" s="608"/>
      <c r="W32" s="608"/>
      <c r="X32" s="608"/>
      <c r="Y32" s="609"/>
      <c r="Z32" s="610">
        <v>6.5</v>
      </c>
      <c r="AA32" s="610"/>
      <c r="AB32" s="610"/>
      <c r="AC32" s="610"/>
      <c r="AD32" s="611" t="s">
        <v>122</v>
      </c>
      <c r="AE32" s="611"/>
      <c r="AF32" s="611"/>
      <c r="AG32" s="611"/>
      <c r="AH32" s="611"/>
      <c r="AI32" s="611"/>
      <c r="AJ32" s="611"/>
      <c r="AK32" s="611"/>
      <c r="AL32" s="612" t="s">
        <v>122</v>
      </c>
      <c r="AM32" s="613"/>
      <c r="AN32" s="613"/>
      <c r="AO32" s="614"/>
      <c r="AP32" s="655"/>
      <c r="AQ32" s="656"/>
      <c r="AR32" s="656"/>
      <c r="AS32" s="656"/>
      <c r="AT32" s="660"/>
      <c r="AU32" s="205" t="s">
        <v>302</v>
      </c>
      <c r="AX32" s="604" t="s">
        <v>303</v>
      </c>
      <c r="AY32" s="605"/>
      <c r="AZ32" s="605"/>
      <c r="BA32" s="605"/>
      <c r="BB32" s="605"/>
      <c r="BC32" s="605"/>
      <c r="BD32" s="605"/>
      <c r="BE32" s="605"/>
      <c r="BF32" s="606"/>
      <c r="BG32" s="664">
        <v>99.1</v>
      </c>
      <c r="BH32" s="639"/>
      <c r="BI32" s="639"/>
      <c r="BJ32" s="639"/>
      <c r="BK32" s="639"/>
      <c r="BL32" s="639"/>
      <c r="BM32" s="613">
        <v>97.6</v>
      </c>
      <c r="BN32" s="639"/>
      <c r="BO32" s="639"/>
      <c r="BP32" s="639"/>
      <c r="BQ32" s="662"/>
      <c r="BR32" s="664">
        <v>99.1</v>
      </c>
      <c r="BS32" s="639"/>
      <c r="BT32" s="639"/>
      <c r="BU32" s="639"/>
      <c r="BV32" s="639"/>
      <c r="BW32" s="639"/>
      <c r="BX32" s="613">
        <v>97.5</v>
      </c>
      <c r="BY32" s="639"/>
      <c r="BZ32" s="639"/>
      <c r="CA32" s="639"/>
      <c r="CB32" s="662"/>
      <c r="CD32" s="647"/>
      <c r="CE32" s="648"/>
      <c r="CF32" s="604" t="s">
        <v>304</v>
      </c>
      <c r="CG32" s="605"/>
      <c r="CH32" s="605"/>
      <c r="CI32" s="605"/>
      <c r="CJ32" s="605"/>
      <c r="CK32" s="605"/>
      <c r="CL32" s="605"/>
      <c r="CM32" s="605"/>
      <c r="CN32" s="605"/>
      <c r="CO32" s="605"/>
      <c r="CP32" s="605"/>
      <c r="CQ32" s="606"/>
      <c r="CR32" s="607">
        <v>57</v>
      </c>
      <c r="CS32" s="608"/>
      <c r="CT32" s="608"/>
      <c r="CU32" s="608"/>
      <c r="CV32" s="608"/>
      <c r="CW32" s="608"/>
      <c r="CX32" s="608"/>
      <c r="CY32" s="609"/>
      <c r="CZ32" s="612">
        <v>0</v>
      </c>
      <c r="DA32" s="637"/>
      <c r="DB32" s="637"/>
      <c r="DC32" s="641"/>
      <c r="DD32" s="616">
        <v>57</v>
      </c>
      <c r="DE32" s="608"/>
      <c r="DF32" s="608"/>
      <c r="DG32" s="608"/>
      <c r="DH32" s="608"/>
      <c r="DI32" s="608"/>
      <c r="DJ32" s="608"/>
      <c r="DK32" s="609"/>
      <c r="DL32" s="616">
        <v>57</v>
      </c>
      <c r="DM32" s="608"/>
      <c r="DN32" s="608"/>
      <c r="DO32" s="608"/>
      <c r="DP32" s="608"/>
      <c r="DQ32" s="608"/>
      <c r="DR32" s="608"/>
      <c r="DS32" s="608"/>
      <c r="DT32" s="608"/>
      <c r="DU32" s="608"/>
      <c r="DV32" s="609"/>
      <c r="DW32" s="612">
        <v>0</v>
      </c>
      <c r="DX32" s="637"/>
      <c r="DY32" s="637"/>
      <c r="DZ32" s="637"/>
      <c r="EA32" s="637"/>
      <c r="EB32" s="637"/>
      <c r="EC32" s="638"/>
    </row>
    <row r="33" spans="2:133" ht="11.25" customHeight="1" x14ac:dyDescent="0.2">
      <c r="B33" s="604" t="s">
        <v>305</v>
      </c>
      <c r="C33" s="605"/>
      <c r="D33" s="605"/>
      <c r="E33" s="605"/>
      <c r="F33" s="605"/>
      <c r="G33" s="605"/>
      <c r="H33" s="605"/>
      <c r="I33" s="605"/>
      <c r="J33" s="605"/>
      <c r="K33" s="605"/>
      <c r="L33" s="605"/>
      <c r="M33" s="605"/>
      <c r="N33" s="605"/>
      <c r="O33" s="605"/>
      <c r="P33" s="605"/>
      <c r="Q33" s="606"/>
      <c r="R33" s="607">
        <v>477091</v>
      </c>
      <c r="S33" s="608"/>
      <c r="T33" s="608"/>
      <c r="U33" s="608"/>
      <c r="V33" s="608"/>
      <c r="W33" s="608"/>
      <c r="X33" s="608"/>
      <c r="Y33" s="609"/>
      <c r="Z33" s="610">
        <v>0.2</v>
      </c>
      <c r="AA33" s="610"/>
      <c r="AB33" s="610"/>
      <c r="AC33" s="610"/>
      <c r="AD33" s="611">
        <v>325158</v>
      </c>
      <c r="AE33" s="611"/>
      <c r="AF33" s="611"/>
      <c r="AG33" s="611"/>
      <c r="AH33" s="611"/>
      <c r="AI33" s="611"/>
      <c r="AJ33" s="611"/>
      <c r="AK33" s="611"/>
      <c r="AL33" s="612">
        <v>0.2</v>
      </c>
      <c r="AM33" s="613"/>
      <c r="AN33" s="613"/>
      <c r="AO33" s="614"/>
      <c r="AP33" s="657"/>
      <c r="AQ33" s="658"/>
      <c r="AR33" s="658"/>
      <c r="AS33" s="658"/>
      <c r="AT33" s="661"/>
      <c r="AU33" s="210"/>
      <c r="AV33" s="210"/>
      <c r="AW33" s="210"/>
      <c r="AX33" s="628" t="s">
        <v>306</v>
      </c>
      <c r="AY33" s="629"/>
      <c r="AZ33" s="629"/>
      <c r="BA33" s="629"/>
      <c r="BB33" s="629"/>
      <c r="BC33" s="629"/>
      <c r="BD33" s="629"/>
      <c r="BE33" s="629"/>
      <c r="BF33" s="630"/>
      <c r="BG33" s="665">
        <v>99.6</v>
      </c>
      <c r="BH33" s="666"/>
      <c r="BI33" s="666"/>
      <c r="BJ33" s="666"/>
      <c r="BK33" s="666"/>
      <c r="BL33" s="666"/>
      <c r="BM33" s="667">
        <v>99</v>
      </c>
      <c r="BN33" s="666"/>
      <c r="BO33" s="666"/>
      <c r="BP33" s="666"/>
      <c r="BQ33" s="668"/>
      <c r="BR33" s="665">
        <v>99.5</v>
      </c>
      <c r="BS33" s="666"/>
      <c r="BT33" s="666"/>
      <c r="BU33" s="666"/>
      <c r="BV33" s="666"/>
      <c r="BW33" s="666"/>
      <c r="BX33" s="667">
        <v>98.9</v>
      </c>
      <c r="BY33" s="666"/>
      <c r="BZ33" s="666"/>
      <c r="CA33" s="666"/>
      <c r="CB33" s="668"/>
      <c r="CD33" s="604" t="s">
        <v>307</v>
      </c>
      <c r="CE33" s="605"/>
      <c r="CF33" s="605"/>
      <c r="CG33" s="605"/>
      <c r="CH33" s="605"/>
      <c r="CI33" s="605"/>
      <c r="CJ33" s="605"/>
      <c r="CK33" s="605"/>
      <c r="CL33" s="605"/>
      <c r="CM33" s="605"/>
      <c r="CN33" s="605"/>
      <c r="CO33" s="605"/>
      <c r="CP33" s="605"/>
      <c r="CQ33" s="606"/>
      <c r="CR33" s="607">
        <v>90087704</v>
      </c>
      <c r="CS33" s="639"/>
      <c r="CT33" s="639"/>
      <c r="CU33" s="639"/>
      <c r="CV33" s="639"/>
      <c r="CW33" s="639"/>
      <c r="CX33" s="639"/>
      <c r="CY33" s="640"/>
      <c r="CZ33" s="612">
        <v>38.5</v>
      </c>
      <c r="DA33" s="637"/>
      <c r="DB33" s="637"/>
      <c r="DC33" s="641"/>
      <c r="DD33" s="616">
        <v>74697331</v>
      </c>
      <c r="DE33" s="639"/>
      <c r="DF33" s="639"/>
      <c r="DG33" s="639"/>
      <c r="DH33" s="639"/>
      <c r="DI33" s="639"/>
      <c r="DJ33" s="639"/>
      <c r="DK33" s="640"/>
      <c r="DL33" s="616">
        <v>54531436</v>
      </c>
      <c r="DM33" s="639"/>
      <c r="DN33" s="639"/>
      <c r="DO33" s="639"/>
      <c r="DP33" s="639"/>
      <c r="DQ33" s="639"/>
      <c r="DR33" s="639"/>
      <c r="DS33" s="639"/>
      <c r="DT33" s="639"/>
      <c r="DU33" s="639"/>
      <c r="DV33" s="640"/>
      <c r="DW33" s="612">
        <v>41.4</v>
      </c>
      <c r="DX33" s="637"/>
      <c r="DY33" s="637"/>
      <c r="DZ33" s="637"/>
      <c r="EA33" s="637"/>
      <c r="EB33" s="637"/>
      <c r="EC33" s="638"/>
    </row>
    <row r="34" spans="2:133" ht="11.25" customHeight="1" x14ac:dyDescent="0.2">
      <c r="B34" s="604" t="s">
        <v>308</v>
      </c>
      <c r="C34" s="605"/>
      <c r="D34" s="605"/>
      <c r="E34" s="605"/>
      <c r="F34" s="605"/>
      <c r="G34" s="605"/>
      <c r="H34" s="605"/>
      <c r="I34" s="605"/>
      <c r="J34" s="605"/>
      <c r="K34" s="605"/>
      <c r="L34" s="605"/>
      <c r="M34" s="605"/>
      <c r="N34" s="605"/>
      <c r="O34" s="605"/>
      <c r="P34" s="605"/>
      <c r="Q34" s="606"/>
      <c r="R34" s="607">
        <v>1351097</v>
      </c>
      <c r="S34" s="608"/>
      <c r="T34" s="608"/>
      <c r="U34" s="608"/>
      <c r="V34" s="608"/>
      <c r="W34" s="608"/>
      <c r="X34" s="608"/>
      <c r="Y34" s="609"/>
      <c r="Z34" s="610">
        <v>0.6</v>
      </c>
      <c r="AA34" s="610"/>
      <c r="AB34" s="610"/>
      <c r="AC34" s="610"/>
      <c r="AD34" s="611" t="s">
        <v>122</v>
      </c>
      <c r="AE34" s="611"/>
      <c r="AF34" s="611"/>
      <c r="AG34" s="611"/>
      <c r="AH34" s="611"/>
      <c r="AI34" s="611"/>
      <c r="AJ34" s="611"/>
      <c r="AK34" s="611"/>
      <c r="AL34" s="612" t="s">
        <v>122</v>
      </c>
      <c r="AM34" s="613"/>
      <c r="AN34" s="613"/>
      <c r="AO34" s="614"/>
      <c r="AP34" s="211"/>
      <c r="AQ34" s="212"/>
      <c r="AS34" s="209"/>
      <c r="AT34" s="209"/>
      <c r="AU34" s="209"/>
      <c r="AV34" s="209"/>
      <c r="AW34" s="209"/>
      <c r="AX34" s="209"/>
      <c r="AY34" s="209"/>
      <c r="AZ34" s="209"/>
      <c r="BA34" s="209"/>
      <c r="BB34" s="209"/>
      <c r="BC34" s="209"/>
      <c r="BD34" s="209"/>
      <c r="BE34" s="209"/>
      <c r="BF34" s="209"/>
      <c r="BG34" s="212"/>
      <c r="BH34" s="212"/>
      <c r="BI34" s="212"/>
      <c r="BJ34" s="212"/>
      <c r="BK34" s="212"/>
      <c r="BL34" s="212"/>
      <c r="BM34" s="212"/>
      <c r="BN34" s="212"/>
      <c r="BO34" s="212"/>
      <c r="BP34" s="212"/>
      <c r="BQ34" s="212"/>
      <c r="BR34" s="212"/>
      <c r="BS34" s="212"/>
      <c r="BT34" s="212"/>
      <c r="BU34" s="212"/>
      <c r="BV34" s="212"/>
      <c r="BW34" s="212"/>
      <c r="BX34" s="212"/>
      <c r="BY34" s="212"/>
      <c r="BZ34" s="212"/>
      <c r="CA34" s="212"/>
      <c r="CB34" s="212"/>
      <c r="CD34" s="604" t="s">
        <v>309</v>
      </c>
      <c r="CE34" s="605"/>
      <c r="CF34" s="605"/>
      <c r="CG34" s="605"/>
      <c r="CH34" s="605"/>
      <c r="CI34" s="605"/>
      <c r="CJ34" s="605"/>
      <c r="CK34" s="605"/>
      <c r="CL34" s="605"/>
      <c r="CM34" s="605"/>
      <c r="CN34" s="605"/>
      <c r="CO34" s="605"/>
      <c r="CP34" s="605"/>
      <c r="CQ34" s="606"/>
      <c r="CR34" s="607">
        <v>36086358</v>
      </c>
      <c r="CS34" s="608"/>
      <c r="CT34" s="608"/>
      <c r="CU34" s="608"/>
      <c r="CV34" s="608"/>
      <c r="CW34" s="608"/>
      <c r="CX34" s="608"/>
      <c r="CY34" s="609"/>
      <c r="CZ34" s="612">
        <v>15.4</v>
      </c>
      <c r="DA34" s="637"/>
      <c r="DB34" s="637"/>
      <c r="DC34" s="641"/>
      <c r="DD34" s="616">
        <v>27925293</v>
      </c>
      <c r="DE34" s="608"/>
      <c r="DF34" s="608"/>
      <c r="DG34" s="608"/>
      <c r="DH34" s="608"/>
      <c r="DI34" s="608"/>
      <c r="DJ34" s="608"/>
      <c r="DK34" s="609"/>
      <c r="DL34" s="616">
        <v>24952810</v>
      </c>
      <c r="DM34" s="608"/>
      <c r="DN34" s="608"/>
      <c r="DO34" s="608"/>
      <c r="DP34" s="608"/>
      <c r="DQ34" s="608"/>
      <c r="DR34" s="608"/>
      <c r="DS34" s="608"/>
      <c r="DT34" s="608"/>
      <c r="DU34" s="608"/>
      <c r="DV34" s="609"/>
      <c r="DW34" s="612">
        <v>19</v>
      </c>
      <c r="DX34" s="637"/>
      <c r="DY34" s="637"/>
      <c r="DZ34" s="637"/>
      <c r="EA34" s="637"/>
      <c r="EB34" s="637"/>
      <c r="EC34" s="638"/>
    </row>
    <row r="35" spans="2:133" ht="11.25" customHeight="1" x14ac:dyDescent="0.2">
      <c r="B35" s="604" t="s">
        <v>310</v>
      </c>
      <c r="C35" s="605"/>
      <c r="D35" s="605"/>
      <c r="E35" s="605"/>
      <c r="F35" s="605"/>
      <c r="G35" s="605"/>
      <c r="H35" s="605"/>
      <c r="I35" s="605"/>
      <c r="J35" s="605"/>
      <c r="K35" s="605"/>
      <c r="L35" s="605"/>
      <c r="M35" s="605"/>
      <c r="N35" s="605"/>
      <c r="O35" s="605"/>
      <c r="P35" s="605"/>
      <c r="Q35" s="606"/>
      <c r="R35" s="607">
        <v>7026043</v>
      </c>
      <c r="S35" s="608"/>
      <c r="T35" s="608"/>
      <c r="U35" s="608"/>
      <c r="V35" s="608"/>
      <c r="W35" s="608"/>
      <c r="X35" s="608"/>
      <c r="Y35" s="609"/>
      <c r="Z35" s="610">
        <v>3</v>
      </c>
      <c r="AA35" s="610"/>
      <c r="AB35" s="610"/>
      <c r="AC35" s="610"/>
      <c r="AD35" s="611" t="s">
        <v>122</v>
      </c>
      <c r="AE35" s="611"/>
      <c r="AF35" s="611"/>
      <c r="AG35" s="611"/>
      <c r="AH35" s="611"/>
      <c r="AI35" s="611"/>
      <c r="AJ35" s="611"/>
      <c r="AK35" s="611"/>
      <c r="AL35" s="612" t="s">
        <v>122</v>
      </c>
      <c r="AM35" s="613"/>
      <c r="AN35" s="613"/>
      <c r="AO35" s="614"/>
      <c r="AP35" s="213"/>
      <c r="AQ35" s="589" t="s">
        <v>311</v>
      </c>
      <c r="AR35" s="590"/>
      <c r="AS35" s="590"/>
      <c r="AT35" s="590"/>
      <c r="AU35" s="590"/>
      <c r="AV35" s="590"/>
      <c r="AW35" s="590"/>
      <c r="AX35" s="590"/>
      <c r="AY35" s="590"/>
      <c r="AZ35" s="590"/>
      <c r="BA35" s="590"/>
      <c r="BB35" s="590"/>
      <c r="BC35" s="590"/>
      <c r="BD35" s="590"/>
      <c r="BE35" s="590"/>
      <c r="BF35" s="591"/>
      <c r="BG35" s="589" t="s">
        <v>312</v>
      </c>
      <c r="BH35" s="590"/>
      <c r="BI35" s="590"/>
      <c r="BJ35" s="590"/>
      <c r="BK35" s="590"/>
      <c r="BL35" s="590"/>
      <c r="BM35" s="590"/>
      <c r="BN35" s="590"/>
      <c r="BO35" s="590"/>
      <c r="BP35" s="590"/>
      <c r="BQ35" s="590"/>
      <c r="BR35" s="590"/>
      <c r="BS35" s="590"/>
      <c r="BT35" s="590"/>
      <c r="BU35" s="590"/>
      <c r="BV35" s="590"/>
      <c r="BW35" s="590"/>
      <c r="BX35" s="590"/>
      <c r="BY35" s="590"/>
      <c r="BZ35" s="590"/>
      <c r="CA35" s="590"/>
      <c r="CB35" s="591"/>
      <c r="CD35" s="604" t="s">
        <v>313</v>
      </c>
      <c r="CE35" s="605"/>
      <c r="CF35" s="605"/>
      <c r="CG35" s="605"/>
      <c r="CH35" s="605"/>
      <c r="CI35" s="605"/>
      <c r="CJ35" s="605"/>
      <c r="CK35" s="605"/>
      <c r="CL35" s="605"/>
      <c r="CM35" s="605"/>
      <c r="CN35" s="605"/>
      <c r="CO35" s="605"/>
      <c r="CP35" s="605"/>
      <c r="CQ35" s="606"/>
      <c r="CR35" s="607">
        <v>1370259</v>
      </c>
      <c r="CS35" s="639"/>
      <c r="CT35" s="639"/>
      <c r="CU35" s="639"/>
      <c r="CV35" s="639"/>
      <c r="CW35" s="639"/>
      <c r="CX35" s="639"/>
      <c r="CY35" s="640"/>
      <c r="CZ35" s="612">
        <v>0.6</v>
      </c>
      <c r="DA35" s="637"/>
      <c r="DB35" s="637"/>
      <c r="DC35" s="641"/>
      <c r="DD35" s="616">
        <v>1358683</v>
      </c>
      <c r="DE35" s="639"/>
      <c r="DF35" s="639"/>
      <c r="DG35" s="639"/>
      <c r="DH35" s="639"/>
      <c r="DI35" s="639"/>
      <c r="DJ35" s="639"/>
      <c r="DK35" s="640"/>
      <c r="DL35" s="616">
        <v>1358683</v>
      </c>
      <c r="DM35" s="639"/>
      <c r="DN35" s="639"/>
      <c r="DO35" s="639"/>
      <c r="DP35" s="639"/>
      <c r="DQ35" s="639"/>
      <c r="DR35" s="639"/>
      <c r="DS35" s="639"/>
      <c r="DT35" s="639"/>
      <c r="DU35" s="639"/>
      <c r="DV35" s="640"/>
      <c r="DW35" s="612">
        <v>1</v>
      </c>
      <c r="DX35" s="637"/>
      <c r="DY35" s="637"/>
      <c r="DZ35" s="637"/>
      <c r="EA35" s="637"/>
      <c r="EB35" s="637"/>
      <c r="EC35" s="638"/>
    </row>
    <row r="36" spans="2:133" ht="11.25" customHeight="1" x14ac:dyDescent="0.2">
      <c r="B36" s="604" t="s">
        <v>314</v>
      </c>
      <c r="C36" s="605"/>
      <c r="D36" s="605"/>
      <c r="E36" s="605"/>
      <c r="F36" s="605"/>
      <c r="G36" s="605"/>
      <c r="H36" s="605"/>
      <c r="I36" s="605"/>
      <c r="J36" s="605"/>
      <c r="K36" s="605"/>
      <c r="L36" s="605"/>
      <c r="M36" s="605"/>
      <c r="N36" s="605"/>
      <c r="O36" s="605"/>
      <c r="P36" s="605"/>
      <c r="Q36" s="606"/>
      <c r="R36" s="607">
        <v>1192448</v>
      </c>
      <c r="S36" s="608"/>
      <c r="T36" s="608"/>
      <c r="U36" s="608"/>
      <c r="V36" s="608"/>
      <c r="W36" s="608"/>
      <c r="X36" s="608"/>
      <c r="Y36" s="609"/>
      <c r="Z36" s="610">
        <v>0.5</v>
      </c>
      <c r="AA36" s="610"/>
      <c r="AB36" s="610"/>
      <c r="AC36" s="610"/>
      <c r="AD36" s="611" t="s">
        <v>122</v>
      </c>
      <c r="AE36" s="611"/>
      <c r="AF36" s="611"/>
      <c r="AG36" s="611"/>
      <c r="AH36" s="611"/>
      <c r="AI36" s="611"/>
      <c r="AJ36" s="611"/>
      <c r="AK36" s="611"/>
      <c r="AL36" s="612" t="s">
        <v>122</v>
      </c>
      <c r="AM36" s="613"/>
      <c r="AN36" s="613"/>
      <c r="AO36" s="614"/>
      <c r="AP36" s="213"/>
      <c r="AQ36" s="673" t="s">
        <v>315</v>
      </c>
      <c r="AR36" s="674"/>
      <c r="AS36" s="674"/>
      <c r="AT36" s="674"/>
      <c r="AU36" s="674"/>
      <c r="AV36" s="674"/>
      <c r="AW36" s="674"/>
      <c r="AX36" s="674"/>
      <c r="AY36" s="675"/>
      <c r="AZ36" s="596">
        <v>30184457</v>
      </c>
      <c r="BA36" s="597"/>
      <c r="BB36" s="597"/>
      <c r="BC36" s="597"/>
      <c r="BD36" s="597"/>
      <c r="BE36" s="597"/>
      <c r="BF36" s="669"/>
      <c r="BG36" s="593" t="s">
        <v>316</v>
      </c>
      <c r="BH36" s="594"/>
      <c r="BI36" s="594"/>
      <c r="BJ36" s="594"/>
      <c r="BK36" s="594"/>
      <c r="BL36" s="594"/>
      <c r="BM36" s="594"/>
      <c r="BN36" s="594"/>
      <c r="BO36" s="594"/>
      <c r="BP36" s="594"/>
      <c r="BQ36" s="594"/>
      <c r="BR36" s="594"/>
      <c r="BS36" s="594"/>
      <c r="BT36" s="594"/>
      <c r="BU36" s="595"/>
      <c r="BV36" s="596">
        <v>157320</v>
      </c>
      <c r="BW36" s="597"/>
      <c r="BX36" s="597"/>
      <c r="BY36" s="597"/>
      <c r="BZ36" s="597"/>
      <c r="CA36" s="597"/>
      <c r="CB36" s="669"/>
      <c r="CD36" s="604" t="s">
        <v>317</v>
      </c>
      <c r="CE36" s="605"/>
      <c r="CF36" s="605"/>
      <c r="CG36" s="605"/>
      <c r="CH36" s="605"/>
      <c r="CI36" s="605"/>
      <c r="CJ36" s="605"/>
      <c r="CK36" s="605"/>
      <c r="CL36" s="605"/>
      <c r="CM36" s="605"/>
      <c r="CN36" s="605"/>
      <c r="CO36" s="605"/>
      <c r="CP36" s="605"/>
      <c r="CQ36" s="606"/>
      <c r="CR36" s="607">
        <v>20078666</v>
      </c>
      <c r="CS36" s="608"/>
      <c r="CT36" s="608"/>
      <c r="CU36" s="608"/>
      <c r="CV36" s="608"/>
      <c r="CW36" s="608"/>
      <c r="CX36" s="608"/>
      <c r="CY36" s="609"/>
      <c r="CZ36" s="612">
        <v>8.6</v>
      </c>
      <c r="DA36" s="637"/>
      <c r="DB36" s="637"/>
      <c r="DC36" s="641"/>
      <c r="DD36" s="616">
        <v>18733624</v>
      </c>
      <c r="DE36" s="608"/>
      <c r="DF36" s="608"/>
      <c r="DG36" s="608"/>
      <c r="DH36" s="608"/>
      <c r="DI36" s="608"/>
      <c r="DJ36" s="608"/>
      <c r="DK36" s="609"/>
      <c r="DL36" s="616">
        <v>12806212</v>
      </c>
      <c r="DM36" s="608"/>
      <c r="DN36" s="608"/>
      <c r="DO36" s="608"/>
      <c r="DP36" s="608"/>
      <c r="DQ36" s="608"/>
      <c r="DR36" s="608"/>
      <c r="DS36" s="608"/>
      <c r="DT36" s="608"/>
      <c r="DU36" s="608"/>
      <c r="DV36" s="609"/>
      <c r="DW36" s="612">
        <v>9.6999999999999993</v>
      </c>
      <c r="DX36" s="637"/>
      <c r="DY36" s="637"/>
      <c r="DZ36" s="637"/>
      <c r="EA36" s="637"/>
      <c r="EB36" s="637"/>
      <c r="EC36" s="638"/>
    </row>
    <row r="37" spans="2:133" ht="11.25" customHeight="1" x14ac:dyDescent="0.2">
      <c r="B37" s="604" t="s">
        <v>318</v>
      </c>
      <c r="C37" s="605"/>
      <c r="D37" s="605"/>
      <c r="E37" s="605"/>
      <c r="F37" s="605"/>
      <c r="G37" s="605"/>
      <c r="H37" s="605"/>
      <c r="I37" s="605"/>
      <c r="J37" s="605"/>
      <c r="K37" s="605"/>
      <c r="L37" s="605"/>
      <c r="M37" s="605"/>
      <c r="N37" s="605"/>
      <c r="O37" s="605"/>
      <c r="P37" s="605"/>
      <c r="Q37" s="606"/>
      <c r="R37" s="607">
        <v>8393463</v>
      </c>
      <c r="S37" s="608"/>
      <c r="T37" s="608"/>
      <c r="U37" s="608"/>
      <c r="V37" s="608"/>
      <c r="W37" s="608"/>
      <c r="X37" s="608"/>
      <c r="Y37" s="609"/>
      <c r="Z37" s="610">
        <v>3.5</v>
      </c>
      <c r="AA37" s="610"/>
      <c r="AB37" s="610"/>
      <c r="AC37" s="610"/>
      <c r="AD37" s="611">
        <v>1614327</v>
      </c>
      <c r="AE37" s="611"/>
      <c r="AF37" s="611"/>
      <c r="AG37" s="611"/>
      <c r="AH37" s="611"/>
      <c r="AI37" s="611"/>
      <c r="AJ37" s="611"/>
      <c r="AK37" s="611"/>
      <c r="AL37" s="612">
        <v>1.2</v>
      </c>
      <c r="AM37" s="613"/>
      <c r="AN37" s="613"/>
      <c r="AO37" s="614"/>
      <c r="AQ37" s="670" t="s">
        <v>319</v>
      </c>
      <c r="AR37" s="671"/>
      <c r="AS37" s="671"/>
      <c r="AT37" s="671"/>
      <c r="AU37" s="671"/>
      <c r="AV37" s="671"/>
      <c r="AW37" s="671"/>
      <c r="AX37" s="671"/>
      <c r="AY37" s="672"/>
      <c r="AZ37" s="607">
        <v>7500000</v>
      </c>
      <c r="BA37" s="608"/>
      <c r="BB37" s="608"/>
      <c r="BC37" s="608"/>
      <c r="BD37" s="639"/>
      <c r="BE37" s="639"/>
      <c r="BF37" s="662"/>
      <c r="BG37" s="604" t="s">
        <v>320</v>
      </c>
      <c r="BH37" s="605"/>
      <c r="BI37" s="605"/>
      <c r="BJ37" s="605"/>
      <c r="BK37" s="605"/>
      <c r="BL37" s="605"/>
      <c r="BM37" s="605"/>
      <c r="BN37" s="605"/>
      <c r="BO37" s="605"/>
      <c r="BP37" s="605"/>
      <c r="BQ37" s="605"/>
      <c r="BR37" s="605"/>
      <c r="BS37" s="605"/>
      <c r="BT37" s="605"/>
      <c r="BU37" s="606"/>
      <c r="BV37" s="607">
        <v>-2490546</v>
      </c>
      <c r="BW37" s="608"/>
      <c r="BX37" s="608"/>
      <c r="BY37" s="608"/>
      <c r="BZ37" s="608"/>
      <c r="CA37" s="608"/>
      <c r="CB37" s="617"/>
      <c r="CD37" s="604" t="s">
        <v>321</v>
      </c>
      <c r="CE37" s="605"/>
      <c r="CF37" s="605"/>
      <c r="CG37" s="605"/>
      <c r="CH37" s="605"/>
      <c r="CI37" s="605"/>
      <c r="CJ37" s="605"/>
      <c r="CK37" s="605"/>
      <c r="CL37" s="605"/>
      <c r="CM37" s="605"/>
      <c r="CN37" s="605"/>
      <c r="CO37" s="605"/>
      <c r="CP37" s="605"/>
      <c r="CQ37" s="606"/>
      <c r="CR37" s="607">
        <v>497302</v>
      </c>
      <c r="CS37" s="639"/>
      <c r="CT37" s="639"/>
      <c r="CU37" s="639"/>
      <c r="CV37" s="639"/>
      <c r="CW37" s="639"/>
      <c r="CX37" s="639"/>
      <c r="CY37" s="640"/>
      <c r="CZ37" s="612">
        <v>0.2</v>
      </c>
      <c r="DA37" s="637"/>
      <c r="DB37" s="637"/>
      <c r="DC37" s="641"/>
      <c r="DD37" s="616">
        <v>497302</v>
      </c>
      <c r="DE37" s="639"/>
      <c r="DF37" s="639"/>
      <c r="DG37" s="639"/>
      <c r="DH37" s="639"/>
      <c r="DI37" s="639"/>
      <c r="DJ37" s="639"/>
      <c r="DK37" s="640"/>
      <c r="DL37" s="616">
        <v>193621</v>
      </c>
      <c r="DM37" s="639"/>
      <c r="DN37" s="639"/>
      <c r="DO37" s="639"/>
      <c r="DP37" s="639"/>
      <c r="DQ37" s="639"/>
      <c r="DR37" s="639"/>
      <c r="DS37" s="639"/>
      <c r="DT37" s="639"/>
      <c r="DU37" s="639"/>
      <c r="DV37" s="640"/>
      <c r="DW37" s="612">
        <v>0.1</v>
      </c>
      <c r="DX37" s="637"/>
      <c r="DY37" s="637"/>
      <c r="DZ37" s="637"/>
      <c r="EA37" s="637"/>
      <c r="EB37" s="637"/>
      <c r="EC37" s="638"/>
    </row>
    <row r="38" spans="2:133" ht="11.25" customHeight="1" x14ac:dyDescent="0.2">
      <c r="B38" s="604" t="s">
        <v>322</v>
      </c>
      <c r="C38" s="605"/>
      <c r="D38" s="605"/>
      <c r="E38" s="605"/>
      <c r="F38" s="605"/>
      <c r="G38" s="605"/>
      <c r="H38" s="605"/>
      <c r="I38" s="605"/>
      <c r="J38" s="605"/>
      <c r="K38" s="605"/>
      <c r="L38" s="605"/>
      <c r="M38" s="605"/>
      <c r="N38" s="605"/>
      <c r="O38" s="605"/>
      <c r="P38" s="605"/>
      <c r="Q38" s="606"/>
      <c r="R38" s="607">
        <v>9935500</v>
      </c>
      <c r="S38" s="608"/>
      <c r="T38" s="608"/>
      <c r="U38" s="608"/>
      <c r="V38" s="608"/>
      <c r="W38" s="608"/>
      <c r="X38" s="608"/>
      <c r="Y38" s="609"/>
      <c r="Z38" s="610">
        <v>4.2</v>
      </c>
      <c r="AA38" s="610"/>
      <c r="AB38" s="610"/>
      <c r="AC38" s="610"/>
      <c r="AD38" s="611" t="s">
        <v>122</v>
      </c>
      <c r="AE38" s="611"/>
      <c r="AF38" s="611"/>
      <c r="AG38" s="611"/>
      <c r="AH38" s="611"/>
      <c r="AI38" s="611"/>
      <c r="AJ38" s="611"/>
      <c r="AK38" s="611"/>
      <c r="AL38" s="612" t="s">
        <v>122</v>
      </c>
      <c r="AM38" s="613"/>
      <c r="AN38" s="613"/>
      <c r="AO38" s="614"/>
      <c r="AQ38" s="670" t="s">
        <v>323</v>
      </c>
      <c r="AR38" s="671"/>
      <c r="AS38" s="671"/>
      <c r="AT38" s="671"/>
      <c r="AU38" s="671"/>
      <c r="AV38" s="671"/>
      <c r="AW38" s="671"/>
      <c r="AX38" s="671"/>
      <c r="AY38" s="672"/>
      <c r="AZ38" s="607">
        <v>1899189</v>
      </c>
      <c r="BA38" s="608"/>
      <c r="BB38" s="608"/>
      <c r="BC38" s="608"/>
      <c r="BD38" s="639"/>
      <c r="BE38" s="639"/>
      <c r="BF38" s="662"/>
      <c r="BG38" s="604" t="s">
        <v>324</v>
      </c>
      <c r="BH38" s="605"/>
      <c r="BI38" s="605"/>
      <c r="BJ38" s="605"/>
      <c r="BK38" s="605"/>
      <c r="BL38" s="605"/>
      <c r="BM38" s="605"/>
      <c r="BN38" s="605"/>
      <c r="BO38" s="605"/>
      <c r="BP38" s="605"/>
      <c r="BQ38" s="605"/>
      <c r="BR38" s="605"/>
      <c r="BS38" s="605"/>
      <c r="BT38" s="605"/>
      <c r="BU38" s="606"/>
      <c r="BV38" s="607">
        <v>73687</v>
      </c>
      <c r="BW38" s="608"/>
      <c r="BX38" s="608"/>
      <c r="BY38" s="608"/>
      <c r="BZ38" s="608"/>
      <c r="CA38" s="608"/>
      <c r="CB38" s="617"/>
      <c r="CD38" s="604" t="s">
        <v>325</v>
      </c>
      <c r="CE38" s="605"/>
      <c r="CF38" s="605"/>
      <c r="CG38" s="605"/>
      <c r="CH38" s="605"/>
      <c r="CI38" s="605"/>
      <c r="CJ38" s="605"/>
      <c r="CK38" s="605"/>
      <c r="CL38" s="605"/>
      <c r="CM38" s="605"/>
      <c r="CN38" s="605"/>
      <c r="CO38" s="605"/>
      <c r="CP38" s="605"/>
      <c r="CQ38" s="606"/>
      <c r="CR38" s="607">
        <v>20541968</v>
      </c>
      <c r="CS38" s="608"/>
      <c r="CT38" s="608"/>
      <c r="CU38" s="608"/>
      <c r="CV38" s="608"/>
      <c r="CW38" s="608"/>
      <c r="CX38" s="608"/>
      <c r="CY38" s="609"/>
      <c r="CZ38" s="612">
        <v>8.8000000000000007</v>
      </c>
      <c r="DA38" s="637"/>
      <c r="DB38" s="637"/>
      <c r="DC38" s="641"/>
      <c r="DD38" s="616">
        <v>17585235</v>
      </c>
      <c r="DE38" s="608"/>
      <c r="DF38" s="608"/>
      <c r="DG38" s="608"/>
      <c r="DH38" s="608"/>
      <c r="DI38" s="608"/>
      <c r="DJ38" s="608"/>
      <c r="DK38" s="609"/>
      <c r="DL38" s="616">
        <v>14302283</v>
      </c>
      <c r="DM38" s="608"/>
      <c r="DN38" s="608"/>
      <c r="DO38" s="608"/>
      <c r="DP38" s="608"/>
      <c r="DQ38" s="608"/>
      <c r="DR38" s="608"/>
      <c r="DS38" s="608"/>
      <c r="DT38" s="608"/>
      <c r="DU38" s="608"/>
      <c r="DV38" s="609"/>
      <c r="DW38" s="612">
        <v>10.9</v>
      </c>
      <c r="DX38" s="637"/>
      <c r="DY38" s="637"/>
      <c r="DZ38" s="637"/>
      <c r="EA38" s="637"/>
      <c r="EB38" s="637"/>
      <c r="EC38" s="638"/>
    </row>
    <row r="39" spans="2:133" ht="11.25" customHeight="1" x14ac:dyDescent="0.2">
      <c r="B39" s="604" t="s">
        <v>326</v>
      </c>
      <c r="C39" s="605"/>
      <c r="D39" s="605"/>
      <c r="E39" s="605"/>
      <c r="F39" s="605"/>
      <c r="G39" s="605"/>
      <c r="H39" s="605"/>
      <c r="I39" s="605"/>
      <c r="J39" s="605"/>
      <c r="K39" s="605"/>
      <c r="L39" s="605"/>
      <c r="M39" s="605"/>
      <c r="N39" s="605"/>
      <c r="O39" s="605"/>
      <c r="P39" s="605"/>
      <c r="Q39" s="606"/>
      <c r="R39" s="607" t="s">
        <v>122</v>
      </c>
      <c r="S39" s="608"/>
      <c r="T39" s="608"/>
      <c r="U39" s="608"/>
      <c r="V39" s="608"/>
      <c r="W39" s="608"/>
      <c r="X39" s="608"/>
      <c r="Y39" s="609"/>
      <c r="Z39" s="610" t="s">
        <v>122</v>
      </c>
      <c r="AA39" s="610"/>
      <c r="AB39" s="610"/>
      <c r="AC39" s="610"/>
      <c r="AD39" s="611" t="s">
        <v>122</v>
      </c>
      <c r="AE39" s="611"/>
      <c r="AF39" s="611"/>
      <c r="AG39" s="611"/>
      <c r="AH39" s="611"/>
      <c r="AI39" s="611"/>
      <c r="AJ39" s="611"/>
      <c r="AK39" s="611"/>
      <c r="AL39" s="612" t="s">
        <v>122</v>
      </c>
      <c r="AM39" s="613"/>
      <c r="AN39" s="613"/>
      <c r="AO39" s="614"/>
      <c r="AQ39" s="670" t="s">
        <v>327</v>
      </c>
      <c r="AR39" s="671"/>
      <c r="AS39" s="671"/>
      <c r="AT39" s="671"/>
      <c r="AU39" s="671"/>
      <c r="AV39" s="671"/>
      <c r="AW39" s="671"/>
      <c r="AX39" s="671"/>
      <c r="AY39" s="672"/>
      <c r="AZ39" s="607">
        <v>243300</v>
      </c>
      <c r="BA39" s="608"/>
      <c r="BB39" s="608"/>
      <c r="BC39" s="608"/>
      <c r="BD39" s="639"/>
      <c r="BE39" s="639"/>
      <c r="BF39" s="662"/>
      <c r="BG39" s="604" t="s">
        <v>328</v>
      </c>
      <c r="BH39" s="605"/>
      <c r="BI39" s="605"/>
      <c r="BJ39" s="605"/>
      <c r="BK39" s="605"/>
      <c r="BL39" s="605"/>
      <c r="BM39" s="605"/>
      <c r="BN39" s="605"/>
      <c r="BO39" s="605"/>
      <c r="BP39" s="605"/>
      <c r="BQ39" s="605"/>
      <c r="BR39" s="605"/>
      <c r="BS39" s="605"/>
      <c r="BT39" s="605"/>
      <c r="BU39" s="606"/>
      <c r="BV39" s="607">
        <v>102670</v>
      </c>
      <c r="BW39" s="608"/>
      <c r="BX39" s="608"/>
      <c r="BY39" s="608"/>
      <c r="BZ39" s="608"/>
      <c r="CA39" s="608"/>
      <c r="CB39" s="617"/>
      <c r="CD39" s="604" t="s">
        <v>329</v>
      </c>
      <c r="CE39" s="605"/>
      <c r="CF39" s="605"/>
      <c r="CG39" s="605"/>
      <c r="CH39" s="605"/>
      <c r="CI39" s="605"/>
      <c r="CJ39" s="605"/>
      <c r="CK39" s="605"/>
      <c r="CL39" s="605"/>
      <c r="CM39" s="605"/>
      <c r="CN39" s="605"/>
      <c r="CO39" s="605"/>
      <c r="CP39" s="605"/>
      <c r="CQ39" s="606"/>
      <c r="CR39" s="607">
        <v>6838634</v>
      </c>
      <c r="CS39" s="639"/>
      <c r="CT39" s="639"/>
      <c r="CU39" s="639"/>
      <c r="CV39" s="639"/>
      <c r="CW39" s="639"/>
      <c r="CX39" s="639"/>
      <c r="CY39" s="640"/>
      <c r="CZ39" s="612">
        <v>2.9</v>
      </c>
      <c r="DA39" s="637"/>
      <c r="DB39" s="637"/>
      <c r="DC39" s="641"/>
      <c r="DD39" s="616">
        <v>6703883</v>
      </c>
      <c r="DE39" s="639"/>
      <c r="DF39" s="639"/>
      <c r="DG39" s="639"/>
      <c r="DH39" s="639"/>
      <c r="DI39" s="639"/>
      <c r="DJ39" s="639"/>
      <c r="DK39" s="640"/>
      <c r="DL39" s="616" t="s">
        <v>122</v>
      </c>
      <c r="DM39" s="639"/>
      <c r="DN39" s="639"/>
      <c r="DO39" s="639"/>
      <c r="DP39" s="639"/>
      <c r="DQ39" s="639"/>
      <c r="DR39" s="639"/>
      <c r="DS39" s="639"/>
      <c r="DT39" s="639"/>
      <c r="DU39" s="639"/>
      <c r="DV39" s="640"/>
      <c r="DW39" s="612" t="s">
        <v>122</v>
      </c>
      <c r="DX39" s="637"/>
      <c r="DY39" s="637"/>
      <c r="DZ39" s="637"/>
      <c r="EA39" s="637"/>
      <c r="EB39" s="637"/>
      <c r="EC39" s="638"/>
    </row>
    <row r="40" spans="2:133" ht="11.25" customHeight="1" x14ac:dyDescent="0.2">
      <c r="B40" s="604" t="s">
        <v>330</v>
      </c>
      <c r="C40" s="605"/>
      <c r="D40" s="605"/>
      <c r="E40" s="605"/>
      <c r="F40" s="605"/>
      <c r="G40" s="605"/>
      <c r="H40" s="605"/>
      <c r="I40" s="605"/>
      <c r="J40" s="605"/>
      <c r="K40" s="605"/>
      <c r="L40" s="605"/>
      <c r="M40" s="605"/>
      <c r="N40" s="605"/>
      <c r="O40" s="605"/>
      <c r="P40" s="605"/>
      <c r="Q40" s="606"/>
      <c r="R40" s="607">
        <v>1500000</v>
      </c>
      <c r="S40" s="608"/>
      <c r="T40" s="608"/>
      <c r="U40" s="608"/>
      <c r="V40" s="608"/>
      <c r="W40" s="608"/>
      <c r="X40" s="608"/>
      <c r="Y40" s="609"/>
      <c r="Z40" s="610">
        <v>0.6</v>
      </c>
      <c r="AA40" s="610"/>
      <c r="AB40" s="610"/>
      <c r="AC40" s="610"/>
      <c r="AD40" s="611" t="s">
        <v>122</v>
      </c>
      <c r="AE40" s="611"/>
      <c r="AF40" s="611"/>
      <c r="AG40" s="611"/>
      <c r="AH40" s="611"/>
      <c r="AI40" s="611"/>
      <c r="AJ40" s="611"/>
      <c r="AK40" s="611"/>
      <c r="AL40" s="612" t="s">
        <v>122</v>
      </c>
      <c r="AM40" s="613"/>
      <c r="AN40" s="613"/>
      <c r="AO40" s="614"/>
      <c r="AQ40" s="670" t="s">
        <v>331</v>
      </c>
      <c r="AR40" s="671"/>
      <c r="AS40" s="671"/>
      <c r="AT40" s="671"/>
      <c r="AU40" s="671"/>
      <c r="AV40" s="671"/>
      <c r="AW40" s="671"/>
      <c r="AX40" s="671"/>
      <c r="AY40" s="672"/>
      <c r="AZ40" s="607">
        <v>175900</v>
      </c>
      <c r="BA40" s="608"/>
      <c r="BB40" s="608"/>
      <c r="BC40" s="608"/>
      <c r="BD40" s="639"/>
      <c r="BE40" s="639"/>
      <c r="BF40" s="662"/>
      <c r="BG40" s="655" t="s">
        <v>332</v>
      </c>
      <c r="BH40" s="656"/>
      <c r="BI40" s="656"/>
      <c r="BJ40" s="656"/>
      <c r="BK40" s="656"/>
      <c r="BL40" s="214"/>
      <c r="BM40" s="605" t="s">
        <v>333</v>
      </c>
      <c r="BN40" s="605"/>
      <c r="BO40" s="605"/>
      <c r="BP40" s="605"/>
      <c r="BQ40" s="605"/>
      <c r="BR40" s="605"/>
      <c r="BS40" s="605"/>
      <c r="BT40" s="605"/>
      <c r="BU40" s="606"/>
      <c r="BV40" s="607">
        <v>101</v>
      </c>
      <c r="BW40" s="608"/>
      <c r="BX40" s="608"/>
      <c r="BY40" s="608"/>
      <c r="BZ40" s="608"/>
      <c r="CA40" s="608"/>
      <c r="CB40" s="617"/>
      <c r="CD40" s="604" t="s">
        <v>334</v>
      </c>
      <c r="CE40" s="605"/>
      <c r="CF40" s="605"/>
      <c r="CG40" s="605"/>
      <c r="CH40" s="605"/>
      <c r="CI40" s="605"/>
      <c r="CJ40" s="605"/>
      <c r="CK40" s="605"/>
      <c r="CL40" s="605"/>
      <c r="CM40" s="605"/>
      <c r="CN40" s="605"/>
      <c r="CO40" s="605"/>
      <c r="CP40" s="605"/>
      <c r="CQ40" s="606"/>
      <c r="CR40" s="607">
        <v>5171819</v>
      </c>
      <c r="CS40" s="608"/>
      <c r="CT40" s="608"/>
      <c r="CU40" s="608"/>
      <c r="CV40" s="608"/>
      <c r="CW40" s="608"/>
      <c r="CX40" s="608"/>
      <c r="CY40" s="609"/>
      <c r="CZ40" s="612">
        <v>2.2000000000000002</v>
      </c>
      <c r="DA40" s="637"/>
      <c r="DB40" s="637"/>
      <c r="DC40" s="641"/>
      <c r="DD40" s="616">
        <v>2390613</v>
      </c>
      <c r="DE40" s="608"/>
      <c r="DF40" s="608"/>
      <c r="DG40" s="608"/>
      <c r="DH40" s="608"/>
      <c r="DI40" s="608"/>
      <c r="DJ40" s="608"/>
      <c r="DK40" s="609"/>
      <c r="DL40" s="616">
        <v>1111448</v>
      </c>
      <c r="DM40" s="608"/>
      <c r="DN40" s="608"/>
      <c r="DO40" s="608"/>
      <c r="DP40" s="608"/>
      <c r="DQ40" s="608"/>
      <c r="DR40" s="608"/>
      <c r="DS40" s="608"/>
      <c r="DT40" s="608"/>
      <c r="DU40" s="608"/>
      <c r="DV40" s="609"/>
      <c r="DW40" s="612">
        <v>0.8</v>
      </c>
      <c r="DX40" s="637"/>
      <c r="DY40" s="637"/>
      <c r="DZ40" s="637"/>
      <c r="EA40" s="637"/>
      <c r="EB40" s="637"/>
      <c r="EC40" s="638"/>
    </row>
    <row r="41" spans="2:133" ht="11.25" customHeight="1" x14ac:dyDescent="0.2">
      <c r="B41" s="628" t="s">
        <v>335</v>
      </c>
      <c r="C41" s="629"/>
      <c r="D41" s="629"/>
      <c r="E41" s="629"/>
      <c r="F41" s="629"/>
      <c r="G41" s="629"/>
      <c r="H41" s="629"/>
      <c r="I41" s="629"/>
      <c r="J41" s="629"/>
      <c r="K41" s="629"/>
      <c r="L41" s="629"/>
      <c r="M41" s="629"/>
      <c r="N41" s="629"/>
      <c r="O41" s="629"/>
      <c r="P41" s="629"/>
      <c r="Q41" s="630"/>
      <c r="R41" s="679">
        <v>237823569</v>
      </c>
      <c r="S41" s="680"/>
      <c r="T41" s="680"/>
      <c r="U41" s="680"/>
      <c r="V41" s="680"/>
      <c r="W41" s="680"/>
      <c r="X41" s="680"/>
      <c r="Y41" s="684"/>
      <c r="Z41" s="685">
        <v>100</v>
      </c>
      <c r="AA41" s="685"/>
      <c r="AB41" s="685"/>
      <c r="AC41" s="685"/>
      <c r="AD41" s="686">
        <v>130065199</v>
      </c>
      <c r="AE41" s="686"/>
      <c r="AF41" s="686"/>
      <c r="AG41" s="686"/>
      <c r="AH41" s="686"/>
      <c r="AI41" s="686"/>
      <c r="AJ41" s="686"/>
      <c r="AK41" s="686"/>
      <c r="AL41" s="687">
        <v>100</v>
      </c>
      <c r="AM41" s="667"/>
      <c r="AN41" s="667"/>
      <c r="AO41" s="688"/>
      <c r="AQ41" s="670" t="s">
        <v>336</v>
      </c>
      <c r="AR41" s="671"/>
      <c r="AS41" s="671"/>
      <c r="AT41" s="671"/>
      <c r="AU41" s="671"/>
      <c r="AV41" s="671"/>
      <c r="AW41" s="671"/>
      <c r="AX41" s="671"/>
      <c r="AY41" s="672"/>
      <c r="AZ41" s="607">
        <v>5660871</v>
      </c>
      <c r="BA41" s="608"/>
      <c r="BB41" s="608"/>
      <c r="BC41" s="608"/>
      <c r="BD41" s="639"/>
      <c r="BE41" s="639"/>
      <c r="BF41" s="662"/>
      <c r="BG41" s="655"/>
      <c r="BH41" s="656"/>
      <c r="BI41" s="656"/>
      <c r="BJ41" s="656"/>
      <c r="BK41" s="656"/>
      <c r="BL41" s="214"/>
      <c r="BM41" s="605" t="s">
        <v>337</v>
      </c>
      <c r="BN41" s="605"/>
      <c r="BO41" s="605"/>
      <c r="BP41" s="605"/>
      <c r="BQ41" s="605"/>
      <c r="BR41" s="605"/>
      <c r="BS41" s="605"/>
      <c r="BT41" s="605"/>
      <c r="BU41" s="606"/>
      <c r="BV41" s="607" t="s">
        <v>122</v>
      </c>
      <c r="BW41" s="608"/>
      <c r="BX41" s="608"/>
      <c r="BY41" s="608"/>
      <c r="BZ41" s="608"/>
      <c r="CA41" s="608"/>
      <c r="CB41" s="617"/>
      <c r="CD41" s="604" t="s">
        <v>338</v>
      </c>
      <c r="CE41" s="605"/>
      <c r="CF41" s="605"/>
      <c r="CG41" s="605"/>
      <c r="CH41" s="605"/>
      <c r="CI41" s="605"/>
      <c r="CJ41" s="605"/>
      <c r="CK41" s="605"/>
      <c r="CL41" s="605"/>
      <c r="CM41" s="605"/>
      <c r="CN41" s="605"/>
      <c r="CO41" s="605"/>
      <c r="CP41" s="605"/>
      <c r="CQ41" s="606"/>
      <c r="CR41" s="607" t="s">
        <v>122</v>
      </c>
      <c r="CS41" s="639"/>
      <c r="CT41" s="639"/>
      <c r="CU41" s="639"/>
      <c r="CV41" s="639"/>
      <c r="CW41" s="639"/>
      <c r="CX41" s="639"/>
      <c r="CY41" s="640"/>
      <c r="CZ41" s="612" t="s">
        <v>122</v>
      </c>
      <c r="DA41" s="637"/>
      <c r="DB41" s="637"/>
      <c r="DC41" s="641"/>
      <c r="DD41" s="616" t="s">
        <v>122</v>
      </c>
      <c r="DE41" s="639"/>
      <c r="DF41" s="639"/>
      <c r="DG41" s="639"/>
      <c r="DH41" s="639"/>
      <c r="DI41" s="639"/>
      <c r="DJ41" s="639"/>
      <c r="DK41" s="640"/>
      <c r="DL41" s="690"/>
      <c r="DM41" s="691"/>
      <c r="DN41" s="691"/>
      <c r="DO41" s="691"/>
      <c r="DP41" s="691"/>
      <c r="DQ41" s="691"/>
      <c r="DR41" s="691"/>
      <c r="DS41" s="691"/>
      <c r="DT41" s="691"/>
      <c r="DU41" s="691"/>
      <c r="DV41" s="692"/>
      <c r="DW41" s="681"/>
      <c r="DX41" s="682"/>
      <c r="DY41" s="682"/>
      <c r="DZ41" s="682"/>
      <c r="EA41" s="682"/>
      <c r="EB41" s="682"/>
      <c r="EC41" s="683"/>
    </row>
    <row r="42" spans="2:133" ht="11.25" customHeight="1" x14ac:dyDescent="0.2">
      <c r="AQ42" s="676" t="s">
        <v>339</v>
      </c>
      <c r="AR42" s="677"/>
      <c r="AS42" s="677"/>
      <c r="AT42" s="677"/>
      <c r="AU42" s="677"/>
      <c r="AV42" s="677"/>
      <c r="AW42" s="677"/>
      <c r="AX42" s="677"/>
      <c r="AY42" s="678"/>
      <c r="AZ42" s="679">
        <v>14705197</v>
      </c>
      <c r="BA42" s="680"/>
      <c r="BB42" s="680"/>
      <c r="BC42" s="680"/>
      <c r="BD42" s="666"/>
      <c r="BE42" s="666"/>
      <c r="BF42" s="668"/>
      <c r="BG42" s="657"/>
      <c r="BH42" s="658"/>
      <c r="BI42" s="658"/>
      <c r="BJ42" s="658"/>
      <c r="BK42" s="658"/>
      <c r="BL42" s="215"/>
      <c r="BM42" s="629" t="s">
        <v>340</v>
      </c>
      <c r="BN42" s="629"/>
      <c r="BO42" s="629"/>
      <c r="BP42" s="629"/>
      <c r="BQ42" s="629"/>
      <c r="BR42" s="629"/>
      <c r="BS42" s="629"/>
      <c r="BT42" s="629"/>
      <c r="BU42" s="630"/>
      <c r="BV42" s="679">
        <v>323</v>
      </c>
      <c r="BW42" s="680"/>
      <c r="BX42" s="680"/>
      <c r="BY42" s="680"/>
      <c r="BZ42" s="680"/>
      <c r="CA42" s="680"/>
      <c r="CB42" s="689"/>
      <c r="CD42" s="604" t="s">
        <v>341</v>
      </c>
      <c r="CE42" s="605"/>
      <c r="CF42" s="605"/>
      <c r="CG42" s="605"/>
      <c r="CH42" s="605"/>
      <c r="CI42" s="605"/>
      <c r="CJ42" s="605"/>
      <c r="CK42" s="605"/>
      <c r="CL42" s="605"/>
      <c r="CM42" s="605"/>
      <c r="CN42" s="605"/>
      <c r="CO42" s="605"/>
      <c r="CP42" s="605"/>
      <c r="CQ42" s="606"/>
      <c r="CR42" s="607">
        <v>14820954</v>
      </c>
      <c r="CS42" s="639"/>
      <c r="CT42" s="639"/>
      <c r="CU42" s="639"/>
      <c r="CV42" s="639"/>
      <c r="CW42" s="639"/>
      <c r="CX42" s="639"/>
      <c r="CY42" s="640"/>
      <c r="CZ42" s="612">
        <v>6.3</v>
      </c>
      <c r="DA42" s="637"/>
      <c r="DB42" s="637"/>
      <c r="DC42" s="641"/>
      <c r="DD42" s="616">
        <v>3653011</v>
      </c>
      <c r="DE42" s="639"/>
      <c r="DF42" s="639"/>
      <c r="DG42" s="639"/>
      <c r="DH42" s="639"/>
      <c r="DI42" s="639"/>
      <c r="DJ42" s="639"/>
      <c r="DK42" s="640"/>
      <c r="DL42" s="690"/>
      <c r="DM42" s="691"/>
      <c r="DN42" s="691"/>
      <c r="DO42" s="691"/>
      <c r="DP42" s="691"/>
      <c r="DQ42" s="691"/>
      <c r="DR42" s="691"/>
      <c r="DS42" s="691"/>
      <c r="DT42" s="691"/>
      <c r="DU42" s="691"/>
      <c r="DV42" s="692"/>
      <c r="DW42" s="681"/>
      <c r="DX42" s="682"/>
      <c r="DY42" s="682"/>
      <c r="DZ42" s="682"/>
      <c r="EA42" s="682"/>
      <c r="EB42" s="682"/>
      <c r="EC42" s="683"/>
    </row>
    <row r="43" spans="2:133" ht="11.25" customHeight="1" x14ac:dyDescent="0.2">
      <c r="B43" s="205" t="s">
        <v>342</v>
      </c>
      <c r="CD43" s="604" t="s">
        <v>343</v>
      </c>
      <c r="CE43" s="605"/>
      <c r="CF43" s="605"/>
      <c r="CG43" s="605"/>
      <c r="CH43" s="605"/>
      <c r="CI43" s="605"/>
      <c r="CJ43" s="605"/>
      <c r="CK43" s="605"/>
      <c r="CL43" s="605"/>
      <c r="CM43" s="605"/>
      <c r="CN43" s="605"/>
      <c r="CO43" s="605"/>
      <c r="CP43" s="605"/>
      <c r="CQ43" s="606"/>
      <c r="CR43" s="607">
        <v>1273729</v>
      </c>
      <c r="CS43" s="639"/>
      <c r="CT43" s="639"/>
      <c r="CU43" s="639"/>
      <c r="CV43" s="639"/>
      <c r="CW43" s="639"/>
      <c r="CX43" s="639"/>
      <c r="CY43" s="640"/>
      <c r="CZ43" s="612">
        <v>0.5</v>
      </c>
      <c r="DA43" s="637"/>
      <c r="DB43" s="637"/>
      <c r="DC43" s="641"/>
      <c r="DD43" s="616">
        <v>1273720</v>
      </c>
      <c r="DE43" s="639"/>
      <c r="DF43" s="639"/>
      <c r="DG43" s="639"/>
      <c r="DH43" s="639"/>
      <c r="DI43" s="639"/>
      <c r="DJ43" s="639"/>
      <c r="DK43" s="640"/>
      <c r="DL43" s="690"/>
      <c r="DM43" s="691"/>
      <c r="DN43" s="691"/>
      <c r="DO43" s="691"/>
      <c r="DP43" s="691"/>
      <c r="DQ43" s="691"/>
      <c r="DR43" s="691"/>
      <c r="DS43" s="691"/>
      <c r="DT43" s="691"/>
      <c r="DU43" s="691"/>
      <c r="DV43" s="692"/>
      <c r="DW43" s="681"/>
      <c r="DX43" s="682"/>
      <c r="DY43" s="682"/>
      <c r="DZ43" s="682"/>
      <c r="EA43" s="682"/>
      <c r="EB43" s="682"/>
      <c r="EC43" s="683"/>
    </row>
    <row r="44" spans="2:133" ht="11.25" customHeight="1" x14ac:dyDescent="0.2">
      <c r="B44" s="693" t="s">
        <v>344</v>
      </c>
      <c r="C44" s="693"/>
      <c r="D44" s="693"/>
      <c r="E44" s="693"/>
      <c r="F44" s="693"/>
      <c r="G44" s="693"/>
      <c r="H44" s="693"/>
      <c r="I44" s="693"/>
      <c r="J44" s="693"/>
      <c r="K44" s="693"/>
      <c r="L44" s="693"/>
      <c r="M44" s="693"/>
      <c r="N44" s="693"/>
      <c r="O44" s="693"/>
      <c r="P44" s="693"/>
      <c r="Q44" s="693"/>
      <c r="R44" s="693"/>
      <c r="S44" s="693"/>
      <c r="T44" s="693"/>
      <c r="U44" s="693"/>
      <c r="V44" s="693"/>
      <c r="W44" s="693"/>
      <c r="X44" s="693"/>
      <c r="Y44" s="693"/>
      <c r="Z44" s="693"/>
      <c r="AA44" s="693"/>
      <c r="AB44" s="693"/>
      <c r="AC44" s="693"/>
      <c r="AD44" s="693"/>
      <c r="AE44" s="693"/>
      <c r="AF44" s="693"/>
      <c r="AG44" s="693"/>
      <c r="AH44" s="693"/>
      <c r="AI44" s="693"/>
      <c r="AJ44" s="693"/>
      <c r="AK44" s="693"/>
      <c r="AL44" s="693"/>
      <c r="AM44" s="693"/>
      <c r="AN44" s="693"/>
      <c r="AO44" s="693"/>
      <c r="AP44" s="693"/>
      <c r="AQ44" s="693"/>
      <c r="AR44" s="693"/>
      <c r="AS44" s="693"/>
      <c r="AT44" s="693"/>
      <c r="AU44" s="693"/>
      <c r="AV44" s="693"/>
      <c r="AW44" s="693"/>
      <c r="AX44" s="693"/>
      <c r="AY44" s="693"/>
      <c r="AZ44" s="693"/>
      <c r="BA44" s="693"/>
      <c r="BB44" s="693"/>
      <c r="BC44" s="693"/>
      <c r="BD44" s="693"/>
      <c r="BE44" s="693"/>
      <c r="BF44" s="693"/>
      <c r="BG44" s="693"/>
      <c r="BH44" s="693"/>
      <c r="BI44" s="693"/>
      <c r="BJ44" s="693"/>
      <c r="BK44" s="693"/>
      <c r="BL44" s="693"/>
      <c r="BM44" s="693"/>
      <c r="BN44" s="693"/>
      <c r="BO44" s="693"/>
      <c r="BP44" s="693"/>
      <c r="BQ44" s="693"/>
      <c r="BR44" s="693"/>
      <c r="BS44" s="693"/>
      <c r="BT44" s="693"/>
      <c r="BU44" s="693"/>
      <c r="BV44" s="693"/>
      <c r="BW44" s="693"/>
      <c r="BX44" s="693"/>
      <c r="BY44" s="693"/>
      <c r="BZ44" s="693"/>
      <c r="CA44" s="693"/>
      <c r="CB44" s="693"/>
      <c r="CC44" s="694"/>
      <c r="CD44" s="643" t="s">
        <v>292</v>
      </c>
      <c r="CE44" s="644"/>
      <c r="CF44" s="604" t="s">
        <v>345</v>
      </c>
      <c r="CG44" s="605"/>
      <c r="CH44" s="605"/>
      <c r="CI44" s="605"/>
      <c r="CJ44" s="605"/>
      <c r="CK44" s="605"/>
      <c r="CL44" s="605"/>
      <c r="CM44" s="605"/>
      <c r="CN44" s="605"/>
      <c r="CO44" s="605"/>
      <c r="CP44" s="605"/>
      <c r="CQ44" s="606"/>
      <c r="CR44" s="607">
        <v>14820954</v>
      </c>
      <c r="CS44" s="608"/>
      <c r="CT44" s="608"/>
      <c r="CU44" s="608"/>
      <c r="CV44" s="608"/>
      <c r="CW44" s="608"/>
      <c r="CX44" s="608"/>
      <c r="CY44" s="609"/>
      <c r="CZ44" s="612">
        <v>6.3</v>
      </c>
      <c r="DA44" s="613"/>
      <c r="DB44" s="613"/>
      <c r="DC44" s="619"/>
      <c r="DD44" s="616">
        <v>3653011</v>
      </c>
      <c r="DE44" s="608"/>
      <c r="DF44" s="608"/>
      <c r="DG44" s="608"/>
      <c r="DH44" s="608"/>
      <c r="DI44" s="608"/>
      <c r="DJ44" s="608"/>
      <c r="DK44" s="609"/>
      <c r="DL44" s="690"/>
      <c r="DM44" s="691"/>
      <c r="DN44" s="691"/>
      <c r="DO44" s="691"/>
      <c r="DP44" s="691"/>
      <c r="DQ44" s="691"/>
      <c r="DR44" s="691"/>
      <c r="DS44" s="691"/>
      <c r="DT44" s="691"/>
      <c r="DU44" s="691"/>
      <c r="DV44" s="692"/>
      <c r="DW44" s="681"/>
      <c r="DX44" s="682"/>
      <c r="DY44" s="682"/>
      <c r="DZ44" s="682"/>
      <c r="EA44" s="682"/>
      <c r="EB44" s="682"/>
      <c r="EC44" s="683"/>
    </row>
    <row r="45" spans="2:133" ht="11.25" customHeight="1" x14ac:dyDescent="0.2">
      <c r="B45" s="693" t="s">
        <v>346</v>
      </c>
      <c r="C45" s="693"/>
      <c r="D45" s="693"/>
      <c r="E45" s="693"/>
      <c r="F45" s="693"/>
      <c r="G45" s="693"/>
      <c r="H45" s="693"/>
      <c r="I45" s="693"/>
      <c r="J45" s="693"/>
      <c r="K45" s="693"/>
      <c r="L45" s="693"/>
      <c r="M45" s="693"/>
      <c r="N45" s="693"/>
      <c r="O45" s="693"/>
      <c r="P45" s="693"/>
      <c r="Q45" s="693"/>
      <c r="R45" s="693"/>
      <c r="S45" s="693"/>
      <c r="T45" s="693"/>
      <c r="U45" s="693"/>
      <c r="V45" s="693"/>
      <c r="W45" s="693"/>
      <c r="X45" s="693"/>
      <c r="Y45" s="693"/>
      <c r="Z45" s="693"/>
      <c r="AA45" s="693"/>
      <c r="AB45" s="693"/>
      <c r="AC45" s="693"/>
      <c r="AD45" s="693"/>
      <c r="AE45" s="693"/>
      <c r="AF45" s="693"/>
      <c r="AG45" s="693"/>
      <c r="AH45" s="693"/>
      <c r="AI45" s="693"/>
      <c r="AJ45" s="693"/>
      <c r="AK45" s="693"/>
      <c r="AL45" s="693"/>
      <c r="AM45" s="693"/>
      <c r="AN45" s="693"/>
      <c r="AO45" s="693"/>
      <c r="AP45" s="693"/>
      <c r="AQ45" s="693"/>
      <c r="AR45" s="693"/>
      <c r="AS45" s="693"/>
      <c r="AT45" s="693"/>
      <c r="AU45" s="693"/>
      <c r="AV45" s="693"/>
      <c r="AW45" s="693"/>
      <c r="AX45" s="693"/>
      <c r="AY45" s="693"/>
      <c r="AZ45" s="693"/>
      <c r="BA45" s="693"/>
      <c r="BB45" s="693"/>
      <c r="BC45" s="693"/>
      <c r="BD45" s="693"/>
      <c r="BE45" s="693"/>
      <c r="BF45" s="693"/>
      <c r="BG45" s="693"/>
      <c r="BH45" s="693"/>
      <c r="BI45" s="693"/>
      <c r="BJ45" s="693"/>
      <c r="BK45" s="693"/>
      <c r="BL45" s="693"/>
      <c r="BM45" s="693"/>
      <c r="BN45" s="693"/>
      <c r="BO45" s="693"/>
      <c r="BP45" s="693"/>
      <c r="BQ45" s="693"/>
      <c r="BR45" s="693"/>
      <c r="BS45" s="693"/>
      <c r="BT45" s="693"/>
      <c r="BU45" s="693"/>
      <c r="BV45" s="693"/>
      <c r="BW45" s="693"/>
      <c r="BX45" s="693"/>
      <c r="BY45" s="693"/>
      <c r="BZ45" s="693"/>
      <c r="CA45" s="693"/>
      <c r="CB45" s="693"/>
      <c r="CC45" s="694"/>
      <c r="CD45" s="645"/>
      <c r="CE45" s="646"/>
      <c r="CF45" s="604" t="s">
        <v>347</v>
      </c>
      <c r="CG45" s="605"/>
      <c r="CH45" s="605"/>
      <c r="CI45" s="605"/>
      <c r="CJ45" s="605"/>
      <c r="CK45" s="605"/>
      <c r="CL45" s="605"/>
      <c r="CM45" s="605"/>
      <c r="CN45" s="605"/>
      <c r="CO45" s="605"/>
      <c r="CP45" s="605"/>
      <c r="CQ45" s="606"/>
      <c r="CR45" s="607">
        <v>3771770</v>
      </c>
      <c r="CS45" s="639"/>
      <c r="CT45" s="639"/>
      <c r="CU45" s="639"/>
      <c r="CV45" s="639"/>
      <c r="CW45" s="639"/>
      <c r="CX45" s="639"/>
      <c r="CY45" s="640"/>
      <c r="CZ45" s="612">
        <v>1.6</v>
      </c>
      <c r="DA45" s="637"/>
      <c r="DB45" s="637"/>
      <c r="DC45" s="641"/>
      <c r="DD45" s="616">
        <v>161229</v>
      </c>
      <c r="DE45" s="639"/>
      <c r="DF45" s="639"/>
      <c r="DG45" s="639"/>
      <c r="DH45" s="639"/>
      <c r="DI45" s="639"/>
      <c r="DJ45" s="639"/>
      <c r="DK45" s="640"/>
      <c r="DL45" s="690"/>
      <c r="DM45" s="691"/>
      <c r="DN45" s="691"/>
      <c r="DO45" s="691"/>
      <c r="DP45" s="691"/>
      <c r="DQ45" s="691"/>
      <c r="DR45" s="691"/>
      <c r="DS45" s="691"/>
      <c r="DT45" s="691"/>
      <c r="DU45" s="691"/>
      <c r="DV45" s="692"/>
      <c r="DW45" s="681"/>
      <c r="DX45" s="682"/>
      <c r="DY45" s="682"/>
      <c r="DZ45" s="682"/>
      <c r="EA45" s="682"/>
      <c r="EB45" s="682"/>
      <c r="EC45" s="683"/>
    </row>
    <row r="46" spans="2:133" ht="11.25" customHeight="1" x14ac:dyDescent="0.2">
      <c r="B46" s="216"/>
      <c r="CD46" s="645"/>
      <c r="CE46" s="646"/>
      <c r="CF46" s="604" t="s">
        <v>348</v>
      </c>
      <c r="CG46" s="605"/>
      <c r="CH46" s="605"/>
      <c r="CI46" s="605"/>
      <c r="CJ46" s="605"/>
      <c r="CK46" s="605"/>
      <c r="CL46" s="605"/>
      <c r="CM46" s="605"/>
      <c r="CN46" s="605"/>
      <c r="CO46" s="605"/>
      <c r="CP46" s="605"/>
      <c r="CQ46" s="606"/>
      <c r="CR46" s="607">
        <v>10935166</v>
      </c>
      <c r="CS46" s="608"/>
      <c r="CT46" s="608"/>
      <c r="CU46" s="608"/>
      <c r="CV46" s="608"/>
      <c r="CW46" s="608"/>
      <c r="CX46" s="608"/>
      <c r="CY46" s="609"/>
      <c r="CZ46" s="612">
        <v>4.7</v>
      </c>
      <c r="DA46" s="613"/>
      <c r="DB46" s="613"/>
      <c r="DC46" s="619"/>
      <c r="DD46" s="616">
        <v>3474283</v>
      </c>
      <c r="DE46" s="608"/>
      <c r="DF46" s="608"/>
      <c r="DG46" s="608"/>
      <c r="DH46" s="608"/>
      <c r="DI46" s="608"/>
      <c r="DJ46" s="608"/>
      <c r="DK46" s="609"/>
      <c r="DL46" s="690"/>
      <c r="DM46" s="691"/>
      <c r="DN46" s="691"/>
      <c r="DO46" s="691"/>
      <c r="DP46" s="691"/>
      <c r="DQ46" s="691"/>
      <c r="DR46" s="691"/>
      <c r="DS46" s="691"/>
      <c r="DT46" s="691"/>
      <c r="DU46" s="691"/>
      <c r="DV46" s="692"/>
      <c r="DW46" s="681"/>
      <c r="DX46" s="682"/>
      <c r="DY46" s="682"/>
      <c r="DZ46" s="682"/>
      <c r="EA46" s="682"/>
      <c r="EB46" s="682"/>
      <c r="EC46" s="683"/>
    </row>
    <row r="47" spans="2:133" ht="11.25" customHeight="1" x14ac:dyDescent="0.2">
      <c r="B47" s="216"/>
      <c r="CD47" s="645"/>
      <c r="CE47" s="646"/>
      <c r="CF47" s="604" t="s">
        <v>349</v>
      </c>
      <c r="CG47" s="605"/>
      <c r="CH47" s="605"/>
      <c r="CI47" s="605"/>
      <c r="CJ47" s="605"/>
      <c r="CK47" s="605"/>
      <c r="CL47" s="605"/>
      <c r="CM47" s="605"/>
      <c r="CN47" s="605"/>
      <c r="CO47" s="605"/>
      <c r="CP47" s="605"/>
      <c r="CQ47" s="606"/>
      <c r="CR47" s="607" t="s">
        <v>122</v>
      </c>
      <c r="CS47" s="639"/>
      <c r="CT47" s="639"/>
      <c r="CU47" s="639"/>
      <c r="CV47" s="639"/>
      <c r="CW47" s="639"/>
      <c r="CX47" s="639"/>
      <c r="CY47" s="640"/>
      <c r="CZ47" s="612" t="s">
        <v>122</v>
      </c>
      <c r="DA47" s="637"/>
      <c r="DB47" s="637"/>
      <c r="DC47" s="641"/>
      <c r="DD47" s="616" t="s">
        <v>122</v>
      </c>
      <c r="DE47" s="639"/>
      <c r="DF47" s="639"/>
      <c r="DG47" s="639"/>
      <c r="DH47" s="639"/>
      <c r="DI47" s="639"/>
      <c r="DJ47" s="639"/>
      <c r="DK47" s="640"/>
      <c r="DL47" s="690"/>
      <c r="DM47" s="691"/>
      <c r="DN47" s="691"/>
      <c r="DO47" s="691"/>
      <c r="DP47" s="691"/>
      <c r="DQ47" s="691"/>
      <c r="DR47" s="691"/>
      <c r="DS47" s="691"/>
      <c r="DT47" s="691"/>
      <c r="DU47" s="691"/>
      <c r="DV47" s="692"/>
      <c r="DW47" s="681"/>
      <c r="DX47" s="682"/>
      <c r="DY47" s="682"/>
      <c r="DZ47" s="682"/>
      <c r="EA47" s="682"/>
      <c r="EB47" s="682"/>
      <c r="EC47" s="683"/>
    </row>
    <row r="48" spans="2:133" ht="10.8" x14ac:dyDescent="0.2">
      <c r="B48" s="216"/>
      <c r="CD48" s="647"/>
      <c r="CE48" s="648"/>
      <c r="CF48" s="604" t="s">
        <v>350</v>
      </c>
      <c r="CG48" s="605"/>
      <c r="CH48" s="605"/>
      <c r="CI48" s="605"/>
      <c r="CJ48" s="605"/>
      <c r="CK48" s="605"/>
      <c r="CL48" s="605"/>
      <c r="CM48" s="605"/>
      <c r="CN48" s="605"/>
      <c r="CO48" s="605"/>
      <c r="CP48" s="605"/>
      <c r="CQ48" s="606"/>
      <c r="CR48" s="607" t="s">
        <v>122</v>
      </c>
      <c r="CS48" s="608"/>
      <c r="CT48" s="608"/>
      <c r="CU48" s="608"/>
      <c r="CV48" s="608"/>
      <c r="CW48" s="608"/>
      <c r="CX48" s="608"/>
      <c r="CY48" s="609"/>
      <c r="CZ48" s="612" t="s">
        <v>122</v>
      </c>
      <c r="DA48" s="613"/>
      <c r="DB48" s="613"/>
      <c r="DC48" s="619"/>
      <c r="DD48" s="616" t="s">
        <v>122</v>
      </c>
      <c r="DE48" s="608"/>
      <c r="DF48" s="608"/>
      <c r="DG48" s="608"/>
      <c r="DH48" s="608"/>
      <c r="DI48" s="608"/>
      <c r="DJ48" s="608"/>
      <c r="DK48" s="609"/>
      <c r="DL48" s="690"/>
      <c r="DM48" s="691"/>
      <c r="DN48" s="691"/>
      <c r="DO48" s="691"/>
      <c r="DP48" s="691"/>
      <c r="DQ48" s="691"/>
      <c r="DR48" s="691"/>
      <c r="DS48" s="691"/>
      <c r="DT48" s="691"/>
      <c r="DU48" s="691"/>
      <c r="DV48" s="692"/>
      <c r="DW48" s="681"/>
      <c r="DX48" s="682"/>
      <c r="DY48" s="682"/>
      <c r="DZ48" s="682"/>
      <c r="EA48" s="682"/>
      <c r="EB48" s="682"/>
      <c r="EC48" s="683"/>
    </row>
    <row r="49" spans="2:133" ht="11.25" customHeight="1" x14ac:dyDescent="0.2">
      <c r="B49" s="216"/>
      <c r="CD49" s="628" t="s">
        <v>351</v>
      </c>
      <c r="CE49" s="629"/>
      <c r="CF49" s="629"/>
      <c r="CG49" s="629"/>
      <c r="CH49" s="629"/>
      <c r="CI49" s="629"/>
      <c r="CJ49" s="629"/>
      <c r="CK49" s="629"/>
      <c r="CL49" s="629"/>
      <c r="CM49" s="629"/>
      <c r="CN49" s="629"/>
      <c r="CO49" s="629"/>
      <c r="CP49" s="629"/>
      <c r="CQ49" s="630"/>
      <c r="CR49" s="679">
        <v>233861063</v>
      </c>
      <c r="CS49" s="666"/>
      <c r="CT49" s="666"/>
      <c r="CU49" s="666"/>
      <c r="CV49" s="666"/>
      <c r="CW49" s="666"/>
      <c r="CX49" s="666"/>
      <c r="CY49" s="695"/>
      <c r="CZ49" s="687">
        <v>100</v>
      </c>
      <c r="DA49" s="696"/>
      <c r="DB49" s="696"/>
      <c r="DC49" s="697"/>
      <c r="DD49" s="698">
        <v>156118947</v>
      </c>
      <c r="DE49" s="666"/>
      <c r="DF49" s="666"/>
      <c r="DG49" s="666"/>
      <c r="DH49" s="666"/>
      <c r="DI49" s="666"/>
      <c r="DJ49" s="666"/>
      <c r="DK49" s="695"/>
      <c r="DL49" s="699"/>
      <c r="DM49" s="700"/>
      <c r="DN49" s="700"/>
      <c r="DO49" s="700"/>
      <c r="DP49" s="700"/>
      <c r="DQ49" s="700"/>
      <c r="DR49" s="700"/>
      <c r="DS49" s="700"/>
      <c r="DT49" s="700"/>
      <c r="DU49" s="700"/>
      <c r="DV49" s="701"/>
      <c r="DW49" s="702"/>
      <c r="DX49" s="703"/>
      <c r="DY49" s="703"/>
      <c r="DZ49" s="703"/>
      <c r="EA49" s="703"/>
      <c r="EB49" s="703"/>
      <c r="EC49" s="704"/>
    </row>
  </sheetData>
  <sheetProtection algorithmName="SHA-512" hashValue="mUuK91QwIwaWb14DD3a2cwid4nESoIfMHvMgKNneF5U2Ns6Fi+WprW8jtaf2yC9lWHWtKP0eJoleWzAThg+ltA==" saltValue="+KzUbwFD/sW1DGoZN7Raa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2" customWidth="1"/>
    <col min="131" max="131" width="1.6640625" style="222" customWidth="1"/>
    <col min="132" max="16384" width="9" style="222" hidden="1"/>
  </cols>
  <sheetData>
    <row r="1" spans="1:131" ht="11.25" customHeight="1" thickBot="1" x14ac:dyDescent="0.25">
      <c r="A1" s="218"/>
      <c r="B1" s="218"/>
      <c r="C1" s="218"/>
      <c r="D1" s="218"/>
      <c r="E1" s="218"/>
      <c r="F1" s="218"/>
      <c r="G1" s="218"/>
      <c r="H1" s="218"/>
      <c r="I1" s="218"/>
      <c r="J1" s="218"/>
      <c r="K1" s="218"/>
      <c r="L1" s="218"/>
      <c r="M1" s="218"/>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c r="AX1" s="219"/>
      <c r="AY1" s="219"/>
      <c r="AZ1" s="219"/>
      <c r="BA1" s="219"/>
      <c r="BB1" s="219"/>
      <c r="BC1" s="219"/>
      <c r="BD1" s="219"/>
      <c r="BE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19"/>
      <c r="CE1" s="219"/>
      <c r="CF1" s="219"/>
      <c r="CG1" s="219"/>
      <c r="CH1" s="219"/>
      <c r="CI1" s="219"/>
      <c r="CJ1" s="219"/>
      <c r="CK1" s="219"/>
      <c r="CL1" s="219"/>
      <c r="CM1" s="219"/>
      <c r="CN1" s="219"/>
      <c r="CO1" s="219"/>
      <c r="CP1" s="219"/>
      <c r="CQ1" s="219"/>
      <c r="CR1" s="219"/>
      <c r="CS1" s="219"/>
      <c r="CT1" s="219"/>
      <c r="CU1" s="219"/>
      <c r="CV1" s="219"/>
      <c r="CW1" s="219"/>
      <c r="CX1" s="219"/>
      <c r="CY1" s="219"/>
      <c r="CZ1" s="219"/>
      <c r="DA1" s="219"/>
      <c r="DB1" s="219"/>
      <c r="DC1" s="219"/>
      <c r="DD1" s="219"/>
      <c r="DE1" s="219"/>
      <c r="DF1" s="219"/>
      <c r="DG1" s="219"/>
      <c r="DH1" s="219"/>
      <c r="DI1" s="219"/>
      <c r="DJ1" s="219"/>
      <c r="DK1" s="219"/>
      <c r="DL1" s="219"/>
      <c r="DM1" s="219"/>
      <c r="DN1" s="219"/>
      <c r="DO1" s="219"/>
      <c r="DP1" s="219"/>
      <c r="DQ1" s="220"/>
      <c r="DR1" s="220"/>
      <c r="DS1" s="220"/>
      <c r="DT1" s="220"/>
      <c r="DU1" s="220"/>
      <c r="DV1" s="220"/>
      <c r="DW1" s="220"/>
      <c r="DX1" s="220"/>
      <c r="DY1" s="220"/>
      <c r="DZ1" s="220"/>
      <c r="EA1" s="221"/>
    </row>
    <row r="2" spans="1:131" ht="26.25" customHeight="1" thickBot="1" x14ac:dyDescent="0.25">
      <c r="A2" s="705" t="s">
        <v>352</v>
      </c>
      <c r="B2" s="705"/>
      <c r="C2" s="705"/>
      <c r="D2" s="705"/>
      <c r="E2" s="705"/>
      <c r="F2" s="705"/>
      <c r="G2" s="705"/>
      <c r="H2" s="705"/>
      <c r="I2" s="705"/>
      <c r="J2" s="705"/>
      <c r="K2" s="705"/>
      <c r="L2" s="705"/>
      <c r="M2" s="705"/>
      <c r="N2" s="705"/>
      <c r="O2" s="705"/>
      <c r="P2" s="705"/>
      <c r="Q2" s="705"/>
      <c r="R2" s="705"/>
      <c r="S2" s="705"/>
      <c r="T2" s="705"/>
      <c r="U2" s="705"/>
      <c r="V2" s="705"/>
      <c r="W2" s="705"/>
      <c r="X2" s="705"/>
      <c r="Y2" s="705"/>
      <c r="Z2" s="705"/>
      <c r="AA2" s="705"/>
      <c r="AB2" s="705"/>
      <c r="AC2" s="705"/>
      <c r="AD2" s="705"/>
      <c r="AE2" s="705"/>
      <c r="AF2" s="705"/>
      <c r="AG2" s="705"/>
      <c r="AH2" s="705"/>
      <c r="AI2" s="705"/>
      <c r="AJ2" s="705"/>
      <c r="AK2" s="705"/>
      <c r="AL2" s="705"/>
      <c r="AM2" s="705"/>
      <c r="AN2" s="705"/>
      <c r="AO2" s="705"/>
      <c r="AP2" s="705"/>
      <c r="AQ2" s="705"/>
      <c r="AR2" s="705"/>
      <c r="AS2" s="705"/>
      <c r="AT2" s="705"/>
      <c r="AU2" s="705"/>
      <c r="AV2" s="705"/>
      <c r="AW2" s="705"/>
      <c r="AX2" s="705"/>
      <c r="AY2" s="705"/>
      <c r="AZ2" s="705"/>
      <c r="BA2" s="705"/>
      <c r="BB2" s="705"/>
      <c r="BC2" s="705"/>
      <c r="BD2" s="705"/>
      <c r="BE2" s="705"/>
      <c r="BF2" s="705"/>
      <c r="BG2" s="705"/>
      <c r="BH2" s="705"/>
      <c r="BI2" s="705"/>
      <c r="BJ2" s="219"/>
      <c r="BK2" s="219"/>
      <c r="BL2" s="219"/>
      <c r="BM2" s="219"/>
      <c r="BN2" s="219"/>
      <c r="BO2" s="219"/>
      <c r="BP2" s="219"/>
      <c r="BQ2" s="219"/>
      <c r="BR2" s="219"/>
      <c r="BS2" s="219"/>
      <c r="BT2" s="219"/>
      <c r="BU2" s="219"/>
      <c r="BV2" s="219"/>
      <c r="BW2" s="219"/>
      <c r="BX2" s="219"/>
      <c r="BY2" s="219"/>
      <c r="BZ2" s="219"/>
      <c r="CA2" s="219"/>
      <c r="CB2" s="219"/>
      <c r="CC2" s="219"/>
      <c r="CD2" s="219"/>
      <c r="CE2" s="219"/>
      <c r="CF2" s="219"/>
      <c r="CG2" s="219"/>
      <c r="CH2" s="219"/>
      <c r="CI2" s="219"/>
      <c r="CJ2" s="219"/>
      <c r="CK2" s="219"/>
      <c r="CL2" s="219"/>
      <c r="CM2" s="219"/>
      <c r="CN2" s="219"/>
      <c r="CO2" s="219"/>
      <c r="CP2" s="219"/>
      <c r="CQ2" s="219"/>
      <c r="CR2" s="219"/>
      <c r="CS2" s="219"/>
      <c r="CT2" s="219"/>
      <c r="CU2" s="219"/>
      <c r="CV2" s="219"/>
      <c r="CW2" s="219"/>
      <c r="CX2" s="219"/>
      <c r="CY2" s="219"/>
      <c r="CZ2" s="219"/>
      <c r="DA2" s="219"/>
      <c r="DB2" s="219"/>
      <c r="DC2" s="219"/>
      <c r="DD2" s="219"/>
      <c r="DE2" s="219"/>
      <c r="DF2" s="219"/>
      <c r="DG2" s="219"/>
      <c r="DH2" s="219"/>
      <c r="DI2" s="219"/>
      <c r="DJ2" s="706" t="s">
        <v>353</v>
      </c>
      <c r="DK2" s="707"/>
      <c r="DL2" s="707"/>
      <c r="DM2" s="707"/>
      <c r="DN2" s="707"/>
      <c r="DO2" s="708"/>
      <c r="DP2" s="219"/>
      <c r="DQ2" s="706" t="s">
        <v>354</v>
      </c>
      <c r="DR2" s="707"/>
      <c r="DS2" s="707"/>
      <c r="DT2" s="707"/>
      <c r="DU2" s="707"/>
      <c r="DV2" s="707"/>
      <c r="DW2" s="707"/>
      <c r="DX2" s="707"/>
      <c r="DY2" s="707"/>
      <c r="DZ2" s="708"/>
      <c r="EA2" s="221"/>
    </row>
    <row r="3" spans="1:131" ht="11.25" customHeight="1" x14ac:dyDescent="0.2">
      <c r="A3" s="219"/>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c r="BL3" s="219"/>
      <c r="BM3" s="219"/>
      <c r="BN3" s="219"/>
      <c r="BO3" s="219"/>
      <c r="BP3" s="219"/>
      <c r="BQ3" s="219"/>
      <c r="BR3" s="219"/>
      <c r="BS3" s="219"/>
      <c r="BT3" s="219"/>
      <c r="BU3" s="219"/>
      <c r="BV3" s="219"/>
      <c r="BW3" s="219"/>
      <c r="BX3" s="219"/>
      <c r="BY3" s="219"/>
      <c r="BZ3" s="219"/>
      <c r="CA3" s="219"/>
      <c r="CB3" s="219"/>
      <c r="CC3" s="219"/>
      <c r="CD3" s="219"/>
      <c r="CE3" s="219"/>
      <c r="CF3" s="219"/>
      <c r="CG3" s="219"/>
      <c r="CH3" s="219"/>
      <c r="CI3" s="219"/>
      <c r="CJ3" s="219"/>
      <c r="CK3" s="219"/>
      <c r="CL3" s="219"/>
      <c r="CM3" s="219"/>
      <c r="CN3" s="219"/>
      <c r="CO3" s="219"/>
      <c r="CP3" s="219"/>
      <c r="CQ3" s="219"/>
      <c r="CR3" s="219"/>
      <c r="CS3" s="219"/>
      <c r="CT3" s="219"/>
      <c r="CU3" s="219"/>
      <c r="CV3" s="219"/>
      <c r="CW3" s="219"/>
      <c r="CX3" s="219"/>
      <c r="CY3" s="219"/>
      <c r="CZ3" s="219"/>
      <c r="DA3" s="219"/>
      <c r="DB3" s="219"/>
      <c r="DC3" s="219"/>
      <c r="DD3" s="219"/>
      <c r="DE3" s="219"/>
      <c r="DF3" s="219"/>
      <c r="DG3" s="219"/>
      <c r="DH3" s="219"/>
      <c r="DI3" s="219"/>
      <c r="DJ3" s="219"/>
      <c r="DK3" s="219"/>
      <c r="DL3" s="219"/>
      <c r="DM3" s="219"/>
      <c r="DN3" s="219"/>
      <c r="DO3" s="219"/>
      <c r="DP3" s="219"/>
      <c r="DQ3" s="219"/>
      <c r="DR3" s="219"/>
      <c r="DS3" s="219"/>
      <c r="DT3" s="219"/>
      <c r="DU3" s="219"/>
      <c r="DV3" s="219"/>
      <c r="DW3" s="219"/>
      <c r="DX3" s="219"/>
      <c r="DY3" s="219"/>
      <c r="DZ3" s="219"/>
      <c r="EA3" s="221"/>
    </row>
    <row r="4" spans="1:131" s="226" customFormat="1" ht="26.25" customHeight="1" thickBot="1" x14ac:dyDescent="0.25">
      <c r="A4" s="709" t="s">
        <v>355</v>
      </c>
      <c r="B4" s="709"/>
      <c r="C4" s="709"/>
      <c r="D4" s="709"/>
      <c r="E4" s="709"/>
      <c r="F4" s="709"/>
      <c r="G4" s="709"/>
      <c r="H4" s="709"/>
      <c r="I4" s="709"/>
      <c r="J4" s="709"/>
      <c r="K4" s="709"/>
      <c r="L4" s="709"/>
      <c r="M4" s="709"/>
      <c r="N4" s="709"/>
      <c r="O4" s="709"/>
      <c r="P4" s="709"/>
      <c r="Q4" s="709"/>
      <c r="R4" s="709"/>
      <c r="S4" s="709"/>
      <c r="T4" s="709"/>
      <c r="U4" s="709"/>
      <c r="V4" s="709"/>
      <c r="W4" s="709"/>
      <c r="X4" s="709"/>
      <c r="Y4" s="709"/>
      <c r="Z4" s="709"/>
      <c r="AA4" s="709"/>
      <c r="AB4" s="709"/>
      <c r="AC4" s="709"/>
      <c r="AD4" s="709"/>
      <c r="AE4" s="709"/>
      <c r="AF4" s="709"/>
      <c r="AG4" s="709"/>
      <c r="AH4" s="709"/>
      <c r="AI4" s="709"/>
      <c r="AJ4" s="709"/>
      <c r="AK4" s="709"/>
      <c r="AL4" s="709"/>
      <c r="AM4" s="709"/>
      <c r="AN4" s="709"/>
      <c r="AO4" s="709"/>
      <c r="AP4" s="709"/>
      <c r="AQ4" s="709"/>
      <c r="AR4" s="709"/>
      <c r="AS4" s="709"/>
      <c r="AT4" s="709"/>
      <c r="AU4" s="709"/>
      <c r="AV4" s="709"/>
      <c r="AW4" s="709"/>
      <c r="AX4" s="709"/>
      <c r="AY4" s="709"/>
      <c r="AZ4" s="223"/>
      <c r="BA4" s="223"/>
      <c r="BB4" s="223"/>
      <c r="BC4" s="223"/>
      <c r="BD4" s="223"/>
      <c r="BE4" s="224"/>
      <c r="BF4" s="224"/>
      <c r="BG4" s="224"/>
      <c r="BH4" s="224"/>
      <c r="BI4" s="224"/>
      <c r="BJ4" s="224"/>
      <c r="BK4" s="224"/>
      <c r="BL4" s="224"/>
      <c r="BM4" s="224"/>
      <c r="BN4" s="224"/>
      <c r="BO4" s="224"/>
      <c r="BP4" s="224"/>
      <c r="BQ4" s="710" t="s">
        <v>356</v>
      </c>
      <c r="BR4" s="710"/>
      <c r="BS4" s="710"/>
      <c r="BT4" s="710"/>
      <c r="BU4" s="710"/>
      <c r="BV4" s="710"/>
      <c r="BW4" s="710"/>
      <c r="BX4" s="710"/>
      <c r="BY4" s="710"/>
      <c r="BZ4" s="710"/>
      <c r="CA4" s="710"/>
      <c r="CB4" s="710"/>
      <c r="CC4" s="710"/>
      <c r="CD4" s="710"/>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225"/>
    </row>
    <row r="5" spans="1:131" s="226" customFormat="1" ht="26.25" customHeight="1" x14ac:dyDescent="0.2">
      <c r="A5" s="711" t="s">
        <v>357</v>
      </c>
      <c r="B5" s="712"/>
      <c r="C5" s="712"/>
      <c r="D5" s="712"/>
      <c r="E5" s="712"/>
      <c r="F5" s="712"/>
      <c r="G5" s="712"/>
      <c r="H5" s="712"/>
      <c r="I5" s="712"/>
      <c r="J5" s="712"/>
      <c r="K5" s="712"/>
      <c r="L5" s="712"/>
      <c r="M5" s="712"/>
      <c r="N5" s="712"/>
      <c r="O5" s="712"/>
      <c r="P5" s="713"/>
      <c r="Q5" s="717" t="s">
        <v>358</v>
      </c>
      <c r="R5" s="718"/>
      <c r="S5" s="718"/>
      <c r="T5" s="718"/>
      <c r="U5" s="719"/>
      <c r="V5" s="717" t="s">
        <v>359</v>
      </c>
      <c r="W5" s="718"/>
      <c r="X5" s="718"/>
      <c r="Y5" s="718"/>
      <c r="Z5" s="719"/>
      <c r="AA5" s="717" t="s">
        <v>360</v>
      </c>
      <c r="AB5" s="718"/>
      <c r="AC5" s="718"/>
      <c r="AD5" s="718"/>
      <c r="AE5" s="718"/>
      <c r="AF5" s="723" t="s">
        <v>361</v>
      </c>
      <c r="AG5" s="718"/>
      <c r="AH5" s="718"/>
      <c r="AI5" s="718"/>
      <c r="AJ5" s="724"/>
      <c r="AK5" s="718" t="s">
        <v>362</v>
      </c>
      <c r="AL5" s="718"/>
      <c r="AM5" s="718"/>
      <c r="AN5" s="718"/>
      <c r="AO5" s="719"/>
      <c r="AP5" s="717" t="s">
        <v>363</v>
      </c>
      <c r="AQ5" s="718"/>
      <c r="AR5" s="718"/>
      <c r="AS5" s="718"/>
      <c r="AT5" s="719"/>
      <c r="AU5" s="717" t="s">
        <v>364</v>
      </c>
      <c r="AV5" s="718"/>
      <c r="AW5" s="718"/>
      <c r="AX5" s="718"/>
      <c r="AY5" s="724"/>
      <c r="AZ5" s="223"/>
      <c r="BA5" s="223"/>
      <c r="BB5" s="223"/>
      <c r="BC5" s="223"/>
      <c r="BD5" s="223"/>
      <c r="BE5" s="224"/>
      <c r="BF5" s="224"/>
      <c r="BG5" s="224"/>
      <c r="BH5" s="224"/>
      <c r="BI5" s="224"/>
      <c r="BJ5" s="224"/>
      <c r="BK5" s="224"/>
      <c r="BL5" s="224"/>
      <c r="BM5" s="224"/>
      <c r="BN5" s="224"/>
      <c r="BO5" s="224"/>
      <c r="BP5" s="224"/>
      <c r="BQ5" s="711" t="s">
        <v>365</v>
      </c>
      <c r="BR5" s="712"/>
      <c r="BS5" s="712"/>
      <c r="BT5" s="712"/>
      <c r="BU5" s="712"/>
      <c r="BV5" s="712"/>
      <c r="BW5" s="712"/>
      <c r="BX5" s="712"/>
      <c r="BY5" s="712"/>
      <c r="BZ5" s="712"/>
      <c r="CA5" s="712"/>
      <c r="CB5" s="712"/>
      <c r="CC5" s="712"/>
      <c r="CD5" s="712"/>
      <c r="CE5" s="712"/>
      <c r="CF5" s="712"/>
      <c r="CG5" s="713"/>
      <c r="CH5" s="717" t="s">
        <v>366</v>
      </c>
      <c r="CI5" s="718"/>
      <c r="CJ5" s="718"/>
      <c r="CK5" s="718"/>
      <c r="CL5" s="719"/>
      <c r="CM5" s="717" t="s">
        <v>367</v>
      </c>
      <c r="CN5" s="718"/>
      <c r="CO5" s="718"/>
      <c r="CP5" s="718"/>
      <c r="CQ5" s="719"/>
      <c r="CR5" s="717" t="s">
        <v>368</v>
      </c>
      <c r="CS5" s="718"/>
      <c r="CT5" s="718"/>
      <c r="CU5" s="718"/>
      <c r="CV5" s="719"/>
      <c r="CW5" s="717" t="s">
        <v>369</v>
      </c>
      <c r="CX5" s="718"/>
      <c r="CY5" s="718"/>
      <c r="CZ5" s="718"/>
      <c r="DA5" s="719"/>
      <c r="DB5" s="717" t="s">
        <v>370</v>
      </c>
      <c r="DC5" s="718"/>
      <c r="DD5" s="718"/>
      <c r="DE5" s="718"/>
      <c r="DF5" s="719"/>
      <c r="DG5" s="747" t="s">
        <v>371</v>
      </c>
      <c r="DH5" s="748"/>
      <c r="DI5" s="748"/>
      <c r="DJ5" s="748"/>
      <c r="DK5" s="749"/>
      <c r="DL5" s="747" t="s">
        <v>372</v>
      </c>
      <c r="DM5" s="748"/>
      <c r="DN5" s="748"/>
      <c r="DO5" s="748"/>
      <c r="DP5" s="749"/>
      <c r="DQ5" s="717" t="s">
        <v>373</v>
      </c>
      <c r="DR5" s="718"/>
      <c r="DS5" s="718"/>
      <c r="DT5" s="718"/>
      <c r="DU5" s="719"/>
      <c r="DV5" s="717" t="s">
        <v>364</v>
      </c>
      <c r="DW5" s="718"/>
      <c r="DX5" s="718"/>
      <c r="DY5" s="718"/>
      <c r="DZ5" s="724"/>
      <c r="EA5" s="225"/>
    </row>
    <row r="6" spans="1:131" s="226" customFormat="1" ht="26.25" customHeight="1" thickBot="1" x14ac:dyDescent="0.25">
      <c r="A6" s="714"/>
      <c r="B6" s="715"/>
      <c r="C6" s="715"/>
      <c r="D6" s="715"/>
      <c r="E6" s="715"/>
      <c r="F6" s="715"/>
      <c r="G6" s="715"/>
      <c r="H6" s="715"/>
      <c r="I6" s="715"/>
      <c r="J6" s="715"/>
      <c r="K6" s="715"/>
      <c r="L6" s="715"/>
      <c r="M6" s="715"/>
      <c r="N6" s="715"/>
      <c r="O6" s="715"/>
      <c r="P6" s="716"/>
      <c r="Q6" s="720"/>
      <c r="R6" s="721"/>
      <c r="S6" s="721"/>
      <c r="T6" s="721"/>
      <c r="U6" s="722"/>
      <c r="V6" s="720"/>
      <c r="W6" s="721"/>
      <c r="X6" s="721"/>
      <c r="Y6" s="721"/>
      <c r="Z6" s="722"/>
      <c r="AA6" s="720"/>
      <c r="AB6" s="721"/>
      <c r="AC6" s="721"/>
      <c r="AD6" s="721"/>
      <c r="AE6" s="721"/>
      <c r="AF6" s="725"/>
      <c r="AG6" s="721"/>
      <c r="AH6" s="721"/>
      <c r="AI6" s="721"/>
      <c r="AJ6" s="726"/>
      <c r="AK6" s="721"/>
      <c r="AL6" s="721"/>
      <c r="AM6" s="721"/>
      <c r="AN6" s="721"/>
      <c r="AO6" s="722"/>
      <c r="AP6" s="720"/>
      <c r="AQ6" s="721"/>
      <c r="AR6" s="721"/>
      <c r="AS6" s="721"/>
      <c r="AT6" s="722"/>
      <c r="AU6" s="720"/>
      <c r="AV6" s="721"/>
      <c r="AW6" s="721"/>
      <c r="AX6" s="721"/>
      <c r="AY6" s="726"/>
      <c r="AZ6" s="223"/>
      <c r="BA6" s="223"/>
      <c r="BB6" s="223"/>
      <c r="BC6" s="223"/>
      <c r="BD6" s="223"/>
      <c r="BE6" s="224"/>
      <c r="BF6" s="224"/>
      <c r="BG6" s="224"/>
      <c r="BH6" s="224"/>
      <c r="BI6" s="224"/>
      <c r="BJ6" s="224"/>
      <c r="BK6" s="224"/>
      <c r="BL6" s="224"/>
      <c r="BM6" s="224"/>
      <c r="BN6" s="224"/>
      <c r="BO6" s="224"/>
      <c r="BP6" s="224"/>
      <c r="BQ6" s="714"/>
      <c r="BR6" s="715"/>
      <c r="BS6" s="715"/>
      <c r="BT6" s="715"/>
      <c r="BU6" s="715"/>
      <c r="BV6" s="715"/>
      <c r="BW6" s="715"/>
      <c r="BX6" s="715"/>
      <c r="BY6" s="715"/>
      <c r="BZ6" s="715"/>
      <c r="CA6" s="715"/>
      <c r="CB6" s="715"/>
      <c r="CC6" s="715"/>
      <c r="CD6" s="715"/>
      <c r="CE6" s="715"/>
      <c r="CF6" s="715"/>
      <c r="CG6" s="716"/>
      <c r="CH6" s="720"/>
      <c r="CI6" s="721"/>
      <c r="CJ6" s="721"/>
      <c r="CK6" s="721"/>
      <c r="CL6" s="722"/>
      <c r="CM6" s="720"/>
      <c r="CN6" s="721"/>
      <c r="CO6" s="721"/>
      <c r="CP6" s="721"/>
      <c r="CQ6" s="722"/>
      <c r="CR6" s="720"/>
      <c r="CS6" s="721"/>
      <c r="CT6" s="721"/>
      <c r="CU6" s="721"/>
      <c r="CV6" s="722"/>
      <c r="CW6" s="720"/>
      <c r="CX6" s="721"/>
      <c r="CY6" s="721"/>
      <c r="CZ6" s="721"/>
      <c r="DA6" s="722"/>
      <c r="DB6" s="720"/>
      <c r="DC6" s="721"/>
      <c r="DD6" s="721"/>
      <c r="DE6" s="721"/>
      <c r="DF6" s="722"/>
      <c r="DG6" s="750"/>
      <c r="DH6" s="751"/>
      <c r="DI6" s="751"/>
      <c r="DJ6" s="751"/>
      <c r="DK6" s="752"/>
      <c r="DL6" s="750"/>
      <c r="DM6" s="751"/>
      <c r="DN6" s="751"/>
      <c r="DO6" s="751"/>
      <c r="DP6" s="752"/>
      <c r="DQ6" s="720"/>
      <c r="DR6" s="721"/>
      <c r="DS6" s="721"/>
      <c r="DT6" s="721"/>
      <c r="DU6" s="722"/>
      <c r="DV6" s="720"/>
      <c r="DW6" s="721"/>
      <c r="DX6" s="721"/>
      <c r="DY6" s="721"/>
      <c r="DZ6" s="726"/>
      <c r="EA6" s="225"/>
    </row>
    <row r="7" spans="1:131" s="226" customFormat="1" ht="26.25" customHeight="1" thickTop="1" x14ac:dyDescent="0.2">
      <c r="A7" s="227">
        <v>1</v>
      </c>
      <c r="B7" s="733" t="s">
        <v>374</v>
      </c>
      <c r="C7" s="734"/>
      <c r="D7" s="734"/>
      <c r="E7" s="734"/>
      <c r="F7" s="734"/>
      <c r="G7" s="734"/>
      <c r="H7" s="734"/>
      <c r="I7" s="734"/>
      <c r="J7" s="734"/>
      <c r="K7" s="734"/>
      <c r="L7" s="734"/>
      <c r="M7" s="734"/>
      <c r="N7" s="734"/>
      <c r="O7" s="734"/>
      <c r="P7" s="735"/>
      <c r="Q7" s="736">
        <v>237925</v>
      </c>
      <c r="R7" s="737"/>
      <c r="S7" s="737"/>
      <c r="T7" s="737"/>
      <c r="U7" s="737"/>
      <c r="V7" s="737">
        <v>234086</v>
      </c>
      <c r="W7" s="737"/>
      <c r="X7" s="737"/>
      <c r="Y7" s="737"/>
      <c r="Z7" s="737"/>
      <c r="AA7" s="737">
        <f>Q7-V7</f>
        <v>3839</v>
      </c>
      <c r="AB7" s="737"/>
      <c r="AC7" s="737"/>
      <c r="AD7" s="737"/>
      <c r="AE7" s="738"/>
      <c r="AF7" s="739">
        <v>1239</v>
      </c>
      <c r="AG7" s="740"/>
      <c r="AH7" s="740"/>
      <c r="AI7" s="740"/>
      <c r="AJ7" s="741"/>
      <c r="AK7" s="742">
        <v>7032</v>
      </c>
      <c r="AL7" s="743"/>
      <c r="AM7" s="743"/>
      <c r="AN7" s="743"/>
      <c r="AO7" s="743"/>
      <c r="AP7" s="743">
        <v>168986</v>
      </c>
      <c r="AQ7" s="743"/>
      <c r="AR7" s="743"/>
      <c r="AS7" s="743"/>
      <c r="AT7" s="743"/>
      <c r="AU7" s="744"/>
      <c r="AV7" s="744"/>
      <c r="AW7" s="744"/>
      <c r="AX7" s="744"/>
      <c r="AY7" s="745"/>
      <c r="AZ7" s="223"/>
      <c r="BA7" s="223"/>
      <c r="BB7" s="223"/>
      <c r="BC7" s="223"/>
      <c r="BD7" s="223"/>
      <c r="BE7" s="224"/>
      <c r="BF7" s="224"/>
      <c r="BG7" s="224"/>
      <c r="BH7" s="224"/>
      <c r="BI7" s="224"/>
      <c r="BJ7" s="224"/>
      <c r="BK7" s="224"/>
      <c r="BL7" s="224"/>
      <c r="BM7" s="224"/>
      <c r="BN7" s="224"/>
      <c r="BO7" s="224"/>
      <c r="BP7" s="224"/>
      <c r="BQ7" s="227">
        <v>1</v>
      </c>
      <c r="BR7" s="228"/>
      <c r="BS7" s="730" t="s">
        <v>553</v>
      </c>
      <c r="BT7" s="731"/>
      <c r="BU7" s="731"/>
      <c r="BV7" s="731"/>
      <c r="BW7" s="731"/>
      <c r="BX7" s="731"/>
      <c r="BY7" s="731"/>
      <c r="BZ7" s="731"/>
      <c r="CA7" s="731"/>
      <c r="CB7" s="731"/>
      <c r="CC7" s="731"/>
      <c r="CD7" s="731"/>
      <c r="CE7" s="731"/>
      <c r="CF7" s="731"/>
      <c r="CG7" s="746"/>
      <c r="CH7" s="727">
        <v>54</v>
      </c>
      <c r="CI7" s="728"/>
      <c r="CJ7" s="728"/>
      <c r="CK7" s="728"/>
      <c r="CL7" s="729"/>
      <c r="CM7" s="727">
        <v>1054</v>
      </c>
      <c r="CN7" s="728"/>
      <c r="CO7" s="728"/>
      <c r="CP7" s="728"/>
      <c r="CQ7" s="729"/>
      <c r="CR7" s="727">
        <v>40</v>
      </c>
      <c r="CS7" s="728"/>
      <c r="CT7" s="728"/>
      <c r="CU7" s="728"/>
      <c r="CV7" s="729"/>
      <c r="CW7" s="727" t="s">
        <v>491</v>
      </c>
      <c r="CX7" s="728"/>
      <c r="CY7" s="728"/>
      <c r="CZ7" s="728"/>
      <c r="DA7" s="729"/>
      <c r="DB7" s="727" t="s">
        <v>491</v>
      </c>
      <c r="DC7" s="728"/>
      <c r="DD7" s="728"/>
      <c r="DE7" s="728"/>
      <c r="DF7" s="729"/>
      <c r="DG7" s="727" t="s">
        <v>491</v>
      </c>
      <c r="DH7" s="728"/>
      <c r="DI7" s="728"/>
      <c r="DJ7" s="728"/>
      <c r="DK7" s="729"/>
      <c r="DL7" s="727" t="s">
        <v>491</v>
      </c>
      <c r="DM7" s="728"/>
      <c r="DN7" s="728"/>
      <c r="DO7" s="728"/>
      <c r="DP7" s="729"/>
      <c r="DQ7" s="727" t="s">
        <v>491</v>
      </c>
      <c r="DR7" s="728"/>
      <c r="DS7" s="728"/>
      <c r="DT7" s="728"/>
      <c r="DU7" s="729"/>
      <c r="DV7" s="730"/>
      <c r="DW7" s="731"/>
      <c r="DX7" s="731"/>
      <c r="DY7" s="731"/>
      <c r="DZ7" s="732"/>
      <c r="EA7" s="225"/>
    </row>
    <row r="8" spans="1:131" s="226" customFormat="1" ht="26.25" customHeight="1" x14ac:dyDescent="0.2">
      <c r="A8" s="229">
        <v>2</v>
      </c>
      <c r="B8" s="764" t="s">
        <v>375</v>
      </c>
      <c r="C8" s="765"/>
      <c r="D8" s="765"/>
      <c r="E8" s="765"/>
      <c r="F8" s="765"/>
      <c r="G8" s="765"/>
      <c r="H8" s="765"/>
      <c r="I8" s="765"/>
      <c r="J8" s="765"/>
      <c r="K8" s="765"/>
      <c r="L8" s="765"/>
      <c r="M8" s="765"/>
      <c r="N8" s="765"/>
      <c r="O8" s="765"/>
      <c r="P8" s="766"/>
      <c r="Q8" s="767">
        <v>753</v>
      </c>
      <c r="R8" s="768"/>
      <c r="S8" s="768"/>
      <c r="T8" s="768"/>
      <c r="U8" s="768"/>
      <c r="V8" s="768">
        <v>753</v>
      </c>
      <c r="W8" s="768"/>
      <c r="X8" s="768"/>
      <c r="Y8" s="768"/>
      <c r="Z8" s="768"/>
      <c r="AA8" s="768">
        <v>0</v>
      </c>
      <c r="AB8" s="768"/>
      <c r="AC8" s="768"/>
      <c r="AD8" s="768"/>
      <c r="AE8" s="769"/>
      <c r="AF8" s="770">
        <v>0</v>
      </c>
      <c r="AG8" s="771"/>
      <c r="AH8" s="771"/>
      <c r="AI8" s="771"/>
      <c r="AJ8" s="772"/>
      <c r="AK8" s="753">
        <v>184</v>
      </c>
      <c r="AL8" s="754"/>
      <c r="AM8" s="754"/>
      <c r="AN8" s="754"/>
      <c r="AO8" s="754"/>
      <c r="AP8" s="754">
        <v>2087</v>
      </c>
      <c r="AQ8" s="754"/>
      <c r="AR8" s="754"/>
      <c r="AS8" s="754"/>
      <c r="AT8" s="754"/>
      <c r="AU8" s="755"/>
      <c r="AV8" s="755"/>
      <c r="AW8" s="755"/>
      <c r="AX8" s="755"/>
      <c r="AY8" s="756"/>
      <c r="AZ8" s="223"/>
      <c r="BA8" s="223"/>
      <c r="BB8" s="223"/>
      <c r="BC8" s="223"/>
      <c r="BD8" s="223"/>
      <c r="BE8" s="224"/>
      <c r="BF8" s="224"/>
      <c r="BG8" s="224"/>
      <c r="BH8" s="224"/>
      <c r="BI8" s="224"/>
      <c r="BJ8" s="224"/>
      <c r="BK8" s="224"/>
      <c r="BL8" s="224"/>
      <c r="BM8" s="224"/>
      <c r="BN8" s="224"/>
      <c r="BO8" s="224"/>
      <c r="BP8" s="224"/>
      <c r="BQ8" s="229">
        <v>2</v>
      </c>
      <c r="BR8" s="230"/>
      <c r="BS8" s="757" t="s">
        <v>554</v>
      </c>
      <c r="BT8" s="758"/>
      <c r="BU8" s="758"/>
      <c r="BV8" s="758"/>
      <c r="BW8" s="758"/>
      <c r="BX8" s="758"/>
      <c r="BY8" s="758"/>
      <c r="BZ8" s="758"/>
      <c r="CA8" s="758"/>
      <c r="CB8" s="758"/>
      <c r="CC8" s="758"/>
      <c r="CD8" s="758"/>
      <c r="CE8" s="758"/>
      <c r="CF8" s="758"/>
      <c r="CG8" s="759"/>
      <c r="CH8" s="760">
        <v>9</v>
      </c>
      <c r="CI8" s="761"/>
      <c r="CJ8" s="761"/>
      <c r="CK8" s="761"/>
      <c r="CL8" s="762"/>
      <c r="CM8" s="760">
        <v>493</v>
      </c>
      <c r="CN8" s="761"/>
      <c r="CO8" s="761"/>
      <c r="CP8" s="761"/>
      <c r="CQ8" s="762"/>
      <c r="CR8" s="760">
        <v>300</v>
      </c>
      <c r="CS8" s="761"/>
      <c r="CT8" s="761"/>
      <c r="CU8" s="761"/>
      <c r="CV8" s="762"/>
      <c r="CW8" s="760">
        <v>94</v>
      </c>
      <c r="CX8" s="761"/>
      <c r="CY8" s="761"/>
      <c r="CZ8" s="761"/>
      <c r="DA8" s="762"/>
      <c r="DB8" s="760" t="s">
        <v>491</v>
      </c>
      <c r="DC8" s="761"/>
      <c r="DD8" s="761"/>
      <c r="DE8" s="761"/>
      <c r="DF8" s="762"/>
      <c r="DG8" s="760" t="s">
        <v>491</v>
      </c>
      <c r="DH8" s="761"/>
      <c r="DI8" s="761"/>
      <c r="DJ8" s="761"/>
      <c r="DK8" s="762"/>
      <c r="DL8" s="760" t="s">
        <v>491</v>
      </c>
      <c r="DM8" s="761"/>
      <c r="DN8" s="761"/>
      <c r="DO8" s="761"/>
      <c r="DP8" s="762"/>
      <c r="DQ8" s="760" t="s">
        <v>491</v>
      </c>
      <c r="DR8" s="761"/>
      <c r="DS8" s="761"/>
      <c r="DT8" s="761"/>
      <c r="DU8" s="762"/>
      <c r="DV8" s="757"/>
      <c r="DW8" s="758"/>
      <c r="DX8" s="758"/>
      <c r="DY8" s="758"/>
      <c r="DZ8" s="763"/>
      <c r="EA8" s="225"/>
    </row>
    <row r="9" spans="1:131" s="226" customFormat="1" ht="26.25" customHeight="1" x14ac:dyDescent="0.2">
      <c r="A9" s="229">
        <v>3</v>
      </c>
      <c r="B9" s="764" t="s">
        <v>376</v>
      </c>
      <c r="C9" s="765"/>
      <c r="D9" s="765"/>
      <c r="E9" s="765"/>
      <c r="F9" s="765"/>
      <c r="G9" s="765"/>
      <c r="H9" s="765"/>
      <c r="I9" s="765"/>
      <c r="J9" s="765"/>
      <c r="K9" s="765"/>
      <c r="L9" s="765"/>
      <c r="M9" s="765"/>
      <c r="N9" s="765"/>
      <c r="O9" s="765"/>
      <c r="P9" s="766"/>
      <c r="Q9" s="767">
        <v>174</v>
      </c>
      <c r="R9" s="768"/>
      <c r="S9" s="768"/>
      <c r="T9" s="768"/>
      <c r="U9" s="768"/>
      <c r="V9" s="768">
        <v>51</v>
      </c>
      <c r="W9" s="768"/>
      <c r="X9" s="768"/>
      <c r="Y9" s="768"/>
      <c r="Z9" s="768"/>
      <c r="AA9" s="768">
        <v>123</v>
      </c>
      <c r="AB9" s="768"/>
      <c r="AC9" s="768"/>
      <c r="AD9" s="768"/>
      <c r="AE9" s="769"/>
      <c r="AF9" s="770">
        <v>63</v>
      </c>
      <c r="AG9" s="771"/>
      <c r="AH9" s="771"/>
      <c r="AI9" s="771"/>
      <c r="AJ9" s="772"/>
      <c r="AK9" s="753">
        <v>1</v>
      </c>
      <c r="AL9" s="754"/>
      <c r="AM9" s="754"/>
      <c r="AN9" s="754"/>
      <c r="AO9" s="754"/>
      <c r="AP9" s="754">
        <v>307</v>
      </c>
      <c r="AQ9" s="754"/>
      <c r="AR9" s="754"/>
      <c r="AS9" s="754"/>
      <c r="AT9" s="754"/>
      <c r="AU9" s="755"/>
      <c r="AV9" s="755"/>
      <c r="AW9" s="755"/>
      <c r="AX9" s="755"/>
      <c r="AY9" s="756"/>
      <c r="AZ9" s="223"/>
      <c r="BA9" s="223"/>
      <c r="BB9" s="223"/>
      <c r="BC9" s="223"/>
      <c r="BD9" s="223"/>
      <c r="BE9" s="224"/>
      <c r="BF9" s="224"/>
      <c r="BG9" s="224"/>
      <c r="BH9" s="224"/>
      <c r="BI9" s="224"/>
      <c r="BJ9" s="224"/>
      <c r="BK9" s="224"/>
      <c r="BL9" s="224"/>
      <c r="BM9" s="224"/>
      <c r="BN9" s="224"/>
      <c r="BO9" s="224"/>
      <c r="BP9" s="224"/>
      <c r="BQ9" s="229">
        <v>3</v>
      </c>
      <c r="BR9" s="230"/>
      <c r="BS9" s="757" t="s">
        <v>555</v>
      </c>
      <c r="BT9" s="758"/>
      <c r="BU9" s="758"/>
      <c r="BV9" s="758"/>
      <c r="BW9" s="758"/>
      <c r="BX9" s="758"/>
      <c r="BY9" s="758"/>
      <c r="BZ9" s="758"/>
      <c r="CA9" s="758"/>
      <c r="CB9" s="758"/>
      <c r="CC9" s="758"/>
      <c r="CD9" s="758"/>
      <c r="CE9" s="758"/>
      <c r="CF9" s="758"/>
      <c r="CG9" s="759"/>
      <c r="CH9" s="760">
        <v>-12</v>
      </c>
      <c r="CI9" s="761"/>
      <c r="CJ9" s="761"/>
      <c r="CK9" s="761"/>
      <c r="CL9" s="762"/>
      <c r="CM9" s="760">
        <v>223</v>
      </c>
      <c r="CN9" s="761"/>
      <c r="CO9" s="761"/>
      <c r="CP9" s="761"/>
      <c r="CQ9" s="762"/>
      <c r="CR9" s="760">
        <v>175</v>
      </c>
      <c r="CS9" s="761"/>
      <c r="CT9" s="761"/>
      <c r="CU9" s="761"/>
      <c r="CV9" s="762"/>
      <c r="CW9" s="760">
        <v>24</v>
      </c>
      <c r="CX9" s="761"/>
      <c r="CY9" s="761"/>
      <c r="CZ9" s="761"/>
      <c r="DA9" s="762"/>
      <c r="DB9" s="760" t="s">
        <v>491</v>
      </c>
      <c r="DC9" s="761"/>
      <c r="DD9" s="761"/>
      <c r="DE9" s="761"/>
      <c r="DF9" s="762"/>
      <c r="DG9" s="760" t="s">
        <v>491</v>
      </c>
      <c r="DH9" s="761"/>
      <c r="DI9" s="761"/>
      <c r="DJ9" s="761"/>
      <c r="DK9" s="762"/>
      <c r="DL9" s="760" t="s">
        <v>491</v>
      </c>
      <c r="DM9" s="761"/>
      <c r="DN9" s="761"/>
      <c r="DO9" s="761"/>
      <c r="DP9" s="762"/>
      <c r="DQ9" s="760" t="s">
        <v>491</v>
      </c>
      <c r="DR9" s="761"/>
      <c r="DS9" s="761"/>
      <c r="DT9" s="761"/>
      <c r="DU9" s="762"/>
      <c r="DV9" s="757"/>
      <c r="DW9" s="758"/>
      <c r="DX9" s="758"/>
      <c r="DY9" s="758"/>
      <c r="DZ9" s="763"/>
      <c r="EA9" s="225"/>
    </row>
    <row r="10" spans="1:131" s="226" customFormat="1" ht="26.25" customHeight="1" x14ac:dyDescent="0.2">
      <c r="A10" s="229">
        <v>4</v>
      </c>
      <c r="B10" s="764"/>
      <c r="C10" s="765"/>
      <c r="D10" s="765"/>
      <c r="E10" s="765"/>
      <c r="F10" s="765"/>
      <c r="G10" s="765"/>
      <c r="H10" s="765"/>
      <c r="I10" s="765"/>
      <c r="J10" s="765"/>
      <c r="K10" s="765"/>
      <c r="L10" s="765"/>
      <c r="M10" s="765"/>
      <c r="N10" s="765"/>
      <c r="O10" s="765"/>
      <c r="P10" s="766"/>
      <c r="Q10" s="767"/>
      <c r="R10" s="768"/>
      <c r="S10" s="768"/>
      <c r="T10" s="768"/>
      <c r="U10" s="768"/>
      <c r="V10" s="768"/>
      <c r="W10" s="768"/>
      <c r="X10" s="768"/>
      <c r="Y10" s="768"/>
      <c r="Z10" s="768"/>
      <c r="AA10" s="768"/>
      <c r="AB10" s="768"/>
      <c r="AC10" s="768"/>
      <c r="AD10" s="768"/>
      <c r="AE10" s="769"/>
      <c r="AF10" s="770"/>
      <c r="AG10" s="771"/>
      <c r="AH10" s="771"/>
      <c r="AI10" s="771"/>
      <c r="AJ10" s="772"/>
      <c r="AK10" s="753"/>
      <c r="AL10" s="754"/>
      <c r="AM10" s="754"/>
      <c r="AN10" s="754"/>
      <c r="AO10" s="754"/>
      <c r="AP10" s="754"/>
      <c r="AQ10" s="754"/>
      <c r="AR10" s="754"/>
      <c r="AS10" s="754"/>
      <c r="AT10" s="754"/>
      <c r="AU10" s="755"/>
      <c r="AV10" s="755"/>
      <c r="AW10" s="755"/>
      <c r="AX10" s="755"/>
      <c r="AY10" s="756"/>
      <c r="AZ10" s="223"/>
      <c r="BA10" s="223"/>
      <c r="BB10" s="223"/>
      <c r="BC10" s="223"/>
      <c r="BD10" s="223"/>
      <c r="BE10" s="224"/>
      <c r="BF10" s="224"/>
      <c r="BG10" s="224"/>
      <c r="BH10" s="224"/>
      <c r="BI10" s="224"/>
      <c r="BJ10" s="224"/>
      <c r="BK10" s="224"/>
      <c r="BL10" s="224"/>
      <c r="BM10" s="224"/>
      <c r="BN10" s="224"/>
      <c r="BO10" s="224"/>
      <c r="BP10" s="224"/>
      <c r="BQ10" s="229">
        <v>4</v>
      </c>
      <c r="BR10" s="230"/>
      <c r="BS10" s="757" t="s">
        <v>556</v>
      </c>
      <c r="BT10" s="758"/>
      <c r="BU10" s="758"/>
      <c r="BV10" s="758"/>
      <c r="BW10" s="758"/>
      <c r="BX10" s="758"/>
      <c r="BY10" s="758"/>
      <c r="BZ10" s="758"/>
      <c r="CA10" s="758"/>
      <c r="CB10" s="758"/>
      <c r="CC10" s="758"/>
      <c r="CD10" s="758"/>
      <c r="CE10" s="758"/>
      <c r="CF10" s="758"/>
      <c r="CG10" s="759"/>
      <c r="CH10" s="760">
        <v>0</v>
      </c>
      <c r="CI10" s="761"/>
      <c r="CJ10" s="761"/>
      <c r="CK10" s="761"/>
      <c r="CL10" s="762"/>
      <c r="CM10" s="760">
        <v>161</v>
      </c>
      <c r="CN10" s="761"/>
      <c r="CO10" s="761"/>
      <c r="CP10" s="761"/>
      <c r="CQ10" s="762"/>
      <c r="CR10" s="760">
        <v>10</v>
      </c>
      <c r="CS10" s="761"/>
      <c r="CT10" s="761"/>
      <c r="CU10" s="761"/>
      <c r="CV10" s="762"/>
      <c r="CW10" s="760">
        <v>8</v>
      </c>
      <c r="CX10" s="761"/>
      <c r="CY10" s="761"/>
      <c r="CZ10" s="761"/>
      <c r="DA10" s="762"/>
      <c r="DB10" s="760" t="s">
        <v>491</v>
      </c>
      <c r="DC10" s="761"/>
      <c r="DD10" s="761"/>
      <c r="DE10" s="761"/>
      <c r="DF10" s="762"/>
      <c r="DG10" s="760" t="s">
        <v>491</v>
      </c>
      <c r="DH10" s="761"/>
      <c r="DI10" s="761"/>
      <c r="DJ10" s="761"/>
      <c r="DK10" s="762"/>
      <c r="DL10" s="760" t="s">
        <v>491</v>
      </c>
      <c r="DM10" s="761"/>
      <c r="DN10" s="761"/>
      <c r="DO10" s="761"/>
      <c r="DP10" s="762"/>
      <c r="DQ10" s="760" t="s">
        <v>491</v>
      </c>
      <c r="DR10" s="761"/>
      <c r="DS10" s="761"/>
      <c r="DT10" s="761"/>
      <c r="DU10" s="762"/>
      <c r="DV10" s="757"/>
      <c r="DW10" s="758"/>
      <c r="DX10" s="758"/>
      <c r="DY10" s="758"/>
      <c r="DZ10" s="763"/>
      <c r="EA10" s="225"/>
    </row>
    <row r="11" spans="1:131" s="226" customFormat="1" ht="26.25" customHeight="1" x14ac:dyDescent="0.2">
      <c r="A11" s="229">
        <v>5</v>
      </c>
      <c r="B11" s="764"/>
      <c r="C11" s="765"/>
      <c r="D11" s="765"/>
      <c r="E11" s="765"/>
      <c r="F11" s="765"/>
      <c r="G11" s="765"/>
      <c r="H11" s="765"/>
      <c r="I11" s="765"/>
      <c r="J11" s="765"/>
      <c r="K11" s="765"/>
      <c r="L11" s="765"/>
      <c r="M11" s="765"/>
      <c r="N11" s="765"/>
      <c r="O11" s="765"/>
      <c r="P11" s="766"/>
      <c r="Q11" s="767"/>
      <c r="R11" s="768"/>
      <c r="S11" s="768"/>
      <c r="T11" s="768"/>
      <c r="U11" s="768"/>
      <c r="V11" s="768"/>
      <c r="W11" s="768"/>
      <c r="X11" s="768"/>
      <c r="Y11" s="768"/>
      <c r="Z11" s="768"/>
      <c r="AA11" s="768"/>
      <c r="AB11" s="768"/>
      <c r="AC11" s="768"/>
      <c r="AD11" s="768"/>
      <c r="AE11" s="769"/>
      <c r="AF11" s="770"/>
      <c r="AG11" s="771"/>
      <c r="AH11" s="771"/>
      <c r="AI11" s="771"/>
      <c r="AJ11" s="772"/>
      <c r="AK11" s="753"/>
      <c r="AL11" s="754"/>
      <c r="AM11" s="754"/>
      <c r="AN11" s="754"/>
      <c r="AO11" s="754"/>
      <c r="AP11" s="754"/>
      <c r="AQ11" s="754"/>
      <c r="AR11" s="754"/>
      <c r="AS11" s="754"/>
      <c r="AT11" s="754"/>
      <c r="AU11" s="755"/>
      <c r="AV11" s="755"/>
      <c r="AW11" s="755"/>
      <c r="AX11" s="755"/>
      <c r="AY11" s="756"/>
      <c r="AZ11" s="223"/>
      <c r="BA11" s="223"/>
      <c r="BB11" s="223"/>
      <c r="BC11" s="223"/>
      <c r="BD11" s="223"/>
      <c r="BE11" s="224"/>
      <c r="BF11" s="224"/>
      <c r="BG11" s="224"/>
      <c r="BH11" s="224"/>
      <c r="BI11" s="224"/>
      <c r="BJ11" s="224"/>
      <c r="BK11" s="224"/>
      <c r="BL11" s="224"/>
      <c r="BM11" s="224"/>
      <c r="BN11" s="224"/>
      <c r="BO11" s="224"/>
      <c r="BP11" s="224"/>
      <c r="BQ11" s="229">
        <v>5</v>
      </c>
      <c r="BR11" s="230"/>
      <c r="BS11" s="757" t="s">
        <v>557</v>
      </c>
      <c r="BT11" s="758"/>
      <c r="BU11" s="758"/>
      <c r="BV11" s="758"/>
      <c r="BW11" s="758"/>
      <c r="BX11" s="758"/>
      <c r="BY11" s="758"/>
      <c r="BZ11" s="758"/>
      <c r="CA11" s="758"/>
      <c r="CB11" s="758"/>
      <c r="CC11" s="758"/>
      <c r="CD11" s="758"/>
      <c r="CE11" s="758"/>
      <c r="CF11" s="758"/>
      <c r="CG11" s="759"/>
      <c r="CH11" s="760">
        <v>0</v>
      </c>
      <c r="CI11" s="761"/>
      <c r="CJ11" s="761"/>
      <c r="CK11" s="761"/>
      <c r="CL11" s="762"/>
      <c r="CM11" s="760">
        <v>117</v>
      </c>
      <c r="CN11" s="761"/>
      <c r="CO11" s="761"/>
      <c r="CP11" s="761"/>
      <c r="CQ11" s="762"/>
      <c r="CR11" s="760">
        <v>10</v>
      </c>
      <c r="CS11" s="761"/>
      <c r="CT11" s="761"/>
      <c r="CU11" s="761"/>
      <c r="CV11" s="762"/>
      <c r="CW11" s="760">
        <v>36</v>
      </c>
      <c r="CX11" s="761"/>
      <c r="CY11" s="761"/>
      <c r="CZ11" s="761"/>
      <c r="DA11" s="762"/>
      <c r="DB11" s="760" t="s">
        <v>491</v>
      </c>
      <c r="DC11" s="761"/>
      <c r="DD11" s="761"/>
      <c r="DE11" s="761"/>
      <c r="DF11" s="762"/>
      <c r="DG11" s="760" t="s">
        <v>491</v>
      </c>
      <c r="DH11" s="761"/>
      <c r="DI11" s="761"/>
      <c r="DJ11" s="761"/>
      <c r="DK11" s="762"/>
      <c r="DL11" s="760" t="s">
        <v>491</v>
      </c>
      <c r="DM11" s="761"/>
      <c r="DN11" s="761"/>
      <c r="DO11" s="761"/>
      <c r="DP11" s="762"/>
      <c r="DQ11" s="760" t="s">
        <v>491</v>
      </c>
      <c r="DR11" s="761"/>
      <c r="DS11" s="761"/>
      <c r="DT11" s="761"/>
      <c r="DU11" s="762"/>
      <c r="DV11" s="757"/>
      <c r="DW11" s="758"/>
      <c r="DX11" s="758"/>
      <c r="DY11" s="758"/>
      <c r="DZ11" s="763"/>
      <c r="EA11" s="225"/>
    </row>
    <row r="12" spans="1:131" s="226" customFormat="1" ht="26.25" customHeight="1" x14ac:dyDescent="0.2">
      <c r="A12" s="229">
        <v>6</v>
      </c>
      <c r="B12" s="764"/>
      <c r="C12" s="765"/>
      <c r="D12" s="765"/>
      <c r="E12" s="765"/>
      <c r="F12" s="765"/>
      <c r="G12" s="765"/>
      <c r="H12" s="765"/>
      <c r="I12" s="765"/>
      <c r="J12" s="765"/>
      <c r="K12" s="765"/>
      <c r="L12" s="765"/>
      <c r="M12" s="765"/>
      <c r="N12" s="765"/>
      <c r="O12" s="765"/>
      <c r="P12" s="766"/>
      <c r="Q12" s="767"/>
      <c r="R12" s="768"/>
      <c r="S12" s="768"/>
      <c r="T12" s="768"/>
      <c r="U12" s="768"/>
      <c r="V12" s="768"/>
      <c r="W12" s="768"/>
      <c r="X12" s="768"/>
      <c r="Y12" s="768"/>
      <c r="Z12" s="768"/>
      <c r="AA12" s="768"/>
      <c r="AB12" s="768"/>
      <c r="AC12" s="768"/>
      <c r="AD12" s="768"/>
      <c r="AE12" s="769"/>
      <c r="AF12" s="770"/>
      <c r="AG12" s="771"/>
      <c r="AH12" s="771"/>
      <c r="AI12" s="771"/>
      <c r="AJ12" s="772"/>
      <c r="AK12" s="753"/>
      <c r="AL12" s="754"/>
      <c r="AM12" s="754"/>
      <c r="AN12" s="754"/>
      <c r="AO12" s="754"/>
      <c r="AP12" s="754"/>
      <c r="AQ12" s="754"/>
      <c r="AR12" s="754"/>
      <c r="AS12" s="754"/>
      <c r="AT12" s="754"/>
      <c r="AU12" s="755"/>
      <c r="AV12" s="755"/>
      <c r="AW12" s="755"/>
      <c r="AX12" s="755"/>
      <c r="AY12" s="756"/>
      <c r="AZ12" s="223"/>
      <c r="BA12" s="223"/>
      <c r="BB12" s="223"/>
      <c r="BC12" s="223"/>
      <c r="BD12" s="223"/>
      <c r="BE12" s="224"/>
      <c r="BF12" s="224"/>
      <c r="BG12" s="224"/>
      <c r="BH12" s="224"/>
      <c r="BI12" s="224"/>
      <c r="BJ12" s="224"/>
      <c r="BK12" s="224"/>
      <c r="BL12" s="224"/>
      <c r="BM12" s="224"/>
      <c r="BN12" s="224"/>
      <c r="BO12" s="224"/>
      <c r="BP12" s="224"/>
      <c r="BQ12" s="229">
        <v>6</v>
      </c>
      <c r="BR12" s="230"/>
      <c r="BS12" s="757" t="s">
        <v>558</v>
      </c>
      <c r="BT12" s="758"/>
      <c r="BU12" s="758"/>
      <c r="BV12" s="758"/>
      <c r="BW12" s="758"/>
      <c r="BX12" s="758"/>
      <c r="BY12" s="758"/>
      <c r="BZ12" s="758"/>
      <c r="CA12" s="758"/>
      <c r="CB12" s="758"/>
      <c r="CC12" s="758"/>
      <c r="CD12" s="758"/>
      <c r="CE12" s="758"/>
      <c r="CF12" s="758"/>
      <c r="CG12" s="759"/>
      <c r="CH12" s="760">
        <v>4</v>
      </c>
      <c r="CI12" s="761"/>
      <c r="CJ12" s="761"/>
      <c r="CK12" s="761"/>
      <c r="CL12" s="762"/>
      <c r="CM12" s="760">
        <v>373</v>
      </c>
      <c r="CN12" s="761"/>
      <c r="CO12" s="761"/>
      <c r="CP12" s="761"/>
      <c r="CQ12" s="762"/>
      <c r="CR12" s="760">
        <v>10</v>
      </c>
      <c r="CS12" s="761"/>
      <c r="CT12" s="761"/>
      <c r="CU12" s="761"/>
      <c r="CV12" s="762"/>
      <c r="CW12" s="760" t="s">
        <v>491</v>
      </c>
      <c r="CX12" s="761"/>
      <c r="CY12" s="761"/>
      <c r="CZ12" s="761"/>
      <c r="DA12" s="762"/>
      <c r="DB12" s="760" t="s">
        <v>491</v>
      </c>
      <c r="DC12" s="761"/>
      <c r="DD12" s="761"/>
      <c r="DE12" s="761"/>
      <c r="DF12" s="762"/>
      <c r="DG12" s="760" t="s">
        <v>491</v>
      </c>
      <c r="DH12" s="761"/>
      <c r="DI12" s="761"/>
      <c r="DJ12" s="761"/>
      <c r="DK12" s="762"/>
      <c r="DL12" s="760" t="s">
        <v>491</v>
      </c>
      <c r="DM12" s="761"/>
      <c r="DN12" s="761"/>
      <c r="DO12" s="761"/>
      <c r="DP12" s="762"/>
      <c r="DQ12" s="760" t="s">
        <v>491</v>
      </c>
      <c r="DR12" s="761"/>
      <c r="DS12" s="761"/>
      <c r="DT12" s="761"/>
      <c r="DU12" s="762"/>
      <c r="DV12" s="757"/>
      <c r="DW12" s="758"/>
      <c r="DX12" s="758"/>
      <c r="DY12" s="758"/>
      <c r="DZ12" s="763"/>
      <c r="EA12" s="225"/>
    </row>
    <row r="13" spans="1:131" s="226" customFormat="1" ht="26.25" customHeight="1" x14ac:dyDescent="0.2">
      <c r="A13" s="229">
        <v>7</v>
      </c>
      <c r="B13" s="764"/>
      <c r="C13" s="765"/>
      <c r="D13" s="765"/>
      <c r="E13" s="765"/>
      <c r="F13" s="765"/>
      <c r="G13" s="765"/>
      <c r="H13" s="765"/>
      <c r="I13" s="765"/>
      <c r="J13" s="765"/>
      <c r="K13" s="765"/>
      <c r="L13" s="765"/>
      <c r="M13" s="765"/>
      <c r="N13" s="765"/>
      <c r="O13" s="765"/>
      <c r="P13" s="766"/>
      <c r="Q13" s="767"/>
      <c r="R13" s="768"/>
      <c r="S13" s="768"/>
      <c r="T13" s="768"/>
      <c r="U13" s="768"/>
      <c r="V13" s="768"/>
      <c r="W13" s="768"/>
      <c r="X13" s="768"/>
      <c r="Y13" s="768"/>
      <c r="Z13" s="768"/>
      <c r="AA13" s="768"/>
      <c r="AB13" s="768"/>
      <c r="AC13" s="768"/>
      <c r="AD13" s="768"/>
      <c r="AE13" s="769"/>
      <c r="AF13" s="770"/>
      <c r="AG13" s="771"/>
      <c r="AH13" s="771"/>
      <c r="AI13" s="771"/>
      <c r="AJ13" s="772"/>
      <c r="AK13" s="753"/>
      <c r="AL13" s="754"/>
      <c r="AM13" s="754"/>
      <c r="AN13" s="754"/>
      <c r="AO13" s="754"/>
      <c r="AP13" s="754"/>
      <c r="AQ13" s="754"/>
      <c r="AR13" s="754"/>
      <c r="AS13" s="754"/>
      <c r="AT13" s="754"/>
      <c r="AU13" s="755"/>
      <c r="AV13" s="755"/>
      <c r="AW13" s="755"/>
      <c r="AX13" s="755"/>
      <c r="AY13" s="756"/>
      <c r="AZ13" s="223"/>
      <c r="BA13" s="223"/>
      <c r="BB13" s="223"/>
      <c r="BC13" s="223"/>
      <c r="BD13" s="223"/>
      <c r="BE13" s="224"/>
      <c r="BF13" s="224"/>
      <c r="BG13" s="224"/>
      <c r="BH13" s="224"/>
      <c r="BI13" s="224"/>
      <c r="BJ13" s="224"/>
      <c r="BK13" s="224"/>
      <c r="BL13" s="224"/>
      <c r="BM13" s="224"/>
      <c r="BN13" s="224"/>
      <c r="BO13" s="224"/>
      <c r="BP13" s="224"/>
      <c r="BQ13" s="229">
        <v>7</v>
      </c>
      <c r="BR13" s="230"/>
      <c r="BS13" s="757" t="s">
        <v>559</v>
      </c>
      <c r="BT13" s="758"/>
      <c r="BU13" s="758"/>
      <c r="BV13" s="758"/>
      <c r="BW13" s="758"/>
      <c r="BX13" s="758"/>
      <c r="BY13" s="758"/>
      <c r="BZ13" s="758"/>
      <c r="CA13" s="758"/>
      <c r="CB13" s="758"/>
      <c r="CC13" s="758"/>
      <c r="CD13" s="758"/>
      <c r="CE13" s="758"/>
      <c r="CF13" s="758"/>
      <c r="CG13" s="759"/>
      <c r="CH13" s="760">
        <v>2</v>
      </c>
      <c r="CI13" s="761"/>
      <c r="CJ13" s="761"/>
      <c r="CK13" s="761"/>
      <c r="CL13" s="762"/>
      <c r="CM13" s="760">
        <v>368</v>
      </c>
      <c r="CN13" s="761"/>
      <c r="CO13" s="761"/>
      <c r="CP13" s="761"/>
      <c r="CQ13" s="762"/>
      <c r="CR13" s="760">
        <v>276</v>
      </c>
      <c r="CS13" s="761"/>
      <c r="CT13" s="761"/>
      <c r="CU13" s="761"/>
      <c r="CV13" s="762"/>
      <c r="CW13" s="760">
        <v>49</v>
      </c>
      <c r="CX13" s="761"/>
      <c r="CY13" s="761"/>
      <c r="CZ13" s="761"/>
      <c r="DA13" s="762"/>
      <c r="DB13" s="760" t="s">
        <v>491</v>
      </c>
      <c r="DC13" s="761"/>
      <c r="DD13" s="761"/>
      <c r="DE13" s="761"/>
      <c r="DF13" s="762"/>
      <c r="DG13" s="760" t="s">
        <v>491</v>
      </c>
      <c r="DH13" s="761"/>
      <c r="DI13" s="761"/>
      <c r="DJ13" s="761"/>
      <c r="DK13" s="762"/>
      <c r="DL13" s="760" t="s">
        <v>491</v>
      </c>
      <c r="DM13" s="761"/>
      <c r="DN13" s="761"/>
      <c r="DO13" s="761"/>
      <c r="DP13" s="762"/>
      <c r="DQ13" s="760" t="s">
        <v>491</v>
      </c>
      <c r="DR13" s="761"/>
      <c r="DS13" s="761"/>
      <c r="DT13" s="761"/>
      <c r="DU13" s="762"/>
      <c r="DV13" s="757"/>
      <c r="DW13" s="758"/>
      <c r="DX13" s="758"/>
      <c r="DY13" s="758"/>
      <c r="DZ13" s="763"/>
      <c r="EA13" s="225"/>
    </row>
    <row r="14" spans="1:131" s="226" customFormat="1" ht="26.25" customHeight="1" x14ac:dyDescent="0.2">
      <c r="A14" s="229">
        <v>8</v>
      </c>
      <c r="B14" s="764"/>
      <c r="C14" s="765"/>
      <c r="D14" s="765"/>
      <c r="E14" s="765"/>
      <c r="F14" s="765"/>
      <c r="G14" s="765"/>
      <c r="H14" s="765"/>
      <c r="I14" s="765"/>
      <c r="J14" s="765"/>
      <c r="K14" s="765"/>
      <c r="L14" s="765"/>
      <c r="M14" s="765"/>
      <c r="N14" s="765"/>
      <c r="O14" s="765"/>
      <c r="P14" s="766"/>
      <c r="Q14" s="767"/>
      <c r="R14" s="768"/>
      <c r="S14" s="768"/>
      <c r="T14" s="768"/>
      <c r="U14" s="768"/>
      <c r="V14" s="768"/>
      <c r="W14" s="768"/>
      <c r="X14" s="768"/>
      <c r="Y14" s="768"/>
      <c r="Z14" s="768"/>
      <c r="AA14" s="768"/>
      <c r="AB14" s="768"/>
      <c r="AC14" s="768"/>
      <c r="AD14" s="768"/>
      <c r="AE14" s="769"/>
      <c r="AF14" s="770"/>
      <c r="AG14" s="771"/>
      <c r="AH14" s="771"/>
      <c r="AI14" s="771"/>
      <c r="AJ14" s="772"/>
      <c r="AK14" s="753"/>
      <c r="AL14" s="754"/>
      <c r="AM14" s="754"/>
      <c r="AN14" s="754"/>
      <c r="AO14" s="754"/>
      <c r="AP14" s="754"/>
      <c r="AQ14" s="754"/>
      <c r="AR14" s="754"/>
      <c r="AS14" s="754"/>
      <c r="AT14" s="754"/>
      <c r="AU14" s="755"/>
      <c r="AV14" s="755"/>
      <c r="AW14" s="755"/>
      <c r="AX14" s="755"/>
      <c r="AY14" s="756"/>
      <c r="AZ14" s="223"/>
      <c r="BA14" s="223"/>
      <c r="BB14" s="223"/>
      <c r="BC14" s="223"/>
      <c r="BD14" s="223"/>
      <c r="BE14" s="224"/>
      <c r="BF14" s="224"/>
      <c r="BG14" s="224"/>
      <c r="BH14" s="224"/>
      <c r="BI14" s="224"/>
      <c r="BJ14" s="224"/>
      <c r="BK14" s="224"/>
      <c r="BL14" s="224"/>
      <c r="BM14" s="224"/>
      <c r="BN14" s="224"/>
      <c r="BO14" s="224"/>
      <c r="BP14" s="224"/>
      <c r="BQ14" s="229">
        <v>8</v>
      </c>
      <c r="BR14" s="230"/>
      <c r="BS14" s="757" t="s">
        <v>560</v>
      </c>
      <c r="BT14" s="758"/>
      <c r="BU14" s="758"/>
      <c r="BV14" s="758"/>
      <c r="BW14" s="758"/>
      <c r="BX14" s="758"/>
      <c r="BY14" s="758"/>
      <c r="BZ14" s="758"/>
      <c r="CA14" s="758"/>
      <c r="CB14" s="758"/>
      <c r="CC14" s="758"/>
      <c r="CD14" s="758"/>
      <c r="CE14" s="758"/>
      <c r="CF14" s="758"/>
      <c r="CG14" s="759"/>
      <c r="CH14" s="760">
        <v>13</v>
      </c>
      <c r="CI14" s="761"/>
      <c r="CJ14" s="761"/>
      <c r="CK14" s="761"/>
      <c r="CL14" s="762"/>
      <c r="CM14" s="760">
        <v>1114</v>
      </c>
      <c r="CN14" s="761"/>
      <c r="CO14" s="761"/>
      <c r="CP14" s="761"/>
      <c r="CQ14" s="762"/>
      <c r="CR14" s="760">
        <v>31</v>
      </c>
      <c r="CS14" s="761"/>
      <c r="CT14" s="761"/>
      <c r="CU14" s="761"/>
      <c r="CV14" s="762"/>
      <c r="CW14" s="760" t="s">
        <v>491</v>
      </c>
      <c r="CX14" s="761"/>
      <c r="CY14" s="761"/>
      <c r="CZ14" s="761"/>
      <c r="DA14" s="762"/>
      <c r="DB14" s="760" t="s">
        <v>491</v>
      </c>
      <c r="DC14" s="761"/>
      <c r="DD14" s="761"/>
      <c r="DE14" s="761"/>
      <c r="DF14" s="762"/>
      <c r="DG14" s="760" t="s">
        <v>491</v>
      </c>
      <c r="DH14" s="761"/>
      <c r="DI14" s="761"/>
      <c r="DJ14" s="761"/>
      <c r="DK14" s="762"/>
      <c r="DL14" s="760" t="s">
        <v>491</v>
      </c>
      <c r="DM14" s="761"/>
      <c r="DN14" s="761"/>
      <c r="DO14" s="761"/>
      <c r="DP14" s="762"/>
      <c r="DQ14" s="760" t="s">
        <v>491</v>
      </c>
      <c r="DR14" s="761"/>
      <c r="DS14" s="761"/>
      <c r="DT14" s="761"/>
      <c r="DU14" s="762"/>
      <c r="DV14" s="757"/>
      <c r="DW14" s="758"/>
      <c r="DX14" s="758"/>
      <c r="DY14" s="758"/>
      <c r="DZ14" s="763"/>
      <c r="EA14" s="225"/>
    </row>
    <row r="15" spans="1:131" s="226" customFormat="1" ht="26.25" customHeight="1" x14ac:dyDescent="0.2">
      <c r="A15" s="229">
        <v>9</v>
      </c>
      <c r="B15" s="764"/>
      <c r="C15" s="765"/>
      <c r="D15" s="765"/>
      <c r="E15" s="765"/>
      <c r="F15" s="765"/>
      <c r="G15" s="765"/>
      <c r="H15" s="765"/>
      <c r="I15" s="765"/>
      <c r="J15" s="765"/>
      <c r="K15" s="765"/>
      <c r="L15" s="765"/>
      <c r="M15" s="765"/>
      <c r="N15" s="765"/>
      <c r="O15" s="765"/>
      <c r="P15" s="766"/>
      <c r="Q15" s="767"/>
      <c r="R15" s="768"/>
      <c r="S15" s="768"/>
      <c r="T15" s="768"/>
      <c r="U15" s="768"/>
      <c r="V15" s="768"/>
      <c r="W15" s="768"/>
      <c r="X15" s="768"/>
      <c r="Y15" s="768"/>
      <c r="Z15" s="768"/>
      <c r="AA15" s="768"/>
      <c r="AB15" s="768"/>
      <c r="AC15" s="768"/>
      <c r="AD15" s="768"/>
      <c r="AE15" s="769"/>
      <c r="AF15" s="770"/>
      <c r="AG15" s="771"/>
      <c r="AH15" s="771"/>
      <c r="AI15" s="771"/>
      <c r="AJ15" s="772"/>
      <c r="AK15" s="753"/>
      <c r="AL15" s="754"/>
      <c r="AM15" s="754"/>
      <c r="AN15" s="754"/>
      <c r="AO15" s="754"/>
      <c r="AP15" s="754"/>
      <c r="AQ15" s="754"/>
      <c r="AR15" s="754"/>
      <c r="AS15" s="754"/>
      <c r="AT15" s="754"/>
      <c r="AU15" s="755"/>
      <c r="AV15" s="755"/>
      <c r="AW15" s="755"/>
      <c r="AX15" s="755"/>
      <c r="AY15" s="756"/>
      <c r="AZ15" s="223"/>
      <c r="BA15" s="223"/>
      <c r="BB15" s="223"/>
      <c r="BC15" s="223"/>
      <c r="BD15" s="223"/>
      <c r="BE15" s="224"/>
      <c r="BF15" s="224"/>
      <c r="BG15" s="224"/>
      <c r="BH15" s="224"/>
      <c r="BI15" s="224"/>
      <c r="BJ15" s="224"/>
      <c r="BK15" s="224"/>
      <c r="BL15" s="224"/>
      <c r="BM15" s="224"/>
      <c r="BN15" s="224"/>
      <c r="BO15" s="224"/>
      <c r="BP15" s="224"/>
      <c r="BQ15" s="229">
        <v>9</v>
      </c>
      <c r="BR15" s="230"/>
      <c r="BS15" s="757" t="s">
        <v>561</v>
      </c>
      <c r="BT15" s="758"/>
      <c r="BU15" s="758"/>
      <c r="BV15" s="758"/>
      <c r="BW15" s="758"/>
      <c r="BX15" s="758"/>
      <c r="BY15" s="758"/>
      <c r="BZ15" s="758"/>
      <c r="CA15" s="758"/>
      <c r="CB15" s="758"/>
      <c r="CC15" s="758"/>
      <c r="CD15" s="758"/>
      <c r="CE15" s="758"/>
      <c r="CF15" s="758"/>
      <c r="CG15" s="759"/>
      <c r="CH15" s="760">
        <v>4703</v>
      </c>
      <c r="CI15" s="761"/>
      <c r="CJ15" s="761"/>
      <c r="CK15" s="761"/>
      <c r="CL15" s="762"/>
      <c r="CM15" s="760">
        <v>2496</v>
      </c>
      <c r="CN15" s="761"/>
      <c r="CO15" s="761"/>
      <c r="CP15" s="761"/>
      <c r="CQ15" s="762"/>
      <c r="CR15" s="760">
        <v>15599</v>
      </c>
      <c r="CS15" s="761"/>
      <c r="CT15" s="761"/>
      <c r="CU15" s="761"/>
      <c r="CV15" s="762"/>
      <c r="CW15" s="760">
        <v>9</v>
      </c>
      <c r="CX15" s="761"/>
      <c r="CY15" s="761"/>
      <c r="CZ15" s="761"/>
      <c r="DA15" s="762"/>
      <c r="DB15" s="760" t="s">
        <v>562</v>
      </c>
      <c r="DC15" s="761"/>
      <c r="DD15" s="761"/>
      <c r="DE15" s="761"/>
      <c r="DF15" s="762"/>
      <c r="DG15" s="760" t="s">
        <v>562</v>
      </c>
      <c r="DH15" s="761"/>
      <c r="DI15" s="761"/>
      <c r="DJ15" s="761"/>
      <c r="DK15" s="762"/>
      <c r="DL15" s="760" t="s">
        <v>562</v>
      </c>
      <c r="DM15" s="761"/>
      <c r="DN15" s="761"/>
      <c r="DO15" s="761"/>
      <c r="DP15" s="762"/>
      <c r="DQ15" s="760" t="s">
        <v>562</v>
      </c>
      <c r="DR15" s="761"/>
      <c r="DS15" s="761"/>
      <c r="DT15" s="761"/>
      <c r="DU15" s="762"/>
      <c r="DV15" s="757"/>
      <c r="DW15" s="758"/>
      <c r="DX15" s="758"/>
      <c r="DY15" s="758"/>
      <c r="DZ15" s="763"/>
      <c r="EA15" s="225"/>
    </row>
    <row r="16" spans="1:131" s="226" customFormat="1" ht="26.25" customHeight="1" x14ac:dyDescent="0.2">
      <c r="A16" s="229">
        <v>10</v>
      </c>
      <c r="B16" s="764"/>
      <c r="C16" s="765"/>
      <c r="D16" s="765"/>
      <c r="E16" s="765"/>
      <c r="F16" s="765"/>
      <c r="G16" s="765"/>
      <c r="H16" s="765"/>
      <c r="I16" s="765"/>
      <c r="J16" s="765"/>
      <c r="K16" s="765"/>
      <c r="L16" s="765"/>
      <c r="M16" s="765"/>
      <c r="N16" s="765"/>
      <c r="O16" s="765"/>
      <c r="P16" s="766"/>
      <c r="Q16" s="767"/>
      <c r="R16" s="768"/>
      <c r="S16" s="768"/>
      <c r="T16" s="768"/>
      <c r="U16" s="768"/>
      <c r="V16" s="768"/>
      <c r="W16" s="768"/>
      <c r="X16" s="768"/>
      <c r="Y16" s="768"/>
      <c r="Z16" s="768"/>
      <c r="AA16" s="768"/>
      <c r="AB16" s="768"/>
      <c r="AC16" s="768"/>
      <c r="AD16" s="768"/>
      <c r="AE16" s="769"/>
      <c r="AF16" s="770"/>
      <c r="AG16" s="771"/>
      <c r="AH16" s="771"/>
      <c r="AI16" s="771"/>
      <c r="AJ16" s="772"/>
      <c r="AK16" s="753"/>
      <c r="AL16" s="754"/>
      <c r="AM16" s="754"/>
      <c r="AN16" s="754"/>
      <c r="AO16" s="754"/>
      <c r="AP16" s="754"/>
      <c r="AQ16" s="754"/>
      <c r="AR16" s="754"/>
      <c r="AS16" s="754"/>
      <c r="AT16" s="754"/>
      <c r="AU16" s="755"/>
      <c r="AV16" s="755"/>
      <c r="AW16" s="755"/>
      <c r="AX16" s="755"/>
      <c r="AY16" s="756"/>
      <c r="AZ16" s="223"/>
      <c r="BA16" s="223"/>
      <c r="BB16" s="223"/>
      <c r="BC16" s="223"/>
      <c r="BD16" s="223"/>
      <c r="BE16" s="224"/>
      <c r="BF16" s="224"/>
      <c r="BG16" s="224"/>
      <c r="BH16" s="224"/>
      <c r="BI16" s="224"/>
      <c r="BJ16" s="224"/>
      <c r="BK16" s="224"/>
      <c r="BL16" s="224"/>
      <c r="BM16" s="224"/>
      <c r="BN16" s="224"/>
      <c r="BO16" s="224"/>
      <c r="BP16" s="224"/>
      <c r="BQ16" s="229">
        <v>10</v>
      </c>
      <c r="BR16" s="230"/>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225"/>
    </row>
    <row r="17" spans="1:131" s="226" customFormat="1" ht="26.25" customHeight="1" x14ac:dyDescent="0.2">
      <c r="A17" s="229">
        <v>11</v>
      </c>
      <c r="B17" s="764"/>
      <c r="C17" s="765"/>
      <c r="D17" s="765"/>
      <c r="E17" s="765"/>
      <c r="F17" s="765"/>
      <c r="G17" s="765"/>
      <c r="H17" s="765"/>
      <c r="I17" s="765"/>
      <c r="J17" s="765"/>
      <c r="K17" s="765"/>
      <c r="L17" s="765"/>
      <c r="M17" s="765"/>
      <c r="N17" s="765"/>
      <c r="O17" s="765"/>
      <c r="P17" s="766"/>
      <c r="Q17" s="767"/>
      <c r="R17" s="768"/>
      <c r="S17" s="768"/>
      <c r="T17" s="768"/>
      <c r="U17" s="768"/>
      <c r="V17" s="768"/>
      <c r="W17" s="768"/>
      <c r="X17" s="768"/>
      <c r="Y17" s="768"/>
      <c r="Z17" s="768"/>
      <c r="AA17" s="768"/>
      <c r="AB17" s="768"/>
      <c r="AC17" s="768"/>
      <c r="AD17" s="768"/>
      <c r="AE17" s="769"/>
      <c r="AF17" s="770"/>
      <c r="AG17" s="771"/>
      <c r="AH17" s="771"/>
      <c r="AI17" s="771"/>
      <c r="AJ17" s="772"/>
      <c r="AK17" s="753"/>
      <c r="AL17" s="754"/>
      <c r="AM17" s="754"/>
      <c r="AN17" s="754"/>
      <c r="AO17" s="754"/>
      <c r="AP17" s="754"/>
      <c r="AQ17" s="754"/>
      <c r="AR17" s="754"/>
      <c r="AS17" s="754"/>
      <c r="AT17" s="754"/>
      <c r="AU17" s="755"/>
      <c r="AV17" s="755"/>
      <c r="AW17" s="755"/>
      <c r="AX17" s="755"/>
      <c r="AY17" s="756"/>
      <c r="AZ17" s="223"/>
      <c r="BA17" s="223"/>
      <c r="BB17" s="223"/>
      <c r="BC17" s="223"/>
      <c r="BD17" s="223"/>
      <c r="BE17" s="224"/>
      <c r="BF17" s="224"/>
      <c r="BG17" s="224"/>
      <c r="BH17" s="224"/>
      <c r="BI17" s="224"/>
      <c r="BJ17" s="224"/>
      <c r="BK17" s="224"/>
      <c r="BL17" s="224"/>
      <c r="BM17" s="224"/>
      <c r="BN17" s="224"/>
      <c r="BO17" s="224"/>
      <c r="BP17" s="224"/>
      <c r="BQ17" s="229">
        <v>11</v>
      </c>
      <c r="BR17" s="230"/>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225"/>
    </row>
    <row r="18" spans="1:131" s="226" customFormat="1" ht="26.25" customHeight="1" x14ac:dyDescent="0.2">
      <c r="A18" s="229">
        <v>12</v>
      </c>
      <c r="B18" s="764"/>
      <c r="C18" s="765"/>
      <c r="D18" s="765"/>
      <c r="E18" s="765"/>
      <c r="F18" s="765"/>
      <c r="G18" s="765"/>
      <c r="H18" s="765"/>
      <c r="I18" s="765"/>
      <c r="J18" s="765"/>
      <c r="K18" s="765"/>
      <c r="L18" s="765"/>
      <c r="M18" s="765"/>
      <c r="N18" s="765"/>
      <c r="O18" s="765"/>
      <c r="P18" s="766"/>
      <c r="Q18" s="767"/>
      <c r="R18" s="768"/>
      <c r="S18" s="768"/>
      <c r="T18" s="768"/>
      <c r="U18" s="768"/>
      <c r="V18" s="768"/>
      <c r="W18" s="768"/>
      <c r="X18" s="768"/>
      <c r="Y18" s="768"/>
      <c r="Z18" s="768"/>
      <c r="AA18" s="768"/>
      <c r="AB18" s="768"/>
      <c r="AC18" s="768"/>
      <c r="AD18" s="768"/>
      <c r="AE18" s="769"/>
      <c r="AF18" s="770"/>
      <c r="AG18" s="771"/>
      <c r="AH18" s="771"/>
      <c r="AI18" s="771"/>
      <c r="AJ18" s="772"/>
      <c r="AK18" s="753"/>
      <c r="AL18" s="754"/>
      <c r="AM18" s="754"/>
      <c r="AN18" s="754"/>
      <c r="AO18" s="754"/>
      <c r="AP18" s="754"/>
      <c r="AQ18" s="754"/>
      <c r="AR18" s="754"/>
      <c r="AS18" s="754"/>
      <c r="AT18" s="754"/>
      <c r="AU18" s="755"/>
      <c r="AV18" s="755"/>
      <c r="AW18" s="755"/>
      <c r="AX18" s="755"/>
      <c r="AY18" s="756"/>
      <c r="AZ18" s="223"/>
      <c r="BA18" s="223"/>
      <c r="BB18" s="223"/>
      <c r="BC18" s="223"/>
      <c r="BD18" s="223"/>
      <c r="BE18" s="224"/>
      <c r="BF18" s="224"/>
      <c r="BG18" s="224"/>
      <c r="BH18" s="224"/>
      <c r="BI18" s="224"/>
      <c r="BJ18" s="224"/>
      <c r="BK18" s="224"/>
      <c r="BL18" s="224"/>
      <c r="BM18" s="224"/>
      <c r="BN18" s="224"/>
      <c r="BO18" s="224"/>
      <c r="BP18" s="224"/>
      <c r="BQ18" s="229">
        <v>12</v>
      </c>
      <c r="BR18" s="230"/>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225"/>
    </row>
    <row r="19" spans="1:131" s="226" customFormat="1" ht="26.25" customHeight="1" x14ac:dyDescent="0.2">
      <c r="A19" s="229">
        <v>13</v>
      </c>
      <c r="B19" s="764"/>
      <c r="C19" s="765"/>
      <c r="D19" s="765"/>
      <c r="E19" s="765"/>
      <c r="F19" s="765"/>
      <c r="G19" s="765"/>
      <c r="H19" s="765"/>
      <c r="I19" s="765"/>
      <c r="J19" s="765"/>
      <c r="K19" s="765"/>
      <c r="L19" s="765"/>
      <c r="M19" s="765"/>
      <c r="N19" s="765"/>
      <c r="O19" s="765"/>
      <c r="P19" s="766"/>
      <c r="Q19" s="767"/>
      <c r="R19" s="768"/>
      <c r="S19" s="768"/>
      <c r="T19" s="768"/>
      <c r="U19" s="768"/>
      <c r="V19" s="768"/>
      <c r="W19" s="768"/>
      <c r="X19" s="768"/>
      <c r="Y19" s="768"/>
      <c r="Z19" s="768"/>
      <c r="AA19" s="768"/>
      <c r="AB19" s="768"/>
      <c r="AC19" s="768"/>
      <c r="AD19" s="768"/>
      <c r="AE19" s="769"/>
      <c r="AF19" s="770"/>
      <c r="AG19" s="771"/>
      <c r="AH19" s="771"/>
      <c r="AI19" s="771"/>
      <c r="AJ19" s="772"/>
      <c r="AK19" s="753"/>
      <c r="AL19" s="754"/>
      <c r="AM19" s="754"/>
      <c r="AN19" s="754"/>
      <c r="AO19" s="754"/>
      <c r="AP19" s="754"/>
      <c r="AQ19" s="754"/>
      <c r="AR19" s="754"/>
      <c r="AS19" s="754"/>
      <c r="AT19" s="754"/>
      <c r="AU19" s="755"/>
      <c r="AV19" s="755"/>
      <c r="AW19" s="755"/>
      <c r="AX19" s="755"/>
      <c r="AY19" s="756"/>
      <c r="AZ19" s="223"/>
      <c r="BA19" s="223"/>
      <c r="BB19" s="223"/>
      <c r="BC19" s="223"/>
      <c r="BD19" s="223"/>
      <c r="BE19" s="224"/>
      <c r="BF19" s="224"/>
      <c r="BG19" s="224"/>
      <c r="BH19" s="224"/>
      <c r="BI19" s="224"/>
      <c r="BJ19" s="224"/>
      <c r="BK19" s="224"/>
      <c r="BL19" s="224"/>
      <c r="BM19" s="224"/>
      <c r="BN19" s="224"/>
      <c r="BO19" s="224"/>
      <c r="BP19" s="224"/>
      <c r="BQ19" s="229">
        <v>13</v>
      </c>
      <c r="BR19" s="230"/>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225"/>
    </row>
    <row r="20" spans="1:131" s="226" customFormat="1" ht="26.25" customHeight="1" x14ac:dyDescent="0.2">
      <c r="A20" s="229">
        <v>14</v>
      </c>
      <c r="B20" s="764"/>
      <c r="C20" s="765"/>
      <c r="D20" s="765"/>
      <c r="E20" s="765"/>
      <c r="F20" s="765"/>
      <c r="G20" s="765"/>
      <c r="H20" s="765"/>
      <c r="I20" s="765"/>
      <c r="J20" s="765"/>
      <c r="K20" s="765"/>
      <c r="L20" s="765"/>
      <c r="M20" s="765"/>
      <c r="N20" s="765"/>
      <c r="O20" s="765"/>
      <c r="P20" s="766"/>
      <c r="Q20" s="767"/>
      <c r="R20" s="768"/>
      <c r="S20" s="768"/>
      <c r="T20" s="768"/>
      <c r="U20" s="768"/>
      <c r="V20" s="768"/>
      <c r="W20" s="768"/>
      <c r="X20" s="768"/>
      <c r="Y20" s="768"/>
      <c r="Z20" s="768"/>
      <c r="AA20" s="768"/>
      <c r="AB20" s="768"/>
      <c r="AC20" s="768"/>
      <c r="AD20" s="768"/>
      <c r="AE20" s="769"/>
      <c r="AF20" s="770"/>
      <c r="AG20" s="771"/>
      <c r="AH20" s="771"/>
      <c r="AI20" s="771"/>
      <c r="AJ20" s="772"/>
      <c r="AK20" s="753"/>
      <c r="AL20" s="754"/>
      <c r="AM20" s="754"/>
      <c r="AN20" s="754"/>
      <c r="AO20" s="754"/>
      <c r="AP20" s="754"/>
      <c r="AQ20" s="754"/>
      <c r="AR20" s="754"/>
      <c r="AS20" s="754"/>
      <c r="AT20" s="754"/>
      <c r="AU20" s="755"/>
      <c r="AV20" s="755"/>
      <c r="AW20" s="755"/>
      <c r="AX20" s="755"/>
      <c r="AY20" s="756"/>
      <c r="AZ20" s="223"/>
      <c r="BA20" s="223"/>
      <c r="BB20" s="223"/>
      <c r="BC20" s="223"/>
      <c r="BD20" s="223"/>
      <c r="BE20" s="224"/>
      <c r="BF20" s="224"/>
      <c r="BG20" s="224"/>
      <c r="BH20" s="224"/>
      <c r="BI20" s="224"/>
      <c r="BJ20" s="224"/>
      <c r="BK20" s="224"/>
      <c r="BL20" s="224"/>
      <c r="BM20" s="224"/>
      <c r="BN20" s="224"/>
      <c r="BO20" s="224"/>
      <c r="BP20" s="224"/>
      <c r="BQ20" s="229">
        <v>14</v>
      </c>
      <c r="BR20" s="230"/>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225"/>
    </row>
    <row r="21" spans="1:131" s="226" customFormat="1" ht="26.25" customHeight="1" thickBot="1" x14ac:dyDescent="0.25">
      <c r="A21" s="229">
        <v>15</v>
      </c>
      <c r="B21" s="764"/>
      <c r="C21" s="765"/>
      <c r="D21" s="765"/>
      <c r="E21" s="765"/>
      <c r="F21" s="765"/>
      <c r="G21" s="765"/>
      <c r="H21" s="765"/>
      <c r="I21" s="765"/>
      <c r="J21" s="765"/>
      <c r="K21" s="765"/>
      <c r="L21" s="765"/>
      <c r="M21" s="765"/>
      <c r="N21" s="765"/>
      <c r="O21" s="765"/>
      <c r="P21" s="766"/>
      <c r="Q21" s="767"/>
      <c r="R21" s="768"/>
      <c r="S21" s="768"/>
      <c r="T21" s="768"/>
      <c r="U21" s="768"/>
      <c r="V21" s="768"/>
      <c r="W21" s="768"/>
      <c r="X21" s="768"/>
      <c r="Y21" s="768"/>
      <c r="Z21" s="768"/>
      <c r="AA21" s="768"/>
      <c r="AB21" s="768"/>
      <c r="AC21" s="768"/>
      <c r="AD21" s="768"/>
      <c r="AE21" s="769"/>
      <c r="AF21" s="770"/>
      <c r="AG21" s="771"/>
      <c r="AH21" s="771"/>
      <c r="AI21" s="771"/>
      <c r="AJ21" s="772"/>
      <c r="AK21" s="753"/>
      <c r="AL21" s="754"/>
      <c r="AM21" s="754"/>
      <c r="AN21" s="754"/>
      <c r="AO21" s="754"/>
      <c r="AP21" s="754"/>
      <c r="AQ21" s="754"/>
      <c r="AR21" s="754"/>
      <c r="AS21" s="754"/>
      <c r="AT21" s="754"/>
      <c r="AU21" s="755"/>
      <c r="AV21" s="755"/>
      <c r="AW21" s="755"/>
      <c r="AX21" s="755"/>
      <c r="AY21" s="756"/>
      <c r="AZ21" s="223"/>
      <c r="BA21" s="223"/>
      <c r="BB21" s="223"/>
      <c r="BC21" s="223"/>
      <c r="BD21" s="223"/>
      <c r="BE21" s="224"/>
      <c r="BF21" s="224"/>
      <c r="BG21" s="224"/>
      <c r="BH21" s="224"/>
      <c r="BI21" s="224"/>
      <c r="BJ21" s="224"/>
      <c r="BK21" s="224"/>
      <c r="BL21" s="224"/>
      <c r="BM21" s="224"/>
      <c r="BN21" s="224"/>
      <c r="BO21" s="224"/>
      <c r="BP21" s="224"/>
      <c r="BQ21" s="229">
        <v>15</v>
      </c>
      <c r="BR21" s="230"/>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225"/>
    </row>
    <row r="22" spans="1:131" s="226" customFormat="1" ht="26.25" customHeight="1" x14ac:dyDescent="0.2">
      <c r="A22" s="229">
        <v>16</v>
      </c>
      <c r="B22" s="764"/>
      <c r="C22" s="765"/>
      <c r="D22" s="765"/>
      <c r="E22" s="765"/>
      <c r="F22" s="765"/>
      <c r="G22" s="765"/>
      <c r="H22" s="765"/>
      <c r="I22" s="765"/>
      <c r="J22" s="765"/>
      <c r="K22" s="765"/>
      <c r="L22" s="765"/>
      <c r="M22" s="765"/>
      <c r="N22" s="765"/>
      <c r="O22" s="765"/>
      <c r="P22" s="766"/>
      <c r="Q22" s="783"/>
      <c r="R22" s="784"/>
      <c r="S22" s="784"/>
      <c r="T22" s="784"/>
      <c r="U22" s="784"/>
      <c r="V22" s="784"/>
      <c r="W22" s="784"/>
      <c r="X22" s="784"/>
      <c r="Y22" s="784"/>
      <c r="Z22" s="784"/>
      <c r="AA22" s="784"/>
      <c r="AB22" s="784"/>
      <c r="AC22" s="784"/>
      <c r="AD22" s="784"/>
      <c r="AE22" s="785"/>
      <c r="AF22" s="770"/>
      <c r="AG22" s="771"/>
      <c r="AH22" s="771"/>
      <c r="AI22" s="771"/>
      <c r="AJ22" s="772"/>
      <c r="AK22" s="786"/>
      <c r="AL22" s="787"/>
      <c r="AM22" s="787"/>
      <c r="AN22" s="787"/>
      <c r="AO22" s="787"/>
      <c r="AP22" s="787"/>
      <c r="AQ22" s="787"/>
      <c r="AR22" s="787"/>
      <c r="AS22" s="787"/>
      <c r="AT22" s="787"/>
      <c r="AU22" s="788"/>
      <c r="AV22" s="788"/>
      <c r="AW22" s="788"/>
      <c r="AX22" s="788"/>
      <c r="AY22" s="789"/>
      <c r="AZ22" s="790" t="s">
        <v>377</v>
      </c>
      <c r="BA22" s="790"/>
      <c r="BB22" s="790"/>
      <c r="BC22" s="790"/>
      <c r="BD22" s="791"/>
      <c r="BE22" s="224"/>
      <c r="BF22" s="224"/>
      <c r="BG22" s="224"/>
      <c r="BH22" s="224"/>
      <c r="BI22" s="224"/>
      <c r="BJ22" s="224"/>
      <c r="BK22" s="224"/>
      <c r="BL22" s="224"/>
      <c r="BM22" s="224"/>
      <c r="BN22" s="224"/>
      <c r="BO22" s="224"/>
      <c r="BP22" s="224"/>
      <c r="BQ22" s="229">
        <v>16</v>
      </c>
      <c r="BR22" s="230"/>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225"/>
    </row>
    <row r="23" spans="1:131" s="226" customFormat="1" ht="26.25" customHeight="1" thickBot="1" x14ac:dyDescent="0.25">
      <c r="A23" s="231" t="s">
        <v>378</v>
      </c>
      <c r="B23" s="773" t="s">
        <v>379</v>
      </c>
      <c r="C23" s="774"/>
      <c r="D23" s="774"/>
      <c r="E23" s="774"/>
      <c r="F23" s="774"/>
      <c r="G23" s="774"/>
      <c r="H23" s="774"/>
      <c r="I23" s="774"/>
      <c r="J23" s="774"/>
      <c r="K23" s="774"/>
      <c r="L23" s="774"/>
      <c r="M23" s="774"/>
      <c r="N23" s="774"/>
      <c r="O23" s="774"/>
      <c r="P23" s="775"/>
      <c r="Q23" s="776">
        <v>238852</v>
      </c>
      <c r="R23" s="777"/>
      <c r="S23" s="777"/>
      <c r="T23" s="777"/>
      <c r="U23" s="777"/>
      <c r="V23" s="777">
        <v>234890</v>
      </c>
      <c r="W23" s="777"/>
      <c r="X23" s="777"/>
      <c r="Y23" s="777"/>
      <c r="Z23" s="777"/>
      <c r="AA23" s="777">
        <v>3962</v>
      </c>
      <c r="AB23" s="777"/>
      <c r="AC23" s="777"/>
      <c r="AD23" s="777"/>
      <c r="AE23" s="778"/>
      <c r="AF23" s="779">
        <v>1302</v>
      </c>
      <c r="AG23" s="777"/>
      <c r="AH23" s="777"/>
      <c r="AI23" s="777"/>
      <c r="AJ23" s="780"/>
      <c r="AK23" s="781"/>
      <c r="AL23" s="782"/>
      <c r="AM23" s="782"/>
      <c r="AN23" s="782"/>
      <c r="AO23" s="782"/>
      <c r="AP23" s="777">
        <v>171380</v>
      </c>
      <c r="AQ23" s="777"/>
      <c r="AR23" s="777"/>
      <c r="AS23" s="777"/>
      <c r="AT23" s="777"/>
      <c r="AU23" s="793"/>
      <c r="AV23" s="793"/>
      <c r="AW23" s="793"/>
      <c r="AX23" s="793"/>
      <c r="AY23" s="794"/>
      <c r="AZ23" s="795" t="s">
        <v>122</v>
      </c>
      <c r="BA23" s="796"/>
      <c r="BB23" s="796"/>
      <c r="BC23" s="796"/>
      <c r="BD23" s="797"/>
      <c r="BE23" s="224"/>
      <c r="BF23" s="224"/>
      <c r="BG23" s="224"/>
      <c r="BH23" s="224"/>
      <c r="BI23" s="224"/>
      <c r="BJ23" s="224"/>
      <c r="BK23" s="224"/>
      <c r="BL23" s="224"/>
      <c r="BM23" s="224"/>
      <c r="BN23" s="224"/>
      <c r="BO23" s="224"/>
      <c r="BP23" s="224"/>
      <c r="BQ23" s="229">
        <v>17</v>
      </c>
      <c r="BR23" s="230"/>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225"/>
    </row>
    <row r="24" spans="1:131" s="226" customFormat="1" ht="26.25" customHeight="1" x14ac:dyDescent="0.2">
      <c r="A24" s="792" t="s">
        <v>380</v>
      </c>
      <c r="B24" s="792"/>
      <c r="C24" s="792"/>
      <c r="D24" s="792"/>
      <c r="E24" s="792"/>
      <c r="F24" s="792"/>
      <c r="G24" s="792"/>
      <c r="H24" s="792"/>
      <c r="I24" s="792"/>
      <c r="J24" s="792"/>
      <c r="K24" s="792"/>
      <c r="L24" s="792"/>
      <c r="M24" s="792"/>
      <c r="N24" s="792"/>
      <c r="O24" s="792"/>
      <c r="P24" s="792"/>
      <c r="Q24" s="792"/>
      <c r="R24" s="792"/>
      <c r="S24" s="792"/>
      <c r="T24" s="792"/>
      <c r="U24" s="792"/>
      <c r="V24" s="792"/>
      <c r="W24" s="792"/>
      <c r="X24" s="792"/>
      <c r="Y24" s="792"/>
      <c r="Z24" s="792"/>
      <c r="AA24" s="792"/>
      <c r="AB24" s="792"/>
      <c r="AC24" s="792"/>
      <c r="AD24" s="792"/>
      <c r="AE24" s="792"/>
      <c r="AF24" s="792"/>
      <c r="AG24" s="792"/>
      <c r="AH24" s="792"/>
      <c r="AI24" s="792"/>
      <c r="AJ24" s="792"/>
      <c r="AK24" s="792"/>
      <c r="AL24" s="792"/>
      <c r="AM24" s="792"/>
      <c r="AN24" s="792"/>
      <c r="AO24" s="792"/>
      <c r="AP24" s="792"/>
      <c r="AQ24" s="792"/>
      <c r="AR24" s="792"/>
      <c r="AS24" s="792"/>
      <c r="AT24" s="792"/>
      <c r="AU24" s="792"/>
      <c r="AV24" s="792"/>
      <c r="AW24" s="792"/>
      <c r="AX24" s="792"/>
      <c r="AY24" s="792"/>
      <c r="AZ24" s="223"/>
      <c r="BA24" s="223"/>
      <c r="BB24" s="223"/>
      <c r="BC24" s="223"/>
      <c r="BD24" s="223"/>
      <c r="BE24" s="224"/>
      <c r="BF24" s="224"/>
      <c r="BG24" s="224"/>
      <c r="BH24" s="224"/>
      <c r="BI24" s="224"/>
      <c r="BJ24" s="224"/>
      <c r="BK24" s="224"/>
      <c r="BL24" s="224"/>
      <c r="BM24" s="224"/>
      <c r="BN24" s="224"/>
      <c r="BO24" s="224"/>
      <c r="BP24" s="224"/>
      <c r="BQ24" s="229">
        <v>18</v>
      </c>
      <c r="BR24" s="230"/>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225"/>
    </row>
    <row r="25" spans="1:131" ht="26.25" customHeight="1" thickBot="1" x14ac:dyDescent="0.25">
      <c r="A25" s="709" t="s">
        <v>381</v>
      </c>
      <c r="B25" s="709"/>
      <c r="C25" s="709"/>
      <c r="D25" s="709"/>
      <c r="E25" s="709"/>
      <c r="F25" s="709"/>
      <c r="G25" s="709"/>
      <c r="H25" s="709"/>
      <c r="I25" s="709"/>
      <c r="J25" s="709"/>
      <c r="K25" s="709"/>
      <c r="L25" s="709"/>
      <c r="M25" s="709"/>
      <c r="N25" s="709"/>
      <c r="O25" s="709"/>
      <c r="P25" s="709"/>
      <c r="Q25" s="709"/>
      <c r="R25" s="709"/>
      <c r="S25" s="709"/>
      <c r="T25" s="709"/>
      <c r="U25" s="709"/>
      <c r="V25" s="709"/>
      <c r="W25" s="709"/>
      <c r="X25" s="709"/>
      <c r="Y25" s="709"/>
      <c r="Z25" s="709"/>
      <c r="AA25" s="709"/>
      <c r="AB25" s="709"/>
      <c r="AC25" s="709"/>
      <c r="AD25" s="709"/>
      <c r="AE25" s="709"/>
      <c r="AF25" s="709"/>
      <c r="AG25" s="709"/>
      <c r="AH25" s="709"/>
      <c r="AI25" s="709"/>
      <c r="AJ25" s="709"/>
      <c r="AK25" s="709"/>
      <c r="AL25" s="709"/>
      <c r="AM25" s="709"/>
      <c r="AN25" s="709"/>
      <c r="AO25" s="709"/>
      <c r="AP25" s="709"/>
      <c r="AQ25" s="709"/>
      <c r="AR25" s="709"/>
      <c r="AS25" s="709"/>
      <c r="AT25" s="709"/>
      <c r="AU25" s="709"/>
      <c r="AV25" s="709"/>
      <c r="AW25" s="709"/>
      <c r="AX25" s="709"/>
      <c r="AY25" s="709"/>
      <c r="AZ25" s="709"/>
      <c r="BA25" s="709"/>
      <c r="BB25" s="709"/>
      <c r="BC25" s="709"/>
      <c r="BD25" s="709"/>
      <c r="BE25" s="709"/>
      <c r="BF25" s="709"/>
      <c r="BG25" s="709"/>
      <c r="BH25" s="709"/>
      <c r="BI25" s="709"/>
      <c r="BJ25" s="223"/>
      <c r="BK25" s="223"/>
      <c r="BL25" s="223"/>
      <c r="BM25" s="223"/>
      <c r="BN25" s="223"/>
      <c r="BO25" s="232"/>
      <c r="BP25" s="232"/>
      <c r="BQ25" s="229">
        <v>19</v>
      </c>
      <c r="BR25" s="230"/>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221"/>
    </row>
    <row r="26" spans="1:131" ht="26.25" customHeight="1" x14ac:dyDescent="0.2">
      <c r="A26" s="711" t="s">
        <v>357</v>
      </c>
      <c r="B26" s="712"/>
      <c r="C26" s="712"/>
      <c r="D26" s="712"/>
      <c r="E26" s="712"/>
      <c r="F26" s="712"/>
      <c r="G26" s="712"/>
      <c r="H26" s="712"/>
      <c r="I26" s="712"/>
      <c r="J26" s="712"/>
      <c r="K26" s="712"/>
      <c r="L26" s="712"/>
      <c r="M26" s="712"/>
      <c r="N26" s="712"/>
      <c r="O26" s="712"/>
      <c r="P26" s="713"/>
      <c r="Q26" s="717" t="s">
        <v>382</v>
      </c>
      <c r="R26" s="718"/>
      <c r="S26" s="718"/>
      <c r="T26" s="718"/>
      <c r="U26" s="719"/>
      <c r="V26" s="717" t="s">
        <v>383</v>
      </c>
      <c r="W26" s="718"/>
      <c r="X26" s="718"/>
      <c r="Y26" s="718"/>
      <c r="Z26" s="719"/>
      <c r="AA26" s="717" t="s">
        <v>384</v>
      </c>
      <c r="AB26" s="718"/>
      <c r="AC26" s="718"/>
      <c r="AD26" s="718"/>
      <c r="AE26" s="718"/>
      <c r="AF26" s="798" t="s">
        <v>385</v>
      </c>
      <c r="AG26" s="799"/>
      <c r="AH26" s="799"/>
      <c r="AI26" s="799"/>
      <c r="AJ26" s="800"/>
      <c r="AK26" s="718" t="s">
        <v>386</v>
      </c>
      <c r="AL26" s="718"/>
      <c r="AM26" s="718"/>
      <c r="AN26" s="718"/>
      <c r="AO26" s="719"/>
      <c r="AP26" s="717" t="s">
        <v>387</v>
      </c>
      <c r="AQ26" s="718"/>
      <c r="AR26" s="718"/>
      <c r="AS26" s="718"/>
      <c r="AT26" s="719"/>
      <c r="AU26" s="717" t="s">
        <v>388</v>
      </c>
      <c r="AV26" s="718"/>
      <c r="AW26" s="718"/>
      <c r="AX26" s="718"/>
      <c r="AY26" s="719"/>
      <c r="AZ26" s="717" t="s">
        <v>389</v>
      </c>
      <c r="BA26" s="718"/>
      <c r="BB26" s="718"/>
      <c r="BC26" s="718"/>
      <c r="BD26" s="719"/>
      <c r="BE26" s="717" t="s">
        <v>364</v>
      </c>
      <c r="BF26" s="718"/>
      <c r="BG26" s="718"/>
      <c r="BH26" s="718"/>
      <c r="BI26" s="724"/>
      <c r="BJ26" s="223"/>
      <c r="BK26" s="223"/>
      <c r="BL26" s="223"/>
      <c r="BM26" s="223"/>
      <c r="BN26" s="223"/>
      <c r="BO26" s="232"/>
      <c r="BP26" s="232"/>
      <c r="BQ26" s="229">
        <v>20</v>
      </c>
      <c r="BR26" s="230"/>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221"/>
    </row>
    <row r="27" spans="1:131" ht="26.25" customHeight="1" thickBot="1" x14ac:dyDescent="0.25">
      <c r="A27" s="714"/>
      <c r="B27" s="715"/>
      <c r="C27" s="715"/>
      <c r="D27" s="715"/>
      <c r="E27" s="715"/>
      <c r="F27" s="715"/>
      <c r="G27" s="715"/>
      <c r="H27" s="715"/>
      <c r="I27" s="715"/>
      <c r="J27" s="715"/>
      <c r="K27" s="715"/>
      <c r="L27" s="715"/>
      <c r="M27" s="715"/>
      <c r="N27" s="715"/>
      <c r="O27" s="715"/>
      <c r="P27" s="716"/>
      <c r="Q27" s="720"/>
      <c r="R27" s="721"/>
      <c r="S27" s="721"/>
      <c r="T27" s="721"/>
      <c r="U27" s="722"/>
      <c r="V27" s="720"/>
      <c r="W27" s="721"/>
      <c r="X27" s="721"/>
      <c r="Y27" s="721"/>
      <c r="Z27" s="722"/>
      <c r="AA27" s="720"/>
      <c r="AB27" s="721"/>
      <c r="AC27" s="721"/>
      <c r="AD27" s="721"/>
      <c r="AE27" s="721"/>
      <c r="AF27" s="801"/>
      <c r="AG27" s="802"/>
      <c r="AH27" s="802"/>
      <c r="AI27" s="802"/>
      <c r="AJ27" s="803"/>
      <c r="AK27" s="721"/>
      <c r="AL27" s="721"/>
      <c r="AM27" s="721"/>
      <c r="AN27" s="721"/>
      <c r="AO27" s="722"/>
      <c r="AP27" s="720"/>
      <c r="AQ27" s="721"/>
      <c r="AR27" s="721"/>
      <c r="AS27" s="721"/>
      <c r="AT27" s="722"/>
      <c r="AU27" s="720"/>
      <c r="AV27" s="721"/>
      <c r="AW27" s="721"/>
      <c r="AX27" s="721"/>
      <c r="AY27" s="722"/>
      <c r="AZ27" s="720"/>
      <c r="BA27" s="721"/>
      <c r="BB27" s="721"/>
      <c r="BC27" s="721"/>
      <c r="BD27" s="722"/>
      <c r="BE27" s="720"/>
      <c r="BF27" s="721"/>
      <c r="BG27" s="721"/>
      <c r="BH27" s="721"/>
      <c r="BI27" s="726"/>
      <c r="BJ27" s="223"/>
      <c r="BK27" s="223"/>
      <c r="BL27" s="223"/>
      <c r="BM27" s="223"/>
      <c r="BN27" s="223"/>
      <c r="BO27" s="232"/>
      <c r="BP27" s="232"/>
      <c r="BQ27" s="229">
        <v>21</v>
      </c>
      <c r="BR27" s="230"/>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221"/>
    </row>
    <row r="28" spans="1:131" ht="26.25" customHeight="1" thickTop="1" x14ac:dyDescent="0.2">
      <c r="A28" s="233">
        <v>1</v>
      </c>
      <c r="B28" s="733" t="s">
        <v>390</v>
      </c>
      <c r="C28" s="734"/>
      <c r="D28" s="734"/>
      <c r="E28" s="734"/>
      <c r="F28" s="734"/>
      <c r="G28" s="734"/>
      <c r="H28" s="734"/>
      <c r="I28" s="734"/>
      <c r="J28" s="734"/>
      <c r="K28" s="734"/>
      <c r="L28" s="734"/>
      <c r="M28" s="734"/>
      <c r="N28" s="734"/>
      <c r="O28" s="734"/>
      <c r="P28" s="735"/>
      <c r="Q28" s="808">
        <v>50202</v>
      </c>
      <c r="R28" s="804"/>
      <c r="S28" s="804"/>
      <c r="T28" s="804"/>
      <c r="U28" s="804"/>
      <c r="V28" s="804">
        <v>50045</v>
      </c>
      <c r="W28" s="804"/>
      <c r="X28" s="804"/>
      <c r="Y28" s="804"/>
      <c r="Z28" s="804"/>
      <c r="AA28" s="804">
        <f>Q28-V28</f>
        <v>157</v>
      </c>
      <c r="AB28" s="804"/>
      <c r="AC28" s="804"/>
      <c r="AD28" s="804"/>
      <c r="AE28" s="805"/>
      <c r="AF28" s="809">
        <v>157</v>
      </c>
      <c r="AG28" s="804"/>
      <c r="AH28" s="804"/>
      <c r="AI28" s="804"/>
      <c r="AJ28" s="810"/>
      <c r="AK28" s="811">
        <v>5992</v>
      </c>
      <c r="AL28" s="812"/>
      <c r="AM28" s="812"/>
      <c r="AN28" s="812"/>
      <c r="AO28" s="812"/>
      <c r="AP28" s="813" t="s">
        <v>571</v>
      </c>
      <c r="AQ28" s="813"/>
      <c r="AR28" s="813"/>
      <c r="AS28" s="813"/>
      <c r="AT28" s="813"/>
      <c r="AU28" s="813" t="s">
        <v>571</v>
      </c>
      <c r="AV28" s="813"/>
      <c r="AW28" s="813"/>
      <c r="AX28" s="813"/>
      <c r="AY28" s="813"/>
      <c r="AZ28" s="813" t="s">
        <v>571</v>
      </c>
      <c r="BA28" s="813"/>
      <c r="BB28" s="813"/>
      <c r="BC28" s="813"/>
      <c r="BD28" s="813"/>
      <c r="BE28" s="806"/>
      <c r="BF28" s="806"/>
      <c r="BG28" s="806"/>
      <c r="BH28" s="806"/>
      <c r="BI28" s="807"/>
      <c r="BJ28" s="223"/>
      <c r="BK28" s="223"/>
      <c r="BL28" s="223"/>
      <c r="BM28" s="223"/>
      <c r="BN28" s="223"/>
      <c r="BO28" s="232"/>
      <c r="BP28" s="232"/>
      <c r="BQ28" s="229">
        <v>22</v>
      </c>
      <c r="BR28" s="230"/>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221"/>
    </row>
    <row r="29" spans="1:131" ht="26.25" customHeight="1" x14ac:dyDescent="0.2">
      <c r="A29" s="233">
        <v>2</v>
      </c>
      <c r="B29" s="764" t="s">
        <v>391</v>
      </c>
      <c r="C29" s="765"/>
      <c r="D29" s="765"/>
      <c r="E29" s="765"/>
      <c r="F29" s="765"/>
      <c r="G29" s="765"/>
      <c r="H29" s="765"/>
      <c r="I29" s="765"/>
      <c r="J29" s="765"/>
      <c r="K29" s="765"/>
      <c r="L29" s="765"/>
      <c r="M29" s="765"/>
      <c r="N29" s="765"/>
      <c r="O29" s="765"/>
      <c r="P29" s="766"/>
      <c r="Q29" s="767">
        <v>49076</v>
      </c>
      <c r="R29" s="768"/>
      <c r="S29" s="768"/>
      <c r="T29" s="768"/>
      <c r="U29" s="768"/>
      <c r="V29" s="768">
        <v>49074</v>
      </c>
      <c r="W29" s="768"/>
      <c r="X29" s="768"/>
      <c r="Y29" s="768"/>
      <c r="Z29" s="768"/>
      <c r="AA29" s="804">
        <f t="shared" ref="AA29:AA30" si="0">Q29-V29</f>
        <v>2</v>
      </c>
      <c r="AB29" s="804"/>
      <c r="AC29" s="804"/>
      <c r="AD29" s="804"/>
      <c r="AE29" s="805"/>
      <c r="AF29" s="770">
        <v>2</v>
      </c>
      <c r="AG29" s="771"/>
      <c r="AH29" s="771"/>
      <c r="AI29" s="771"/>
      <c r="AJ29" s="772"/>
      <c r="AK29" s="816">
        <v>8716</v>
      </c>
      <c r="AL29" s="817"/>
      <c r="AM29" s="817"/>
      <c r="AN29" s="817"/>
      <c r="AO29" s="817"/>
      <c r="AP29" s="813" t="s">
        <v>571</v>
      </c>
      <c r="AQ29" s="813"/>
      <c r="AR29" s="813"/>
      <c r="AS29" s="813"/>
      <c r="AT29" s="813"/>
      <c r="AU29" s="813" t="s">
        <v>571</v>
      </c>
      <c r="AV29" s="813"/>
      <c r="AW29" s="813"/>
      <c r="AX29" s="813"/>
      <c r="AY29" s="813"/>
      <c r="AZ29" s="813" t="s">
        <v>571</v>
      </c>
      <c r="BA29" s="813"/>
      <c r="BB29" s="813"/>
      <c r="BC29" s="813"/>
      <c r="BD29" s="813"/>
      <c r="BE29" s="814"/>
      <c r="BF29" s="814"/>
      <c r="BG29" s="814"/>
      <c r="BH29" s="814"/>
      <c r="BI29" s="815"/>
      <c r="BJ29" s="223"/>
      <c r="BK29" s="223"/>
      <c r="BL29" s="223"/>
      <c r="BM29" s="223"/>
      <c r="BN29" s="223"/>
      <c r="BO29" s="232"/>
      <c r="BP29" s="232"/>
      <c r="BQ29" s="229">
        <v>23</v>
      </c>
      <c r="BR29" s="230"/>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221"/>
    </row>
    <row r="30" spans="1:131" ht="26.25" customHeight="1" x14ac:dyDescent="0.2">
      <c r="A30" s="233">
        <v>3</v>
      </c>
      <c r="B30" s="764" t="s">
        <v>392</v>
      </c>
      <c r="C30" s="765"/>
      <c r="D30" s="765"/>
      <c r="E30" s="765"/>
      <c r="F30" s="765"/>
      <c r="G30" s="765"/>
      <c r="H30" s="765"/>
      <c r="I30" s="765"/>
      <c r="J30" s="765"/>
      <c r="K30" s="765"/>
      <c r="L30" s="765"/>
      <c r="M30" s="765"/>
      <c r="N30" s="765"/>
      <c r="O30" s="765"/>
      <c r="P30" s="766"/>
      <c r="Q30" s="767">
        <v>8873</v>
      </c>
      <c r="R30" s="768"/>
      <c r="S30" s="768"/>
      <c r="T30" s="768"/>
      <c r="U30" s="768"/>
      <c r="V30" s="768">
        <v>8863</v>
      </c>
      <c r="W30" s="768"/>
      <c r="X30" s="768"/>
      <c r="Y30" s="768"/>
      <c r="Z30" s="768"/>
      <c r="AA30" s="804">
        <f t="shared" si="0"/>
        <v>10</v>
      </c>
      <c r="AB30" s="804"/>
      <c r="AC30" s="804"/>
      <c r="AD30" s="804"/>
      <c r="AE30" s="805"/>
      <c r="AF30" s="770">
        <v>10</v>
      </c>
      <c r="AG30" s="771"/>
      <c r="AH30" s="771"/>
      <c r="AI30" s="771"/>
      <c r="AJ30" s="772"/>
      <c r="AK30" s="816">
        <v>1390</v>
      </c>
      <c r="AL30" s="817"/>
      <c r="AM30" s="817"/>
      <c r="AN30" s="817"/>
      <c r="AO30" s="817"/>
      <c r="AP30" s="813" t="s">
        <v>571</v>
      </c>
      <c r="AQ30" s="813"/>
      <c r="AR30" s="813"/>
      <c r="AS30" s="813"/>
      <c r="AT30" s="813"/>
      <c r="AU30" s="813" t="s">
        <v>571</v>
      </c>
      <c r="AV30" s="813"/>
      <c r="AW30" s="813"/>
      <c r="AX30" s="813"/>
      <c r="AY30" s="813"/>
      <c r="AZ30" s="813" t="s">
        <v>571</v>
      </c>
      <c r="BA30" s="813"/>
      <c r="BB30" s="813"/>
      <c r="BC30" s="813"/>
      <c r="BD30" s="813"/>
      <c r="BE30" s="814"/>
      <c r="BF30" s="814"/>
      <c r="BG30" s="814"/>
      <c r="BH30" s="814"/>
      <c r="BI30" s="815"/>
      <c r="BJ30" s="223"/>
      <c r="BK30" s="223"/>
      <c r="BL30" s="223"/>
      <c r="BM30" s="223"/>
      <c r="BN30" s="223"/>
      <c r="BO30" s="232"/>
      <c r="BP30" s="232"/>
      <c r="BQ30" s="229">
        <v>24</v>
      </c>
      <c r="BR30" s="230"/>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221"/>
    </row>
    <row r="31" spans="1:131" ht="26.25" customHeight="1" x14ac:dyDescent="0.2">
      <c r="A31" s="233">
        <v>4</v>
      </c>
      <c r="B31" s="764" t="s">
        <v>393</v>
      </c>
      <c r="C31" s="765"/>
      <c r="D31" s="765"/>
      <c r="E31" s="765"/>
      <c r="F31" s="765"/>
      <c r="G31" s="765"/>
      <c r="H31" s="765"/>
      <c r="I31" s="765"/>
      <c r="J31" s="765"/>
      <c r="K31" s="765"/>
      <c r="L31" s="765"/>
      <c r="M31" s="765"/>
      <c r="N31" s="765"/>
      <c r="O31" s="765"/>
      <c r="P31" s="766"/>
      <c r="Q31" s="767">
        <v>896</v>
      </c>
      <c r="R31" s="768"/>
      <c r="S31" s="768"/>
      <c r="T31" s="768"/>
      <c r="U31" s="768"/>
      <c r="V31" s="768">
        <v>810</v>
      </c>
      <c r="W31" s="768"/>
      <c r="X31" s="768"/>
      <c r="Y31" s="768"/>
      <c r="Z31" s="768"/>
      <c r="AA31" s="768">
        <f>Q31-V31</f>
        <v>86</v>
      </c>
      <c r="AB31" s="768"/>
      <c r="AC31" s="768"/>
      <c r="AD31" s="768"/>
      <c r="AE31" s="769"/>
      <c r="AF31" s="770">
        <v>1405</v>
      </c>
      <c r="AG31" s="771"/>
      <c r="AH31" s="771"/>
      <c r="AI31" s="771"/>
      <c r="AJ31" s="772"/>
      <c r="AK31" s="816">
        <v>243</v>
      </c>
      <c r="AL31" s="817"/>
      <c r="AM31" s="817"/>
      <c r="AN31" s="817"/>
      <c r="AO31" s="817"/>
      <c r="AP31" s="817">
        <v>1009</v>
      </c>
      <c r="AQ31" s="817"/>
      <c r="AR31" s="817"/>
      <c r="AS31" s="817"/>
      <c r="AT31" s="817"/>
      <c r="AU31" s="817">
        <v>501</v>
      </c>
      <c r="AV31" s="817"/>
      <c r="AW31" s="817"/>
      <c r="AX31" s="817"/>
      <c r="AY31" s="817"/>
      <c r="AZ31" s="813" t="s">
        <v>571</v>
      </c>
      <c r="BA31" s="813"/>
      <c r="BB31" s="813"/>
      <c r="BC31" s="813"/>
      <c r="BD31" s="813"/>
      <c r="BE31" s="814" t="s">
        <v>394</v>
      </c>
      <c r="BF31" s="814"/>
      <c r="BG31" s="814"/>
      <c r="BH31" s="814"/>
      <c r="BI31" s="815"/>
      <c r="BJ31" s="223"/>
      <c r="BK31" s="223"/>
      <c r="BL31" s="223"/>
      <c r="BM31" s="223"/>
      <c r="BN31" s="223"/>
      <c r="BO31" s="232"/>
      <c r="BP31" s="232"/>
      <c r="BQ31" s="229">
        <v>25</v>
      </c>
      <c r="BR31" s="230"/>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221"/>
    </row>
    <row r="32" spans="1:131" ht="26.25" customHeight="1" x14ac:dyDescent="0.2">
      <c r="A32" s="233">
        <v>5</v>
      </c>
      <c r="B32" s="764" t="s">
        <v>395</v>
      </c>
      <c r="C32" s="765"/>
      <c r="D32" s="765"/>
      <c r="E32" s="765"/>
      <c r="F32" s="765"/>
      <c r="G32" s="765"/>
      <c r="H32" s="765"/>
      <c r="I32" s="765"/>
      <c r="J32" s="765"/>
      <c r="K32" s="765"/>
      <c r="L32" s="765"/>
      <c r="M32" s="765"/>
      <c r="N32" s="765"/>
      <c r="O32" s="765"/>
      <c r="P32" s="766"/>
      <c r="Q32" s="767">
        <v>20090</v>
      </c>
      <c r="R32" s="768"/>
      <c r="S32" s="768"/>
      <c r="T32" s="768"/>
      <c r="U32" s="768"/>
      <c r="V32" s="768">
        <v>20076</v>
      </c>
      <c r="W32" s="768"/>
      <c r="X32" s="768"/>
      <c r="Y32" s="768"/>
      <c r="Z32" s="768"/>
      <c r="AA32" s="768">
        <f t="shared" ref="AA32:AA33" si="1">Q32-V32</f>
        <v>14</v>
      </c>
      <c r="AB32" s="768"/>
      <c r="AC32" s="768"/>
      <c r="AD32" s="768"/>
      <c r="AE32" s="769"/>
      <c r="AF32" s="770">
        <v>10347</v>
      </c>
      <c r="AG32" s="771"/>
      <c r="AH32" s="771"/>
      <c r="AI32" s="771"/>
      <c r="AJ32" s="772"/>
      <c r="AK32" s="816">
        <v>2000</v>
      </c>
      <c r="AL32" s="817"/>
      <c r="AM32" s="817"/>
      <c r="AN32" s="817"/>
      <c r="AO32" s="817"/>
      <c r="AP32" s="817">
        <v>9177</v>
      </c>
      <c r="AQ32" s="817"/>
      <c r="AR32" s="817"/>
      <c r="AS32" s="817"/>
      <c r="AT32" s="817"/>
      <c r="AU32" s="817">
        <v>5791</v>
      </c>
      <c r="AV32" s="817"/>
      <c r="AW32" s="817"/>
      <c r="AX32" s="817"/>
      <c r="AY32" s="817"/>
      <c r="AZ32" s="813" t="s">
        <v>571</v>
      </c>
      <c r="BA32" s="813"/>
      <c r="BB32" s="813"/>
      <c r="BC32" s="813"/>
      <c r="BD32" s="813"/>
      <c r="BE32" s="814" t="s">
        <v>394</v>
      </c>
      <c r="BF32" s="814"/>
      <c r="BG32" s="814"/>
      <c r="BH32" s="814"/>
      <c r="BI32" s="815"/>
      <c r="BJ32" s="223"/>
      <c r="BK32" s="223"/>
      <c r="BL32" s="223"/>
      <c r="BM32" s="223"/>
      <c r="BN32" s="223"/>
      <c r="BO32" s="232"/>
      <c r="BP32" s="232"/>
      <c r="BQ32" s="229">
        <v>26</v>
      </c>
      <c r="BR32" s="230"/>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221"/>
    </row>
    <row r="33" spans="1:131" ht="26.25" customHeight="1" x14ac:dyDescent="0.2">
      <c r="A33" s="233">
        <v>6</v>
      </c>
      <c r="B33" s="764" t="s">
        <v>396</v>
      </c>
      <c r="C33" s="765"/>
      <c r="D33" s="765"/>
      <c r="E33" s="765"/>
      <c r="F33" s="765"/>
      <c r="G33" s="765"/>
      <c r="H33" s="765"/>
      <c r="I33" s="765"/>
      <c r="J33" s="765"/>
      <c r="K33" s="765"/>
      <c r="L33" s="765"/>
      <c r="M33" s="765"/>
      <c r="N33" s="765"/>
      <c r="O33" s="765"/>
      <c r="P33" s="766"/>
      <c r="Q33" s="767">
        <v>16487</v>
      </c>
      <c r="R33" s="768"/>
      <c r="S33" s="768"/>
      <c r="T33" s="768"/>
      <c r="U33" s="768"/>
      <c r="V33" s="768">
        <v>16030</v>
      </c>
      <c r="W33" s="768"/>
      <c r="X33" s="768"/>
      <c r="Y33" s="768"/>
      <c r="Z33" s="768"/>
      <c r="AA33" s="768">
        <f t="shared" si="1"/>
        <v>457</v>
      </c>
      <c r="AB33" s="768"/>
      <c r="AC33" s="768"/>
      <c r="AD33" s="768"/>
      <c r="AE33" s="769"/>
      <c r="AF33" s="770">
        <v>2171</v>
      </c>
      <c r="AG33" s="771"/>
      <c r="AH33" s="771"/>
      <c r="AI33" s="771"/>
      <c r="AJ33" s="772"/>
      <c r="AK33" s="816">
        <v>6367</v>
      </c>
      <c r="AL33" s="817"/>
      <c r="AM33" s="817"/>
      <c r="AN33" s="817"/>
      <c r="AO33" s="817"/>
      <c r="AP33" s="817">
        <v>114741</v>
      </c>
      <c r="AQ33" s="817"/>
      <c r="AR33" s="817"/>
      <c r="AS33" s="817"/>
      <c r="AT33" s="817"/>
      <c r="AU33" s="817">
        <v>46355</v>
      </c>
      <c r="AV33" s="817"/>
      <c r="AW33" s="817"/>
      <c r="AX33" s="817"/>
      <c r="AY33" s="817"/>
      <c r="AZ33" s="813" t="s">
        <v>571</v>
      </c>
      <c r="BA33" s="813"/>
      <c r="BB33" s="813"/>
      <c r="BC33" s="813"/>
      <c r="BD33" s="813"/>
      <c r="BE33" s="814" t="s">
        <v>394</v>
      </c>
      <c r="BF33" s="814"/>
      <c r="BG33" s="814"/>
      <c r="BH33" s="814"/>
      <c r="BI33" s="815"/>
      <c r="BJ33" s="223"/>
      <c r="BK33" s="223"/>
      <c r="BL33" s="223"/>
      <c r="BM33" s="223"/>
      <c r="BN33" s="223"/>
      <c r="BO33" s="232"/>
      <c r="BP33" s="232"/>
      <c r="BQ33" s="229">
        <v>27</v>
      </c>
      <c r="BR33" s="230"/>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221"/>
    </row>
    <row r="34" spans="1:131" ht="26.25" customHeight="1" x14ac:dyDescent="0.2">
      <c r="A34" s="233">
        <v>7</v>
      </c>
      <c r="B34" s="764" t="s">
        <v>397</v>
      </c>
      <c r="C34" s="765"/>
      <c r="D34" s="765"/>
      <c r="E34" s="765"/>
      <c r="F34" s="765"/>
      <c r="G34" s="765"/>
      <c r="H34" s="765"/>
      <c r="I34" s="765"/>
      <c r="J34" s="765"/>
      <c r="K34" s="765"/>
      <c r="L34" s="765"/>
      <c r="M34" s="765"/>
      <c r="N34" s="765"/>
      <c r="O34" s="765"/>
      <c r="P34" s="766"/>
      <c r="Q34" s="767">
        <v>666</v>
      </c>
      <c r="R34" s="768"/>
      <c r="S34" s="768"/>
      <c r="T34" s="768"/>
      <c r="U34" s="768"/>
      <c r="V34" s="768">
        <v>666</v>
      </c>
      <c r="W34" s="768"/>
      <c r="X34" s="768"/>
      <c r="Y34" s="768"/>
      <c r="Z34" s="768"/>
      <c r="AA34" s="768">
        <v>0</v>
      </c>
      <c r="AB34" s="768"/>
      <c r="AC34" s="768"/>
      <c r="AD34" s="768"/>
      <c r="AE34" s="769"/>
      <c r="AF34" s="770" t="s">
        <v>122</v>
      </c>
      <c r="AG34" s="771"/>
      <c r="AH34" s="771"/>
      <c r="AI34" s="771"/>
      <c r="AJ34" s="772"/>
      <c r="AK34" s="816">
        <v>46</v>
      </c>
      <c r="AL34" s="817"/>
      <c r="AM34" s="817"/>
      <c r="AN34" s="817"/>
      <c r="AO34" s="817"/>
      <c r="AP34" s="817">
        <v>2168</v>
      </c>
      <c r="AQ34" s="817"/>
      <c r="AR34" s="817"/>
      <c r="AS34" s="817"/>
      <c r="AT34" s="817"/>
      <c r="AU34" s="813" t="s">
        <v>571</v>
      </c>
      <c r="AV34" s="813"/>
      <c r="AW34" s="813"/>
      <c r="AX34" s="813"/>
      <c r="AY34" s="813"/>
      <c r="AZ34" s="813" t="s">
        <v>571</v>
      </c>
      <c r="BA34" s="813"/>
      <c r="BB34" s="813"/>
      <c r="BC34" s="813"/>
      <c r="BD34" s="813"/>
      <c r="BE34" s="814" t="s">
        <v>398</v>
      </c>
      <c r="BF34" s="814"/>
      <c r="BG34" s="814"/>
      <c r="BH34" s="814"/>
      <c r="BI34" s="815"/>
      <c r="BJ34" s="223"/>
      <c r="BK34" s="223"/>
      <c r="BL34" s="223"/>
      <c r="BM34" s="223"/>
      <c r="BN34" s="223"/>
      <c r="BO34" s="232"/>
      <c r="BP34" s="232"/>
      <c r="BQ34" s="229">
        <v>28</v>
      </c>
      <c r="BR34" s="230"/>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221"/>
    </row>
    <row r="35" spans="1:131" ht="26.25" customHeight="1" x14ac:dyDescent="0.2">
      <c r="A35" s="233">
        <v>8</v>
      </c>
      <c r="B35" s="764"/>
      <c r="C35" s="765"/>
      <c r="D35" s="765"/>
      <c r="E35" s="765"/>
      <c r="F35" s="765"/>
      <c r="G35" s="765"/>
      <c r="H35" s="765"/>
      <c r="I35" s="765"/>
      <c r="J35" s="765"/>
      <c r="K35" s="765"/>
      <c r="L35" s="765"/>
      <c r="M35" s="765"/>
      <c r="N35" s="765"/>
      <c r="O35" s="765"/>
      <c r="P35" s="766"/>
      <c r="Q35" s="767"/>
      <c r="R35" s="768"/>
      <c r="S35" s="768"/>
      <c r="T35" s="768"/>
      <c r="U35" s="768"/>
      <c r="V35" s="768"/>
      <c r="W35" s="768"/>
      <c r="X35" s="768"/>
      <c r="Y35" s="768"/>
      <c r="Z35" s="768"/>
      <c r="AA35" s="768"/>
      <c r="AB35" s="768"/>
      <c r="AC35" s="768"/>
      <c r="AD35" s="768"/>
      <c r="AE35" s="769"/>
      <c r="AF35" s="770"/>
      <c r="AG35" s="771"/>
      <c r="AH35" s="771"/>
      <c r="AI35" s="771"/>
      <c r="AJ35" s="772"/>
      <c r="AK35" s="816"/>
      <c r="AL35" s="817"/>
      <c r="AM35" s="817"/>
      <c r="AN35" s="817"/>
      <c r="AO35" s="817"/>
      <c r="AP35" s="817"/>
      <c r="AQ35" s="817"/>
      <c r="AR35" s="817"/>
      <c r="AS35" s="817"/>
      <c r="AT35" s="817"/>
      <c r="AU35" s="817"/>
      <c r="AV35" s="817"/>
      <c r="AW35" s="817"/>
      <c r="AX35" s="817"/>
      <c r="AY35" s="817"/>
      <c r="AZ35" s="813"/>
      <c r="BA35" s="813"/>
      <c r="BB35" s="813"/>
      <c r="BC35" s="813"/>
      <c r="BD35" s="813"/>
      <c r="BE35" s="814"/>
      <c r="BF35" s="814"/>
      <c r="BG35" s="814"/>
      <c r="BH35" s="814"/>
      <c r="BI35" s="815"/>
      <c r="BJ35" s="223"/>
      <c r="BK35" s="223"/>
      <c r="BL35" s="223"/>
      <c r="BM35" s="223"/>
      <c r="BN35" s="223"/>
      <c r="BO35" s="232"/>
      <c r="BP35" s="232"/>
      <c r="BQ35" s="229">
        <v>29</v>
      </c>
      <c r="BR35" s="230"/>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221"/>
    </row>
    <row r="36" spans="1:131" ht="26.25" customHeight="1" x14ac:dyDescent="0.2">
      <c r="A36" s="233">
        <v>9</v>
      </c>
      <c r="B36" s="764"/>
      <c r="C36" s="765"/>
      <c r="D36" s="765"/>
      <c r="E36" s="765"/>
      <c r="F36" s="765"/>
      <c r="G36" s="765"/>
      <c r="H36" s="765"/>
      <c r="I36" s="765"/>
      <c r="J36" s="765"/>
      <c r="K36" s="765"/>
      <c r="L36" s="765"/>
      <c r="M36" s="765"/>
      <c r="N36" s="765"/>
      <c r="O36" s="765"/>
      <c r="P36" s="766"/>
      <c r="Q36" s="767"/>
      <c r="R36" s="768"/>
      <c r="S36" s="768"/>
      <c r="T36" s="768"/>
      <c r="U36" s="768"/>
      <c r="V36" s="768"/>
      <c r="W36" s="768"/>
      <c r="X36" s="768"/>
      <c r="Y36" s="768"/>
      <c r="Z36" s="768"/>
      <c r="AA36" s="768"/>
      <c r="AB36" s="768"/>
      <c r="AC36" s="768"/>
      <c r="AD36" s="768"/>
      <c r="AE36" s="769"/>
      <c r="AF36" s="770"/>
      <c r="AG36" s="771"/>
      <c r="AH36" s="771"/>
      <c r="AI36" s="771"/>
      <c r="AJ36" s="772"/>
      <c r="AK36" s="816"/>
      <c r="AL36" s="817"/>
      <c r="AM36" s="817"/>
      <c r="AN36" s="817"/>
      <c r="AO36" s="817"/>
      <c r="AP36" s="817"/>
      <c r="AQ36" s="817"/>
      <c r="AR36" s="817"/>
      <c r="AS36" s="817"/>
      <c r="AT36" s="817"/>
      <c r="AU36" s="817"/>
      <c r="AV36" s="817"/>
      <c r="AW36" s="817"/>
      <c r="AX36" s="817"/>
      <c r="AY36" s="817"/>
      <c r="AZ36" s="813"/>
      <c r="BA36" s="813"/>
      <c r="BB36" s="813"/>
      <c r="BC36" s="813"/>
      <c r="BD36" s="813"/>
      <c r="BE36" s="814"/>
      <c r="BF36" s="814"/>
      <c r="BG36" s="814"/>
      <c r="BH36" s="814"/>
      <c r="BI36" s="815"/>
      <c r="BJ36" s="223"/>
      <c r="BK36" s="223"/>
      <c r="BL36" s="223"/>
      <c r="BM36" s="223"/>
      <c r="BN36" s="223"/>
      <c r="BO36" s="232"/>
      <c r="BP36" s="232"/>
      <c r="BQ36" s="229">
        <v>30</v>
      </c>
      <c r="BR36" s="230"/>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221"/>
    </row>
    <row r="37" spans="1:131" ht="26.25" customHeight="1" x14ac:dyDescent="0.2">
      <c r="A37" s="233">
        <v>10</v>
      </c>
      <c r="B37" s="764"/>
      <c r="C37" s="765"/>
      <c r="D37" s="765"/>
      <c r="E37" s="765"/>
      <c r="F37" s="765"/>
      <c r="G37" s="765"/>
      <c r="H37" s="765"/>
      <c r="I37" s="765"/>
      <c r="J37" s="765"/>
      <c r="K37" s="765"/>
      <c r="L37" s="765"/>
      <c r="M37" s="765"/>
      <c r="N37" s="765"/>
      <c r="O37" s="765"/>
      <c r="P37" s="766"/>
      <c r="Q37" s="767"/>
      <c r="R37" s="768"/>
      <c r="S37" s="768"/>
      <c r="T37" s="768"/>
      <c r="U37" s="768"/>
      <c r="V37" s="768"/>
      <c r="W37" s="768"/>
      <c r="X37" s="768"/>
      <c r="Y37" s="768"/>
      <c r="Z37" s="768"/>
      <c r="AA37" s="768"/>
      <c r="AB37" s="768"/>
      <c r="AC37" s="768"/>
      <c r="AD37" s="768"/>
      <c r="AE37" s="769"/>
      <c r="AF37" s="770"/>
      <c r="AG37" s="771"/>
      <c r="AH37" s="771"/>
      <c r="AI37" s="771"/>
      <c r="AJ37" s="772"/>
      <c r="AK37" s="816"/>
      <c r="AL37" s="817"/>
      <c r="AM37" s="817"/>
      <c r="AN37" s="817"/>
      <c r="AO37" s="817"/>
      <c r="AP37" s="817"/>
      <c r="AQ37" s="817"/>
      <c r="AR37" s="817"/>
      <c r="AS37" s="817"/>
      <c r="AT37" s="817"/>
      <c r="AU37" s="817"/>
      <c r="AV37" s="817"/>
      <c r="AW37" s="817"/>
      <c r="AX37" s="817"/>
      <c r="AY37" s="817"/>
      <c r="AZ37" s="813"/>
      <c r="BA37" s="813"/>
      <c r="BB37" s="813"/>
      <c r="BC37" s="813"/>
      <c r="BD37" s="813"/>
      <c r="BE37" s="814"/>
      <c r="BF37" s="814"/>
      <c r="BG37" s="814"/>
      <c r="BH37" s="814"/>
      <c r="BI37" s="815"/>
      <c r="BJ37" s="223"/>
      <c r="BK37" s="223"/>
      <c r="BL37" s="223"/>
      <c r="BM37" s="223"/>
      <c r="BN37" s="223"/>
      <c r="BO37" s="232"/>
      <c r="BP37" s="232"/>
      <c r="BQ37" s="229">
        <v>31</v>
      </c>
      <c r="BR37" s="230"/>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221"/>
    </row>
    <row r="38" spans="1:131" ht="26.25" customHeight="1" x14ac:dyDescent="0.2">
      <c r="A38" s="233">
        <v>11</v>
      </c>
      <c r="B38" s="764"/>
      <c r="C38" s="765"/>
      <c r="D38" s="765"/>
      <c r="E38" s="765"/>
      <c r="F38" s="765"/>
      <c r="G38" s="765"/>
      <c r="H38" s="765"/>
      <c r="I38" s="765"/>
      <c r="J38" s="765"/>
      <c r="K38" s="765"/>
      <c r="L38" s="765"/>
      <c r="M38" s="765"/>
      <c r="N38" s="765"/>
      <c r="O38" s="765"/>
      <c r="P38" s="766"/>
      <c r="Q38" s="767"/>
      <c r="R38" s="768"/>
      <c r="S38" s="768"/>
      <c r="T38" s="768"/>
      <c r="U38" s="768"/>
      <c r="V38" s="768"/>
      <c r="W38" s="768"/>
      <c r="X38" s="768"/>
      <c r="Y38" s="768"/>
      <c r="Z38" s="768"/>
      <c r="AA38" s="768"/>
      <c r="AB38" s="768"/>
      <c r="AC38" s="768"/>
      <c r="AD38" s="768"/>
      <c r="AE38" s="769"/>
      <c r="AF38" s="770"/>
      <c r="AG38" s="771"/>
      <c r="AH38" s="771"/>
      <c r="AI38" s="771"/>
      <c r="AJ38" s="772"/>
      <c r="AK38" s="816"/>
      <c r="AL38" s="817"/>
      <c r="AM38" s="817"/>
      <c r="AN38" s="817"/>
      <c r="AO38" s="817"/>
      <c r="AP38" s="817"/>
      <c r="AQ38" s="817"/>
      <c r="AR38" s="817"/>
      <c r="AS38" s="817"/>
      <c r="AT38" s="817"/>
      <c r="AU38" s="817"/>
      <c r="AV38" s="817"/>
      <c r="AW38" s="817"/>
      <c r="AX38" s="817"/>
      <c r="AY38" s="817"/>
      <c r="AZ38" s="813"/>
      <c r="BA38" s="813"/>
      <c r="BB38" s="813"/>
      <c r="BC38" s="813"/>
      <c r="BD38" s="813"/>
      <c r="BE38" s="814"/>
      <c r="BF38" s="814"/>
      <c r="BG38" s="814"/>
      <c r="BH38" s="814"/>
      <c r="BI38" s="815"/>
      <c r="BJ38" s="223"/>
      <c r="BK38" s="223"/>
      <c r="BL38" s="223"/>
      <c r="BM38" s="223"/>
      <c r="BN38" s="223"/>
      <c r="BO38" s="232"/>
      <c r="BP38" s="232"/>
      <c r="BQ38" s="229">
        <v>32</v>
      </c>
      <c r="BR38" s="230"/>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221"/>
    </row>
    <row r="39" spans="1:131" ht="26.25" customHeight="1" x14ac:dyDescent="0.2">
      <c r="A39" s="233">
        <v>12</v>
      </c>
      <c r="B39" s="764"/>
      <c r="C39" s="765"/>
      <c r="D39" s="765"/>
      <c r="E39" s="765"/>
      <c r="F39" s="765"/>
      <c r="G39" s="765"/>
      <c r="H39" s="765"/>
      <c r="I39" s="765"/>
      <c r="J39" s="765"/>
      <c r="K39" s="765"/>
      <c r="L39" s="765"/>
      <c r="M39" s="765"/>
      <c r="N39" s="765"/>
      <c r="O39" s="765"/>
      <c r="P39" s="766"/>
      <c r="Q39" s="767"/>
      <c r="R39" s="768"/>
      <c r="S39" s="768"/>
      <c r="T39" s="768"/>
      <c r="U39" s="768"/>
      <c r="V39" s="768"/>
      <c r="W39" s="768"/>
      <c r="X39" s="768"/>
      <c r="Y39" s="768"/>
      <c r="Z39" s="768"/>
      <c r="AA39" s="768"/>
      <c r="AB39" s="768"/>
      <c r="AC39" s="768"/>
      <c r="AD39" s="768"/>
      <c r="AE39" s="769"/>
      <c r="AF39" s="770"/>
      <c r="AG39" s="771"/>
      <c r="AH39" s="771"/>
      <c r="AI39" s="771"/>
      <c r="AJ39" s="772"/>
      <c r="AK39" s="816"/>
      <c r="AL39" s="817"/>
      <c r="AM39" s="817"/>
      <c r="AN39" s="817"/>
      <c r="AO39" s="817"/>
      <c r="AP39" s="817"/>
      <c r="AQ39" s="817"/>
      <c r="AR39" s="817"/>
      <c r="AS39" s="817"/>
      <c r="AT39" s="817"/>
      <c r="AU39" s="817"/>
      <c r="AV39" s="817"/>
      <c r="AW39" s="817"/>
      <c r="AX39" s="817"/>
      <c r="AY39" s="817"/>
      <c r="AZ39" s="813"/>
      <c r="BA39" s="813"/>
      <c r="BB39" s="813"/>
      <c r="BC39" s="813"/>
      <c r="BD39" s="813"/>
      <c r="BE39" s="814"/>
      <c r="BF39" s="814"/>
      <c r="BG39" s="814"/>
      <c r="BH39" s="814"/>
      <c r="BI39" s="815"/>
      <c r="BJ39" s="223"/>
      <c r="BK39" s="223"/>
      <c r="BL39" s="223"/>
      <c r="BM39" s="223"/>
      <c r="BN39" s="223"/>
      <c r="BO39" s="232"/>
      <c r="BP39" s="232"/>
      <c r="BQ39" s="229">
        <v>33</v>
      </c>
      <c r="BR39" s="230"/>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221"/>
    </row>
    <row r="40" spans="1:131" ht="26.25" customHeight="1" x14ac:dyDescent="0.2">
      <c r="A40" s="229">
        <v>13</v>
      </c>
      <c r="B40" s="764"/>
      <c r="C40" s="765"/>
      <c r="D40" s="765"/>
      <c r="E40" s="765"/>
      <c r="F40" s="765"/>
      <c r="G40" s="765"/>
      <c r="H40" s="765"/>
      <c r="I40" s="765"/>
      <c r="J40" s="765"/>
      <c r="K40" s="765"/>
      <c r="L40" s="765"/>
      <c r="M40" s="765"/>
      <c r="N40" s="765"/>
      <c r="O40" s="765"/>
      <c r="P40" s="766"/>
      <c r="Q40" s="767"/>
      <c r="R40" s="768"/>
      <c r="S40" s="768"/>
      <c r="T40" s="768"/>
      <c r="U40" s="768"/>
      <c r="V40" s="768"/>
      <c r="W40" s="768"/>
      <c r="X40" s="768"/>
      <c r="Y40" s="768"/>
      <c r="Z40" s="768"/>
      <c r="AA40" s="768"/>
      <c r="AB40" s="768"/>
      <c r="AC40" s="768"/>
      <c r="AD40" s="768"/>
      <c r="AE40" s="769"/>
      <c r="AF40" s="770"/>
      <c r="AG40" s="771"/>
      <c r="AH40" s="771"/>
      <c r="AI40" s="771"/>
      <c r="AJ40" s="772"/>
      <c r="AK40" s="816"/>
      <c r="AL40" s="817"/>
      <c r="AM40" s="817"/>
      <c r="AN40" s="817"/>
      <c r="AO40" s="817"/>
      <c r="AP40" s="817"/>
      <c r="AQ40" s="817"/>
      <c r="AR40" s="817"/>
      <c r="AS40" s="817"/>
      <c r="AT40" s="817"/>
      <c r="AU40" s="817"/>
      <c r="AV40" s="817"/>
      <c r="AW40" s="817"/>
      <c r="AX40" s="817"/>
      <c r="AY40" s="817"/>
      <c r="AZ40" s="813"/>
      <c r="BA40" s="813"/>
      <c r="BB40" s="813"/>
      <c r="BC40" s="813"/>
      <c r="BD40" s="813"/>
      <c r="BE40" s="814"/>
      <c r="BF40" s="814"/>
      <c r="BG40" s="814"/>
      <c r="BH40" s="814"/>
      <c r="BI40" s="815"/>
      <c r="BJ40" s="223"/>
      <c r="BK40" s="223"/>
      <c r="BL40" s="223"/>
      <c r="BM40" s="223"/>
      <c r="BN40" s="223"/>
      <c r="BO40" s="232"/>
      <c r="BP40" s="232"/>
      <c r="BQ40" s="229">
        <v>34</v>
      </c>
      <c r="BR40" s="230"/>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221"/>
    </row>
    <row r="41" spans="1:131" ht="26.25" customHeight="1" x14ac:dyDescent="0.2">
      <c r="A41" s="229">
        <v>14</v>
      </c>
      <c r="B41" s="764"/>
      <c r="C41" s="765"/>
      <c r="D41" s="765"/>
      <c r="E41" s="765"/>
      <c r="F41" s="765"/>
      <c r="G41" s="765"/>
      <c r="H41" s="765"/>
      <c r="I41" s="765"/>
      <c r="J41" s="765"/>
      <c r="K41" s="765"/>
      <c r="L41" s="765"/>
      <c r="M41" s="765"/>
      <c r="N41" s="765"/>
      <c r="O41" s="765"/>
      <c r="P41" s="766"/>
      <c r="Q41" s="767"/>
      <c r="R41" s="768"/>
      <c r="S41" s="768"/>
      <c r="T41" s="768"/>
      <c r="U41" s="768"/>
      <c r="V41" s="768"/>
      <c r="W41" s="768"/>
      <c r="X41" s="768"/>
      <c r="Y41" s="768"/>
      <c r="Z41" s="768"/>
      <c r="AA41" s="768"/>
      <c r="AB41" s="768"/>
      <c r="AC41" s="768"/>
      <c r="AD41" s="768"/>
      <c r="AE41" s="769"/>
      <c r="AF41" s="770"/>
      <c r="AG41" s="771"/>
      <c r="AH41" s="771"/>
      <c r="AI41" s="771"/>
      <c r="AJ41" s="772"/>
      <c r="AK41" s="816"/>
      <c r="AL41" s="817"/>
      <c r="AM41" s="817"/>
      <c r="AN41" s="817"/>
      <c r="AO41" s="817"/>
      <c r="AP41" s="817"/>
      <c r="AQ41" s="817"/>
      <c r="AR41" s="817"/>
      <c r="AS41" s="817"/>
      <c r="AT41" s="817"/>
      <c r="AU41" s="817"/>
      <c r="AV41" s="817"/>
      <c r="AW41" s="817"/>
      <c r="AX41" s="817"/>
      <c r="AY41" s="817"/>
      <c r="AZ41" s="813"/>
      <c r="BA41" s="813"/>
      <c r="BB41" s="813"/>
      <c r="BC41" s="813"/>
      <c r="BD41" s="813"/>
      <c r="BE41" s="814"/>
      <c r="BF41" s="814"/>
      <c r="BG41" s="814"/>
      <c r="BH41" s="814"/>
      <c r="BI41" s="815"/>
      <c r="BJ41" s="223"/>
      <c r="BK41" s="223"/>
      <c r="BL41" s="223"/>
      <c r="BM41" s="223"/>
      <c r="BN41" s="223"/>
      <c r="BO41" s="232"/>
      <c r="BP41" s="232"/>
      <c r="BQ41" s="229">
        <v>35</v>
      </c>
      <c r="BR41" s="230"/>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221"/>
    </row>
    <row r="42" spans="1:131" ht="26.25" customHeight="1" x14ac:dyDescent="0.2">
      <c r="A42" s="229">
        <v>15</v>
      </c>
      <c r="B42" s="764"/>
      <c r="C42" s="765"/>
      <c r="D42" s="765"/>
      <c r="E42" s="765"/>
      <c r="F42" s="765"/>
      <c r="G42" s="765"/>
      <c r="H42" s="765"/>
      <c r="I42" s="765"/>
      <c r="J42" s="765"/>
      <c r="K42" s="765"/>
      <c r="L42" s="765"/>
      <c r="M42" s="765"/>
      <c r="N42" s="765"/>
      <c r="O42" s="765"/>
      <c r="P42" s="766"/>
      <c r="Q42" s="767"/>
      <c r="R42" s="768"/>
      <c r="S42" s="768"/>
      <c r="T42" s="768"/>
      <c r="U42" s="768"/>
      <c r="V42" s="768"/>
      <c r="W42" s="768"/>
      <c r="X42" s="768"/>
      <c r="Y42" s="768"/>
      <c r="Z42" s="768"/>
      <c r="AA42" s="768"/>
      <c r="AB42" s="768"/>
      <c r="AC42" s="768"/>
      <c r="AD42" s="768"/>
      <c r="AE42" s="769"/>
      <c r="AF42" s="770"/>
      <c r="AG42" s="771"/>
      <c r="AH42" s="771"/>
      <c r="AI42" s="771"/>
      <c r="AJ42" s="772"/>
      <c r="AK42" s="816"/>
      <c r="AL42" s="817"/>
      <c r="AM42" s="817"/>
      <c r="AN42" s="817"/>
      <c r="AO42" s="817"/>
      <c r="AP42" s="817"/>
      <c r="AQ42" s="817"/>
      <c r="AR42" s="817"/>
      <c r="AS42" s="817"/>
      <c r="AT42" s="817"/>
      <c r="AU42" s="817"/>
      <c r="AV42" s="817"/>
      <c r="AW42" s="817"/>
      <c r="AX42" s="817"/>
      <c r="AY42" s="817"/>
      <c r="AZ42" s="813"/>
      <c r="BA42" s="813"/>
      <c r="BB42" s="813"/>
      <c r="BC42" s="813"/>
      <c r="BD42" s="813"/>
      <c r="BE42" s="814"/>
      <c r="BF42" s="814"/>
      <c r="BG42" s="814"/>
      <c r="BH42" s="814"/>
      <c r="BI42" s="815"/>
      <c r="BJ42" s="223"/>
      <c r="BK42" s="223"/>
      <c r="BL42" s="223"/>
      <c r="BM42" s="223"/>
      <c r="BN42" s="223"/>
      <c r="BO42" s="232"/>
      <c r="BP42" s="232"/>
      <c r="BQ42" s="229">
        <v>36</v>
      </c>
      <c r="BR42" s="230"/>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221"/>
    </row>
    <row r="43" spans="1:131" ht="26.25" customHeight="1" x14ac:dyDescent="0.2">
      <c r="A43" s="229">
        <v>16</v>
      </c>
      <c r="B43" s="764"/>
      <c r="C43" s="765"/>
      <c r="D43" s="765"/>
      <c r="E43" s="765"/>
      <c r="F43" s="765"/>
      <c r="G43" s="765"/>
      <c r="H43" s="765"/>
      <c r="I43" s="765"/>
      <c r="J43" s="765"/>
      <c r="K43" s="765"/>
      <c r="L43" s="765"/>
      <c r="M43" s="765"/>
      <c r="N43" s="765"/>
      <c r="O43" s="765"/>
      <c r="P43" s="766"/>
      <c r="Q43" s="767"/>
      <c r="R43" s="768"/>
      <c r="S43" s="768"/>
      <c r="T43" s="768"/>
      <c r="U43" s="768"/>
      <c r="V43" s="768"/>
      <c r="W43" s="768"/>
      <c r="X43" s="768"/>
      <c r="Y43" s="768"/>
      <c r="Z43" s="768"/>
      <c r="AA43" s="768"/>
      <c r="AB43" s="768"/>
      <c r="AC43" s="768"/>
      <c r="AD43" s="768"/>
      <c r="AE43" s="769"/>
      <c r="AF43" s="770"/>
      <c r="AG43" s="771"/>
      <c r="AH43" s="771"/>
      <c r="AI43" s="771"/>
      <c r="AJ43" s="772"/>
      <c r="AK43" s="816"/>
      <c r="AL43" s="817"/>
      <c r="AM43" s="817"/>
      <c r="AN43" s="817"/>
      <c r="AO43" s="817"/>
      <c r="AP43" s="817"/>
      <c r="AQ43" s="817"/>
      <c r="AR43" s="817"/>
      <c r="AS43" s="817"/>
      <c r="AT43" s="817"/>
      <c r="AU43" s="817"/>
      <c r="AV43" s="817"/>
      <c r="AW43" s="817"/>
      <c r="AX43" s="817"/>
      <c r="AY43" s="817"/>
      <c r="AZ43" s="813"/>
      <c r="BA43" s="813"/>
      <c r="BB43" s="813"/>
      <c r="BC43" s="813"/>
      <c r="BD43" s="813"/>
      <c r="BE43" s="814"/>
      <c r="BF43" s="814"/>
      <c r="BG43" s="814"/>
      <c r="BH43" s="814"/>
      <c r="BI43" s="815"/>
      <c r="BJ43" s="223"/>
      <c r="BK43" s="223"/>
      <c r="BL43" s="223"/>
      <c r="BM43" s="223"/>
      <c r="BN43" s="223"/>
      <c r="BO43" s="232"/>
      <c r="BP43" s="232"/>
      <c r="BQ43" s="229">
        <v>37</v>
      </c>
      <c r="BR43" s="230"/>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221"/>
    </row>
    <row r="44" spans="1:131" ht="26.25" customHeight="1" x14ac:dyDescent="0.2">
      <c r="A44" s="229">
        <v>17</v>
      </c>
      <c r="B44" s="764"/>
      <c r="C44" s="765"/>
      <c r="D44" s="765"/>
      <c r="E44" s="765"/>
      <c r="F44" s="765"/>
      <c r="G44" s="765"/>
      <c r="H44" s="765"/>
      <c r="I44" s="765"/>
      <c r="J44" s="765"/>
      <c r="K44" s="765"/>
      <c r="L44" s="765"/>
      <c r="M44" s="765"/>
      <c r="N44" s="765"/>
      <c r="O44" s="765"/>
      <c r="P44" s="766"/>
      <c r="Q44" s="767"/>
      <c r="R44" s="768"/>
      <c r="S44" s="768"/>
      <c r="T44" s="768"/>
      <c r="U44" s="768"/>
      <c r="V44" s="768"/>
      <c r="W44" s="768"/>
      <c r="X44" s="768"/>
      <c r="Y44" s="768"/>
      <c r="Z44" s="768"/>
      <c r="AA44" s="768"/>
      <c r="AB44" s="768"/>
      <c r="AC44" s="768"/>
      <c r="AD44" s="768"/>
      <c r="AE44" s="769"/>
      <c r="AF44" s="770"/>
      <c r="AG44" s="771"/>
      <c r="AH44" s="771"/>
      <c r="AI44" s="771"/>
      <c r="AJ44" s="772"/>
      <c r="AK44" s="816"/>
      <c r="AL44" s="817"/>
      <c r="AM44" s="817"/>
      <c r="AN44" s="817"/>
      <c r="AO44" s="817"/>
      <c r="AP44" s="817"/>
      <c r="AQ44" s="817"/>
      <c r="AR44" s="817"/>
      <c r="AS44" s="817"/>
      <c r="AT44" s="817"/>
      <c r="AU44" s="817"/>
      <c r="AV44" s="817"/>
      <c r="AW44" s="817"/>
      <c r="AX44" s="817"/>
      <c r="AY44" s="817"/>
      <c r="AZ44" s="813"/>
      <c r="BA44" s="813"/>
      <c r="BB44" s="813"/>
      <c r="BC44" s="813"/>
      <c r="BD44" s="813"/>
      <c r="BE44" s="814"/>
      <c r="BF44" s="814"/>
      <c r="BG44" s="814"/>
      <c r="BH44" s="814"/>
      <c r="BI44" s="815"/>
      <c r="BJ44" s="223"/>
      <c r="BK44" s="223"/>
      <c r="BL44" s="223"/>
      <c r="BM44" s="223"/>
      <c r="BN44" s="223"/>
      <c r="BO44" s="232"/>
      <c r="BP44" s="232"/>
      <c r="BQ44" s="229">
        <v>38</v>
      </c>
      <c r="BR44" s="230"/>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221"/>
    </row>
    <row r="45" spans="1:131" ht="26.25" customHeight="1" x14ac:dyDescent="0.2">
      <c r="A45" s="229">
        <v>18</v>
      </c>
      <c r="B45" s="764"/>
      <c r="C45" s="765"/>
      <c r="D45" s="765"/>
      <c r="E45" s="765"/>
      <c r="F45" s="765"/>
      <c r="G45" s="765"/>
      <c r="H45" s="765"/>
      <c r="I45" s="765"/>
      <c r="J45" s="765"/>
      <c r="K45" s="765"/>
      <c r="L45" s="765"/>
      <c r="M45" s="765"/>
      <c r="N45" s="765"/>
      <c r="O45" s="765"/>
      <c r="P45" s="766"/>
      <c r="Q45" s="767"/>
      <c r="R45" s="768"/>
      <c r="S45" s="768"/>
      <c r="T45" s="768"/>
      <c r="U45" s="768"/>
      <c r="V45" s="768"/>
      <c r="W45" s="768"/>
      <c r="X45" s="768"/>
      <c r="Y45" s="768"/>
      <c r="Z45" s="768"/>
      <c r="AA45" s="768"/>
      <c r="AB45" s="768"/>
      <c r="AC45" s="768"/>
      <c r="AD45" s="768"/>
      <c r="AE45" s="769"/>
      <c r="AF45" s="770"/>
      <c r="AG45" s="771"/>
      <c r="AH45" s="771"/>
      <c r="AI45" s="771"/>
      <c r="AJ45" s="772"/>
      <c r="AK45" s="816"/>
      <c r="AL45" s="817"/>
      <c r="AM45" s="817"/>
      <c r="AN45" s="817"/>
      <c r="AO45" s="817"/>
      <c r="AP45" s="817"/>
      <c r="AQ45" s="817"/>
      <c r="AR45" s="817"/>
      <c r="AS45" s="817"/>
      <c r="AT45" s="817"/>
      <c r="AU45" s="817"/>
      <c r="AV45" s="817"/>
      <c r="AW45" s="817"/>
      <c r="AX45" s="817"/>
      <c r="AY45" s="817"/>
      <c r="AZ45" s="813"/>
      <c r="BA45" s="813"/>
      <c r="BB45" s="813"/>
      <c r="BC45" s="813"/>
      <c r="BD45" s="813"/>
      <c r="BE45" s="814"/>
      <c r="BF45" s="814"/>
      <c r="BG45" s="814"/>
      <c r="BH45" s="814"/>
      <c r="BI45" s="815"/>
      <c r="BJ45" s="223"/>
      <c r="BK45" s="223"/>
      <c r="BL45" s="223"/>
      <c r="BM45" s="223"/>
      <c r="BN45" s="223"/>
      <c r="BO45" s="232"/>
      <c r="BP45" s="232"/>
      <c r="BQ45" s="229">
        <v>39</v>
      </c>
      <c r="BR45" s="230"/>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221"/>
    </row>
    <row r="46" spans="1:131" ht="26.25" customHeight="1" x14ac:dyDescent="0.2">
      <c r="A46" s="229">
        <v>19</v>
      </c>
      <c r="B46" s="764"/>
      <c r="C46" s="765"/>
      <c r="D46" s="765"/>
      <c r="E46" s="765"/>
      <c r="F46" s="765"/>
      <c r="G46" s="765"/>
      <c r="H46" s="765"/>
      <c r="I46" s="765"/>
      <c r="J46" s="765"/>
      <c r="K46" s="765"/>
      <c r="L46" s="765"/>
      <c r="M46" s="765"/>
      <c r="N46" s="765"/>
      <c r="O46" s="765"/>
      <c r="P46" s="766"/>
      <c r="Q46" s="767"/>
      <c r="R46" s="768"/>
      <c r="S46" s="768"/>
      <c r="T46" s="768"/>
      <c r="U46" s="768"/>
      <c r="V46" s="768"/>
      <c r="W46" s="768"/>
      <c r="X46" s="768"/>
      <c r="Y46" s="768"/>
      <c r="Z46" s="768"/>
      <c r="AA46" s="768"/>
      <c r="AB46" s="768"/>
      <c r="AC46" s="768"/>
      <c r="AD46" s="768"/>
      <c r="AE46" s="769"/>
      <c r="AF46" s="770"/>
      <c r="AG46" s="771"/>
      <c r="AH46" s="771"/>
      <c r="AI46" s="771"/>
      <c r="AJ46" s="772"/>
      <c r="AK46" s="816"/>
      <c r="AL46" s="817"/>
      <c r="AM46" s="817"/>
      <c r="AN46" s="817"/>
      <c r="AO46" s="817"/>
      <c r="AP46" s="817"/>
      <c r="AQ46" s="817"/>
      <c r="AR46" s="817"/>
      <c r="AS46" s="817"/>
      <c r="AT46" s="817"/>
      <c r="AU46" s="817"/>
      <c r="AV46" s="817"/>
      <c r="AW46" s="817"/>
      <c r="AX46" s="817"/>
      <c r="AY46" s="817"/>
      <c r="AZ46" s="813"/>
      <c r="BA46" s="813"/>
      <c r="BB46" s="813"/>
      <c r="BC46" s="813"/>
      <c r="BD46" s="813"/>
      <c r="BE46" s="814"/>
      <c r="BF46" s="814"/>
      <c r="BG46" s="814"/>
      <c r="BH46" s="814"/>
      <c r="BI46" s="815"/>
      <c r="BJ46" s="223"/>
      <c r="BK46" s="223"/>
      <c r="BL46" s="223"/>
      <c r="BM46" s="223"/>
      <c r="BN46" s="223"/>
      <c r="BO46" s="232"/>
      <c r="BP46" s="232"/>
      <c r="BQ46" s="229">
        <v>40</v>
      </c>
      <c r="BR46" s="230"/>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221"/>
    </row>
    <row r="47" spans="1:131" ht="26.25" customHeight="1" x14ac:dyDescent="0.2">
      <c r="A47" s="229">
        <v>20</v>
      </c>
      <c r="B47" s="764"/>
      <c r="C47" s="765"/>
      <c r="D47" s="765"/>
      <c r="E47" s="765"/>
      <c r="F47" s="765"/>
      <c r="G47" s="765"/>
      <c r="H47" s="765"/>
      <c r="I47" s="765"/>
      <c r="J47" s="765"/>
      <c r="K47" s="765"/>
      <c r="L47" s="765"/>
      <c r="M47" s="765"/>
      <c r="N47" s="765"/>
      <c r="O47" s="765"/>
      <c r="P47" s="766"/>
      <c r="Q47" s="767"/>
      <c r="R47" s="768"/>
      <c r="S47" s="768"/>
      <c r="T47" s="768"/>
      <c r="U47" s="768"/>
      <c r="V47" s="768"/>
      <c r="W47" s="768"/>
      <c r="X47" s="768"/>
      <c r="Y47" s="768"/>
      <c r="Z47" s="768"/>
      <c r="AA47" s="768"/>
      <c r="AB47" s="768"/>
      <c r="AC47" s="768"/>
      <c r="AD47" s="768"/>
      <c r="AE47" s="769"/>
      <c r="AF47" s="770"/>
      <c r="AG47" s="771"/>
      <c r="AH47" s="771"/>
      <c r="AI47" s="771"/>
      <c r="AJ47" s="772"/>
      <c r="AK47" s="816"/>
      <c r="AL47" s="817"/>
      <c r="AM47" s="817"/>
      <c r="AN47" s="817"/>
      <c r="AO47" s="817"/>
      <c r="AP47" s="817"/>
      <c r="AQ47" s="817"/>
      <c r="AR47" s="817"/>
      <c r="AS47" s="817"/>
      <c r="AT47" s="817"/>
      <c r="AU47" s="817"/>
      <c r="AV47" s="817"/>
      <c r="AW47" s="817"/>
      <c r="AX47" s="817"/>
      <c r="AY47" s="817"/>
      <c r="AZ47" s="813"/>
      <c r="BA47" s="813"/>
      <c r="BB47" s="813"/>
      <c r="BC47" s="813"/>
      <c r="BD47" s="813"/>
      <c r="BE47" s="814"/>
      <c r="BF47" s="814"/>
      <c r="BG47" s="814"/>
      <c r="BH47" s="814"/>
      <c r="BI47" s="815"/>
      <c r="BJ47" s="223"/>
      <c r="BK47" s="223"/>
      <c r="BL47" s="223"/>
      <c r="BM47" s="223"/>
      <c r="BN47" s="223"/>
      <c r="BO47" s="232"/>
      <c r="BP47" s="232"/>
      <c r="BQ47" s="229">
        <v>41</v>
      </c>
      <c r="BR47" s="230"/>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221"/>
    </row>
    <row r="48" spans="1:131" ht="26.25" customHeight="1" x14ac:dyDescent="0.2">
      <c r="A48" s="229">
        <v>21</v>
      </c>
      <c r="B48" s="764"/>
      <c r="C48" s="765"/>
      <c r="D48" s="765"/>
      <c r="E48" s="765"/>
      <c r="F48" s="765"/>
      <c r="G48" s="765"/>
      <c r="H48" s="765"/>
      <c r="I48" s="765"/>
      <c r="J48" s="765"/>
      <c r="K48" s="765"/>
      <c r="L48" s="765"/>
      <c r="M48" s="765"/>
      <c r="N48" s="765"/>
      <c r="O48" s="765"/>
      <c r="P48" s="766"/>
      <c r="Q48" s="767"/>
      <c r="R48" s="768"/>
      <c r="S48" s="768"/>
      <c r="T48" s="768"/>
      <c r="U48" s="768"/>
      <c r="V48" s="768"/>
      <c r="W48" s="768"/>
      <c r="X48" s="768"/>
      <c r="Y48" s="768"/>
      <c r="Z48" s="768"/>
      <c r="AA48" s="768"/>
      <c r="AB48" s="768"/>
      <c r="AC48" s="768"/>
      <c r="AD48" s="768"/>
      <c r="AE48" s="769"/>
      <c r="AF48" s="770"/>
      <c r="AG48" s="771"/>
      <c r="AH48" s="771"/>
      <c r="AI48" s="771"/>
      <c r="AJ48" s="772"/>
      <c r="AK48" s="816"/>
      <c r="AL48" s="817"/>
      <c r="AM48" s="817"/>
      <c r="AN48" s="817"/>
      <c r="AO48" s="817"/>
      <c r="AP48" s="817"/>
      <c r="AQ48" s="817"/>
      <c r="AR48" s="817"/>
      <c r="AS48" s="817"/>
      <c r="AT48" s="817"/>
      <c r="AU48" s="817"/>
      <c r="AV48" s="817"/>
      <c r="AW48" s="817"/>
      <c r="AX48" s="817"/>
      <c r="AY48" s="817"/>
      <c r="AZ48" s="813"/>
      <c r="BA48" s="813"/>
      <c r="BB48" s="813"/>
      <c r="BC48" s="813"/>
      <c r="BD48" s="813"/>
      <c r="BE48" s="814"/>
      <c r="BF48" s="814"/>
      <c r="BG48" s="814"/>
      <c r="BH48" s="814"/>
      <c r="BI48" s="815"/>
      <c r="BJ48" s="223"/>
      <c r="BK48" s="223"/>
      <c r="BL48" s="223"/>
      <c r="BM48" s="223"/>
      <c r="BN48" s="223"/>
      <c r="BO48" s="232"/>
      <c r="BP48" s="232"/>
      <c r="BQ48" s="229">
        <v>42</v>
      </c>
      <c r="BR48" s="230"/>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221"/>
    </row>
    <row r="49" spans="1:131" ht="26.25" customHeight="1" x14ac:dyDescent="0.2">
      <c r="A49" s="229">
        <v>22</v>
      </c>
      <c r="B49" s="764"/>
      <c r="C49" s="765"/>
      <c r="D49" s="765"/>
      <c r="E49" s="765"/>
      <c r="F49" s="765"/>
      <c r="G49" s="765"/>
      <c r="H49" s="765"/>
      <c r="I49" s="765"/>
      <c r="J49" s="765"/>
      <c r="K49" s="765"/>
      <c r="L49" s="765"/>
      <c r="M49" s="765"/>
      <c r="N49" s="765"/>
      <c r="O49" s="765"/>
      <c r="P49" s="766"/>
      <c r="Q49" s="767"/>
      <c r="R49" s="768"/>
      <c r="S49" s="768"/>
      <c r="T49" s="768"/>
      <c r="U49" s="768"/>
      <c r="V49" s="768"/>
      <c r="W49" s="768"/>
      <c r="X49" s="768"/>
      <c r="Y49" s="768"/>
      <c r="Z49" s="768"/>
      <c r="AA49" s="768"/>
      <c r="AB49" s="768"/>
      <c r="AC49" s="768"/>
      <c r="AD49" s="768"/>
      <c r="AE49" s="769"/>
      <c r="AF49" s="770"/>
      <c r="AG49" s="771"/>
      <c r="AH49" s="771"/>
      <c r="AI49" s="771"/>
      <c r="AJ49" s="772"/>
      <c r="AK49" s="816"/>
      <c r="AL49" s="817"/>
      <c r="AM49" s="817"/>
      <c r="AN49" s="817"/>
      <c r="AO49" s="817"/>
      <c r="AP49" s="817"/>
      <c r="AQ49" s="817"/>
      <c r="AR49" s="817"/>
      <c r="AS49" s="817"/>
      <c r="AT49" s="817"/>
      <c r="AU49" s="817"/>
      <c r="AV49" s="817"/>
      <c r="AW49" s="817"/>
      <c r="AX49" s="817"/>
      <c r="AY49" s="817"/>
      <c r="AZ49" s="813"/>
      <c r="BA49" s="813"/>
      <c r="BB49" s="813"/>
      <c r="BC49" s="813"/>
      <c r="BD49" s="813"/>
      <c r="BE49" s="814"/>
      <c r="BF49" s="814"/>
      <c r="BG49" s="814"/>
      <c r="BH49" s="814"/>
      <c r="BI49" s="815"/>
      <c r="BJ49" s="223"/>
      <c r="BK49" s="223"/>
      <c r="BL49" s="223"/>
      <c r="BM49" s="223"/>
      <c r="BN49" s="223"/>
      <c r="BO49" s="232"/>
      <c r="BP49" s="232"/>
      <c r="BQ49" s="229">
        <v>43</v>
      </c>
      <c r="BR49" s="230"/>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221"/>
    </row>
    <row r="50" spans="1:131" ht="26.25" customHeight="1" x14ac:dyDescent="0.2">
      <c r="A50" s="229">
        <v>23</v>
      </c>
      <c r="B50" s="764"/>
      <c r="C50" s="765"/>
      <c r="D50" s="765"/>
      <c r="E50" s="765"/>
      <c r="F50" s="765"/>
      <c r="G50" s="765"/>
      <c r="H50" s="765"/>
      <c r="I50" s="765"/>
      <c r="J50" s="765"/>
      <c r="K50" s="765"/>
      <c r="L50" s="765"/>
      <c r="M50" s="765"/>
      <c r="N50" s="765"/>
      <c r="O50" s="765"/>
      <c r="P50" s="766"/>
      <c r="Q50" s="818"/>
      <c r="R50" s="819"/>
      <c r="S50" s="819"/>
      <c r="T50" s="819"/>
      <c r="U50" s="819"/>
      <c r="V50" s="819"/>
      <c r="W50" s="819"/>
      <c r="X50" s="819"/>
      <c r="Y50" s="819"/>
      <c r="Z50" s="819"/>
      <c r="AA50" s="819"/>
      <c r="AB50" s="819"/>
      <c r="AC50" s="819"/>
      <c r="AD50" s="819"/>
      <c r="AE50" s="820"/>
      <c r="AF50" s="770"/>
      <c r="AG50" s="771"/>
      <c r="AH50" s="771"/>
      <c r="AI50" s="771"/>
      <c r="AJ50" s="772"/>
      <c r="AK50" s="822"/>
      <c r="AL50" s="819"/>
      <c r="AM50" s="819"/>
      <c r="AN50" s="819"/>
      <c r="AO50" s="819"/>
      <c r="AP50" s="819"/>
      <c r="AQ50" s="819"/>
      <c r="AR50" s="819"/>
      <c r="AS50" s="819"/>
      <c r="AT50" s="819"/>
      <c r="AU50" s="819"/>
      <c r="AV50" s="819"/>
      <c r="AW50" s="819"/>
      <c r="AX50" s="819"/>
      <c r="AY50" s="819"/>
      <c r="AZ50" s="821"/>
      <c r="BA50" s="821"/>
      <c r="BB50" s="821"/>
      <c r="BC50" s="821"/>
      <c r="BD50" s="821"/>
      <c r="BE50" s="814"/>
      <c r="BF50" s="814"/>
      <c r="BG50" s="814"/>
      <c r="BH50" s="814"/>
      <c r="BI50" s="815"/>
      <c r="BJ50" s="223"/>
      <c r="BK50" s="223"/>
      <c r="BL50" s="223"/>
      <c r="BM50" s="223"/>
      <c r="BN50" s="223"/>
      <c r="BO50" s="232"/>
      <c r="BP50" s="232"/>
      <c r="BQ50" s="229">
        <v>44</v>
      </c>
      <c r="BR50" s="230"/>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221"/>
    </row>
    <row r="51" spans="1:131" ht="26.25" customHeight="1" x14ac:dyDescent="0.2">
      <c r="A51" s="229">
        <v>24</v>
      </c>
      <c r="B51" s="764"/>
      <c r="C51" s="765"/>
      <c r="D51" s="765"/>
      <c r="E51" s="765"/>
      <c r="F51" s="765"/>
      <c r="G51" s="765"/>
      <c r="H51" s="765"/>
      <c r="I51" s="765"/>
      <c r="J51" s="765"/>
      <c r="K51" s="765"/>
      <c r="L51" s="765"/>
      <c r="M51" s="765"/>
      <c r="N51" s="765"/>
      <c r="O51" s="765"/>
      <c r="P51" s="766"/>
      <c r="Q51" s="818"/>
      <c r="R51" s="819"/>
      <c r="S51" s="819"/>
      <c r="T51" s="819"/>
      <c r="U51" s="819"/>
      <c r="V51" s="819"/>
      <c r="W51" s="819"/>
      <c r="X51" s="819"/>
      <c r="Y51" s="819"/>
      <c r="Z51" s="819"/>
      <c r="AA51" s="819"/>
      <c r="AB51" s="819"/>
      <c r="AC51" s="819"/>
      <c r="AD51" s="819"/>
      <c r="AE51" s="820"/>
      <c r="AF51" s="770"/>
      <c r="AG51" s="771"/>
      <c r="AH51" s="771"/>
      <c r="AI51" s="771"/>
      <c r="AJ51" s="772"/>
      <c r="AK51" s="822"/>
      <c r="AL51" s="819"/>
      <c r="AM51" s="819"/>
      <c r="AN51" s="819"/>
      <c r="AO51" s="819"/>
      <c r="AP51" s="819"/>
      <c r="AQ51" s="819"/>
      <c r="AR51" s="819"/>
      <c r="AS51" s="819"/>
      <c r="AT51" s="819"/>
      <c r="AU51" s="819"/>
      <c r="AV51" s="819"/>
      <c r="AW51" s="819"/>
      <c r="AX51" s="819"/>
      <c r="AY51" s="819"/>
      <c r="AZ51" s="821"/>
      <c r="BA51" s="821"/>
      <c r="BB51" s="821"/>
      <c r="BC51" s="821"/>
      <c r="BD51" s="821"/>
      <c r="BE51" s="814"/>
      <c r="BF51" s="814"/>
      <c r="BG51" s="814"/>
      <c r="BH51" s="814"/>
      <c r="BI51" s="815"/>
      <c r="BJ51" s="223"/>
      <c r="BK51" s="223"/>
      <c r="BL51" s="223"/>
      <c r="BM51" s="223"/>
      <c r="BN51" s="223"/>
      <c r="BO51" s="232"/>
      <c r="BP51" s="232"/>
      <c r="BQ51" s="229">
        <v>45</v>
      </c>
      <c r="BR51" s="230"/>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221"/>
    </row>
    <row r="52" spans="1:131" ht="26.25" customHeight="1" x14ac:dyDescent="0.2">
      <c r="A52" s="229">
        <v>25</v>
      </c>
      <c r="B52" s="764"/>
      <c r="C52" s="765"/>
      <c r="D52" s="765"/>
      <c r="E52" s="765"/>
      <c r="F52" s="765"/>
      <c r="G52" s="765"/>
      <c r="H52" s="765"/>
      <c r="I52" s="765"/>
      <c r="J52" s="765"/>
      <c r="K52" s="765"/>
      <c r="L52" s="765"/>
      <c r="M52" s="765"/>
      <c r="N52" s="765"/>
      <c r="O52" s="765"/>
      <c r="P52" s="766"/>
      <c r="Q52" s="818"/>
      <c r="R52" s="819"/>
      <c r="S52" s="819"/>
      <c r="T52" s="819"/>
      <c r="U52" s="819"/>
      <c r="V52" s="819"/>
      <c r="W52" s="819"/>
      <c r="X52" s="819"/>
      <c r="Y52" s="819"/>
      <c r="Z52" s="819"/>
      <c r="AA52" s="819"/>
      <c r="AB52" s="819"/>
      <c r="AC52" s="819"/>
      <c r="AD52" s="819"/>
      <c r="AE52" s="820"/>
      <c r="AF52" s="770"/>
      <c r="AG52" s="771"/>
      <c r="AH52" s="771"/>
      <c r="AI52" s="771"/>
      <c r="AJ52" s="772"/>
      <c r="AK52" s="822"/>
      <c r="AL52" s="819"/>
      <c r="AM52" s="819"/>
      <c r="AN52" s="819"/>
      <c r="AO52" s="819"/>
      <c r="AP52" s="819"/>
      <c r="AQ52" s="819"/>
      <c r="AR52" s="819"/>
      <c r="AS52" s="819"/>
      <c r="AT52" s="819"/>
      <c r="AU52" s="819"/>
      <c r="AV52" s="819"/>
      <c r="AW52" s="819"/>
      <c r="AX52" s="819"/>
      <c r="AY52" s="819"/>
      <c r="AZ52" s="821"/>
      <c r="BA52" s="821"/>
      <c r="BB52" s="821"/>
      <c r="BC52" s="821"/>
      <c r="BD52" s="821"/>
      <c r="BE52" s="814"/>
      <c r="BF52" s="814"/>
      <c r="BG52" s="814"/>
      <c r="BH52" s="814"/>
      <c r="BI52" s="815"/>
      <c r="BJ52" s="223"/>
      <c r="BK52" s="223"/>
      <c r="BL52" s="223"/>
      <c r="BM52" s="223"/>
      <c r="BN52" s="223"/>
      <c r="BO52" s="232"/>
      <c r="BP52" s="232"/>
      <c r="BQ52" s="229">
        <v>46</v>
      </c>
      <c r="BR52" s="230"/>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221"/>
    </row>
    <row r="53" spans="1:131" ht="26.25" customHeight="1" x14ac:dyDescent="0.2">
      <c r="A53" s="229">
        <v>26</v>
      </c>
      <c r="B53" s="764"/>
      <c r="C53" s="765"/>
      <c r="D53" s="765"/>
      <c r="E53" s="765"/>
      <c r="F53" s="765"/>
      <c r="G53" s="765"/>
      <c r="H53" s="765"/>
      <c r="I53" s="765"/>
      <c r="J53" s="765"/>
      <c r="K53" s="765"/>
      <c r="L53" s="765"/>
      <c r="M53" s="765"/>
      <c r="N53" s="765"/>
      <c r="O53" s="765"/>
      <c r="P53" s="766"/>
      <c r="Q53" s="818"/>
      <c r="R53" s="819"/>
      <c r="S53" s="819"/>
      <c r="T53" s="819"/>
      <c r="U53" s="819"/>
      <c r="V53" s="819"/>
      <c r="W53" s="819"/>
      <c r="X53" s="819"/>
      <c r="Y53" s="819"/>
      <c r="Z53" s="819"/>
      <c r="AA53" s="819"/>
      <c r="AB53" s="819"/>
      <c r="AC53" s="819"/>
      <c r="AD53" s="819"/>
      <c r="AE53" s="820"/>
      <c r="AF53" s="770"/>
      <c r="AG53" s="771"/>
      <c r="AH53" s="771"/>
      <c r="AI53" s="771"/>
      <c r="AJ53" s="772"/>
      <c r="AK53" s="822"/>
      <c r="AL53" s="819"/>
      <c r="AM53" s="819"/>
      <c r="AN53" s="819"/>
      <c r="AO53" s="819"/>
      <c r="AP53" s="819"/>
      <c r="AQ53" s="819"/>
      <c r="AR53" s="819"/>
      <c r="AS53" s="819"/>
      <c r="AT53" s="819"/>
      <c r="AU53" s="819"/>
      <c r="AV53" s="819"/>
      <c r="AW53" s="819"/>
      <c r="AX53" s="819"/>
      <c r="AY53" s="819"/>
      <c r="AZ53" s="821"/>
      <c r="BA53" s="821"/>
      <c r="BB53" s="821"/>
      <c r="BC53" s="821"/>
      <c r="BD53" s="821"/>
      <c r="BE53" s="814"/>
      <c r="BF53" s="814"/>
      <c r="BG53" s="814"/>
      <c r="BH53" s="814"/>
      <c r="BI53" s="815"/>
      <c r="BJ53" s="223"/>
      <c r="BK53" s="223"/>
      <c r="BL53" s="223"/>
      <c r="BM53" s="223"/>
      <c r="BN53" s="223"/>
      <c r="BO53" s="232"/>
      <c r="BP53" s="232"/>
      <c r="BQ53" s="229">
        <v>47</v>
      </c>
      <c r="BR53" s="230"/>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221"/>
    </row>
    <row r="54" spans="1:131" ht="26.25" customHeight="1" x14ac:dyDescent="0.2">
      <c r="A54" s="229">
        <v>27</v>
      </c>
      <c r="B54" s="764"/>
      <c r="C54" s="765"/>
      <c r="D54" s="765"/>
      <c r="E54" s="765"/>
      <c r="F54" s="765"/>
      <c r="G54" s="765"/>
      <c r="H54" s="765"/>
      <c r="I54" s="765"/>
      <c r="J54" s="765"/>
      <c r="K54" s="765"/>
      <c r="L54" s="765"/>
      <c r="M54" s="765"/>
      <c r="N54" s="765"/>
      <c r="O54" s="765"/>
      <c r="P54" s="766"/>
      <c r="Q54" s="818"/>
      <c r="R54" s="819"/>
      <c r="S54" s="819"/>
      <c r="T54" s="819"/>
      <c r="U54" s="819"/>
      <c r="V54" s="819"/>
      <c r="W54" s="819"/>
      <c r="X54" s="819"/>
      <c r="Y54" s="819"/>
      <c r="Z54" s="819"/>
      <c r="AA54" s="819"/>
      <c r="AB54" s="819"/>
      <c r="AC54" s="819"/>
      <c r="AD54" s="819"/>
      <c r="AE54" s="820"/>
      <c r="AF54" s="770"/>
      <c r="AG54" s="771"/>
      <c r="AH54" s="771"/>
      <c r="AI54" s="771"/>
      <c r="AJ54" s="772"/>
      <c r="AK54" s="822"/>
      <c r="AL54" s="819"/>
      <c r="AM54" s="819"/>
      <c r="AN54" s="819"/>
      <c r="AO54" s="819"/>
      <c r="AP54" s="819"/>
      <c r="AQ54" s="819"/>
      <c r="AR54" s="819"/>
      <c r="AS54" s="819"/>
      <c r="AT54" s="819"/>
      <c r="AU54" s="819"/>
      <c r="AV54" s="819"/>
      <c r="AW54" s="819"/>
      <c r="AX54" s="819"/>
      <c r="AY54" s="819"/>
      <c r="AZ54" s="821"/>
      <c r="BA54" s="821"/>
      <c r="BB54" s="821"/>
      <c r="BC54" s="821"/>
      <c r="BD54" s="821"/>
      <c r="BE54" s="814"/>
      <c r="BF54" s="814"/>
      <c r="BG54" s="814"/>
      <c r="BH54" s="814"/>
      <c r="BI54" s="815"/>
      <c r="BJ54" s="223"/>
      <c r="BK54" s="223"/>
      <c r="BL54" s="223"/>
      <c r="BM54" s="223"/>
      <c r="BN54" s="223"/>
      <c r="BO54" s="232"/>
      <c r="BP54" s="232"/>
      <c r="BQ54" s="229">
        <v>48</v>
      </c>
      <c r="BR54" s="230"/>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221"/>
    </row>
    <row r="55" spans="1:131" ht="26.25" customHeight="1" x14ac:dyDescent="0.2">
      <c r="A55" s="229">
        <v>28</v>
      </c>
      <c r="B55" s="764"/>
      <c r="C55" s="765"/>
      <c r="D55" s="765"/>
      <c r="E55" s="765"/>
      <c r="F55" s="765"/>
      <c r="G55" s="765"/>
      <c r="H55" s="765"/>
      <c r="I55" s="765"/>
      <c r="J55" s="765"/>
      <c r="K55" s="765"/>
      <c r="L55" s="765"/>
      <c r="M55" s="765"/>
      <c r="N55" s="765"/>
      <c r="O55" s="765"/>
      <c r="P55" s="766"/>
      <c r="Q55" s="818"/>
      <c r="R55" s="819"/>
      <c r="S55" s="819"/>
      <c r="T55" s="819"/>
      <c r="U55" s="819"/>
      <c r="V55" s="819"/>
      <c r="W55" s="819"/>
      <c r="X55" s="819"/>
      <c r="Y55" s="819"/>
      <c r="Z55" s="819"/>
      <c r="AA55" s="819"/>
      <c r="AB55" s="819"/>
      <c r="AC55" s="819"/>
      <c r="AD55" s="819"/>
      <c r="AE55" s="820"/>
      <c r="AF55" s="770"/>
      <c r="AG55" s="771"/>
      <c r="AH55" s="771"/>
      <c r="AI55" s="771"/>
      <c r="AJ55" s="772"/>
      <c r="AK55" s="822"/>
      <c r="AL55" s="819"/>
      <c r="AM55" s="819"/>
      <c r="AN55" s="819"/>
      <c r="AO55" s="819"/>
      <c r="AP55" s="819"/>
      <c r="AQ55" s="819"/>
      <c r="AR55" s="819"/>
      <c r="AS55" s="819"/>
      <c r="AT55" s="819"/>
      <c r="AU55" s="819"/>
      <c r="AV55" s="819"/>
      <c r="AW55" s="819"/>
      <c r="AX55" s="819"/>
      <c r="AY55" s="819"/>
      <c r="AZ55" s="821"/>
      <c r="BA55" s="821"/>
      <c r="BB55" s="821"/>
      <c r="BC55" s="821"/>
      <c r="BD55" s="821"/>
      <c r="BE55" s="814"/>
      <c r="BF55" s="814"/>
      <c r="BG55" s="814"/>
      <c r="BH55" s="814"/>
      <c r="BI55" s="815"/>
      <c r="BJ55" s="223"/>
      <c r="BK55" s="223"/>
      <c r="BL55" s="223"/>
      <c r="BM55" s="223"/>
      <c r="BN55" s="223"/>
      <c r="BO55" s="232"/>
      <c r="BP55" s="232"/>
      <c r="BQ55" s="229">
        <v>49</v>
      </c>
      <c r="BR55" s="230"/>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221"/>
    </row>
    <row r="56" spans="1:131" ht="26.25" customHeight="1" x14ac:dyDescent="0.2">
      <c r="A56" s="229">
        <v>29</v>
      </c>
      <c r="B56" s="764"/>
      <c r="C56" s="765"/>
      <c r="D56" s="765"/>
      <c r="E56" s="765"/>
      <c r="F56" s="765"/>
      <c r="G56" s="765"/>
      <c r="H56" s="765"/>
      <c r="I56" s="765"/>
      <c r="J56" s="765"/>
      <c r="K56" s="765"/>
      <c r="L56" s="765"/>
      <c r="M56" s="765"/>
      <c r="N56" s="765"/>
      <c r="O56" s="765"/>
      <c r="P56" s="766"/>
      <c r="Q56" s="818"/>
      <c r="R56" s="819"/>
      <c r="S56" s="819"/>
      <c r="T56" s="819"/>
      <c r="U56" s="819"/>
      <c r="V56" s="819"/>
      <c r="W56" s="819"/>
      <c r="X56" s="819"/>
      <c r="Y56" s="819"/>
      <c r="Z56" s="819"/>
      <c r="AA56" s="819"/>
      <c r="AB56" s="819"/>
      <c r="AC56" s="819"/>
      <c r="AD56" s="819"/>
      <c r="AE56" s="820"/>
      <c r="AF56" s="770"/>
      <c r="AG56" s="771"/>
      <c r="AH56" s="771"/>
      <c r="AI56" s="771"/>
      <c r="AJ56" s="772"/>
      <c r="AK56" s="822"/>
      <c r="AL56" s="819"/>
      <c r="AM56" s="819"/>
      <c r="AN56" s="819"/>
      <c r="AO56" s="819"/>
      <c r="AP56" s="819"/>
      <c r="AQ56" s="819"/>
      <c r="AR56" s="819"/>
      <c r="AS56" s="819"/>
      <c r="AT56" s="819"/>
      <c r="AU56" s="819"/>
      <c r="AV56" s="819"/>
      <c r="AW56" s="819"/>
      <c r="AX56" s="819"/>
      <c r="AY56" s="819"/>
      <c r="AZ56" s="821"/>
      <c r="BA56" s="821"/>
      <c r="BB56" s="821"/>
      <c r="BC56" s="821"/>
      <c r="BD56" s="821"/>
      <c r="BE56" s="814"/>
      <c r="BF56" s="814"/>
      <c r="BG56" s="814"/>
      <c r="BH56" s="814"/>
      <c r="BI56" s="815"/>
      <c r="BJ56" s="223"/>
      <c r="BK56" s="223"/>
      <c r="BL56" s="223"/>
      <c r="BM56" s="223"/>
      <c r="BN56" s="223"/>
      <c r="BO56" s="232"/>
      <c r="BP56" s="232"/>
      <c r="BQ56" s="229">
        <v>50</v>
      </c>
      <c r="BR56" s="230"/>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221"/>
    </row>
    <row r="57" spans="1:131" ht="26.25" customHeight="1" x14ac:dyDescent="0.2">
      <c r="A57" s="229">
        <v>30</v>
      </c>
      <c r="B57" s="764"/>
      <c r="C57" s="765"/>
      <c r="D57" s="765"/>
      <c r="E57" s="765"/>
      <c r="F57" s="765"/>
      <c r="G57" s="765"/>
      <c r="H57" s="765"/>
      <c r="I57" s="765"/>
      <c r="J57" s="765"/>
      <c r="K57" s="765"/>
      <c r="L57" s="765"/>
      <c r="M57" s="765"/>
      <c r="N57" s="765"/>
      <c r="O57" s="765"/>
      <c r="P57" s="766"/>
      <c r="Q57" s="818"/>
      <c r="R57" s="819"/>
      <c r="S57" s="819"/>
      <c r="T57" s="819"/>
      <c r="U57" s="819"/>
      <c r="V57" s="819"/>
      <c r="W57" s="819"/>
      <c r="X57" s="819"/>
      <c r="Y57" s="819"/>
      <c r="Z57" s="819"/>
      <c r="AA57" s="819"/>
      <c r="AB57" s="819"/>
      <c r="AC57" s="819"/>
      <c r="AD57" s="819"/>
      <c r="AE57" s="820"/>
      <c r="AF57" s="770"/>
      <c r="AG57" s="771"/>
      <c r="AH57" s="771"/>
      <c r="AI57" s="771"/>
      <c r="AJ57" s="772"/>
      <c r="AK57" s="822"/>
      <c r="AL57" s="819"/>
      <c r="AM57" s="819"/>
      <c r="AN57" s="819"/>
      <c r="AO57" s="819"/>
      <c r="AP57" s="819"/>
      <c r="AQ57" s="819"/>
      <c r="AR57" s="819"/>
      <c r="AS57" s="819"/>
      <c r="AT57" s="819"/>
      <c r="AU57" s="819"/>
      <c r="AV57" s="819"/>
      <c r="AW57" s="819"/>
      <c r="AX57" s="819"/>
      <c r="AY57" s="819"/>
      <c r="AZ57" s="821"/>
      <c r="BA57" s="821"/>
      <c r="BB57" s="821"/>
      <c r="BC57" s="821"/>
      <c r="BD57" s="821"/>
      <c r="BE57" s="814"/>
      <c r="BF57" s="814"/>
      <c r="BG57" s="814"/>
      <c r="BH57" s="814"/>
      <c r="BI57" s="815"/>
      <c r="BJ57" s="223"/>
      <c r="BK57" s="223"/>
      <c r="BL57" s="223"/>
      <c r="BM57" s="223"/>
      <c r="BN57" s="223"/>
      <c r="BO57" s="232"/>
      <c r="BP57" s="232"/>
      <c r="BQ57" s="229">
        <v>51</v>
      </c>
      <c r="BR57" s="230"/>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221"/>
    </row>
    <row r="58" spans="1:131" ht="26.25" customHeight="1" x14ac:dyDescent="0.2">
      <c r="A58" s="229">
        <v>31</v>
      </c>
      <c r="B58" s="764"/>
      <c r="C58" s="765"/>
      <c r="D58" s="765"/>
      <c r="E58" s="765"/>
      <c r="F58" s="765"/>
      <c r="G58" s="765"/>
      <c r="H58" s="765"/>
      <c r="I58" s="765"/>
      <c r="J58" s="765"/>
      <c r="K58" s="765"/>
      <c r="L58" s="765"/>
      <c r="M58" s="765"/>
      <c r="N58" s="765"/>
      <c r="O58" s="765"/>
      <c r="P58" s="766"/>
      <c r="Q58" s="818"/>
      <c r="R58" s="819"/>
      <c r="S58" s="819"/>
      <c r="T58" s="819"/>
      <c r="U58" s="819"/>
      <c r="V58" s="819"/>
      <c r="W58" s="819"/>
      <c r="X58" s="819"/>
      <c r="Y58" s="819"/>
      <c r="Z58" s="819"/>
      <c r="AA58" s="819"/>
      <c r="AB58" s="819"/>
      <c r="AC58" s="819"/>
      <c r="AD58" s="819"/>
      <c r="AE58" s="820"/>
      <c r="AF58" s="770"/>
      <c r="AG58" s="771"/>
      <c r="AH58" s="771"/>
      <c r="AI58" s="771"/>
      <c r="AJ58" s="772"/>
      <c r="AK58" s="822"/>
      <c r="AL58" s="819"/>
      <c r="AM58" s="819"/>
      <c r="AN58" s="819"/>
      <c r="AO58" s="819"/>
      <c r="AP58" s="819"/>
      <c r="AQ58" s="819"/>
      <c r="AR58" s="819"/>
      <c r="AS58" s="819"/>
      <c r="AT58" s="819"/>
      <c r="AU58" s="819"/>
      <c r="AV58" s="819"/>
      <c r="AW58" s="819"/>
      <c r="AX58" s="819"/>
      <c r="AY58" s="819"/>
      <c r="AZ58" s="821"/>
      <c r="BA58" s="821"/>
      <c r="BB58" s="821"/>
      <c r="BC58" s="821"/>
      <c r="BD58" s="821"/>
      <c r="BE58" s="814"/>
      <c r="BF58" s="814"/>
      <c r="BG58" s="814"/>
      <c r="BH58" s="814"/>
      <c r="BI58" s="815"/>
      <c r="BJ58" s="223"/>
      <c r="BK58" s="223"/>
      <c r="BL58" s="223"/>
      <c r="BM58" s="223"/>
      <c r="BN58" s="223"/>
      <c r="BO58" s="232"/>
      <c r="BP58" s="232"/>
      <c r="BQ58" s="229">
        <v>52</v>
      </c>
      <c r="BR58" s="230"/>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221"/>
    </row>
    <row r="59" spans="1:131" ht="26.25" customHeight="1" x14ac:dyDescent="0.2">
      <c r="A59" s="229">
        <v>32</v>
      </c>
      <c r="B59" s="764"/>
      <c r="C59" s="765"/>
      <c r="D59" s="765"/>
      <c r="E59" s="765"/>
      <c r="F59" s="765"/>
      <c r="G59" s="765"/>
      <c r="H59" s="765"/>
      <c r="I59" s="765"/>
      <c r="J59" s="765"/>
      <c r="K59" s="765"/>
      <c r="L59" s="765"/>
      <c r="M59" s="765"/>
      <c r="N59" s="765"/>
      <c r="O59" s="765"/>
      <c r="P59" s="766"/>
      <c r="Q59" s="818"/>
      <c r="R59" s="819"/>
      <c r="S59" s="819"/>
      <c r="T59" s="819"/>
      <c r="U59" s="819"/>
      <c r="V59" s="819"/>
      <c r="W59" s="819"/>
      <c r="X59" s="819"/>
      <c r="Y59" s="819"/>
      <c r="Z59" s="819"/>
      <c r="AA59" s="819"/>
      <c r="AB59" s="819"/>
      <c r="AC59" s="819"/>
      <c r="AD59" s="819"/>
      <c r="AE59" s="820"/>
      <c r="AF59" s="770"/>
      <c r="AG59" s="771"/>
      <c r="AH59" s="771"/>
      <c r="AI59" s="771"/>
      <c r="AJ59" s="772"/>
      <c r="AK59" s="822"/>
      <c r="AL59" s="819"/>
      <c r="AM59" s="819"/>
      <c r="AN59" s="819"/>
      <c r="AO59" s="819"/>
      <c r="AP59" s="819"/>
      <c r="AQ59" s="819"/>
      <c r="AR59" s="819"/>
      <c r="AS59" s="819"/>
      <c r="AT59" s="819"/>
      <c r="AU59" s="819"/>
      <c r="AV59" s="819"/>
      <c r="AW59" s="819"/>
      <c r="AX59" s="819"/>
      <c r="AY59" s="819"/>
      <c r="AZ59" s="821"/>
      <c r="BA59" s="821"/>
      <c r="BB59" s="821"/>
      <c r="BC59" s="821"/>
      <c r="BD59" s="821"/>
      <c r="BE59" s="814"/>
      <c r="BF59" s="814"/>
      <c r="BG59" s="814"/>
      <c r="BH59" s="814"/>
      <c r="BI59" s="815"/>
      <c r="BJ59" s="223"/>
      <c r="BK59" s="223"/>
      <c r="BL59" s="223"/>
      <c r="BM59" s="223"/>
      <c r="BN59" s="223"/>
      <c r="BO59" s="232"/>
      <c r="BP59" s="232"/>
      <c r="BQ59" s="229">
        <v>53</v>
      </c>
      <c r="BR59" s="230"/>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221"/>
    </row>
    <row r="60" spans="1:131" ht="26.25" customHeight="1" x14ac:dyDescent="0.2">
      <c r="A60" s="229">
        <v>33</v>
      </c>
      <c r="B60" s="764"/>
      <c r="C60" s="765"/>
      <c r="D60" s="765"/>
      <c r="E60" s="765"/>
      <c r="F60" s="765"/>
      <c r="G60" s="765"/>
      <c r="H60" s="765"/>
      <c r="I60" s="765"/>
      <c r="J60" s="765"/>
      <c r="K60" s="765"/>
      <c r="L60" s="765"/>
      <c r="M60" s="765"/>
      <c r="N60" s="765"/>
      <c r="O60" s="765"/>
      <c r="P60" s="766"/>
      <c r="Q60" s="818"/>
      <c r="R60" s="819"/>
      <c r="S60" s="819"/>
      <c r="T60" s="819"/>
      <c r="U60" s="819"/>
      <c r="V60" s="819"/>
      <c r="W60" s="819"/>
      <c r="X60" s="819"/>
      <c r="Y60" s="819"/>
      <c r="Z60" s="819"/>
      <c r="AA60" s="819"/>
      <c r="AB60" s="819"/>
      <c r="AC60" s="819"/>
      <c r="AD60" s="819"/>
      <c r="AE60" s="820"/>
      <c r="AF60" s="770"/>
      <c r="AG60" s="771"/>
      <c r="AH60" s="771"/>
      <c r="AI60" s="771"/>
      <c r="AJ60" s="772"/>
      <c r="AK60" s="822"/>
      <c r="AL60" s="819"/>
      <c r="AM60" s="819"/>
      <c r="AN60" s="819"/>
      <c r="AO60" s="819"/>
      <c r="AP60" s="819"/>
      <c r="AQ60" s="819"/>
      <c r="AR60" s="819"/>
      <c r="AS60" s="819"/>
      <c r="AT60" s="819"/>
      <c r="AU60" s="819"/>
      <c r="AV60" s="819"/>
      <c r="AW60" s="819"/>
      <c r="AX60" s="819"/>
      <c r="AY60" s="819"/>
      <c r="AZ60" s="821"/>
      <c r="BA60" s="821"/>
      <c r="BB60" s="821"/>
      <c r="BC60" s="821"/>
      <c r="BD60" s="821"/>
      <c r="BE60" s="814"/>
      <c r="BF60" s="814"/>
      <c r="BG60" s="814"/>
      <c r="BH60" s="814"/>
      <c r="BI60" s="815"/>
      <c r="BJ60" s="223"/>
      <c r="BK60" s="223"/>
      <c r="BL60" s="223"/>
      <c r="BM60" s="223"/>
      <c r="BN60" s="223"/>
      <c r="BO60" s="232"/>
      <c r="BP60" s="232"/>
      <c r="BQ60" s="229">
        <v>54</v>
      </c>
      <c r="BR60" s="230"/>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221"/>
    </row>
    <row r="61" spans="1:131" ht="26.25" customHeight="1" thickBot="1" x14ac:dyDescent="0.25">
      <c r="A61" s="229">
        <v>34</v>
      </c>
      <c r="B61" s="764"/>
      <c r="C61" s="765"/>
      <c r="D61" s="765"/>
      <c r="E61" s="765"/>
      <c r="F61" s="765"/>
      <c r="G61" s="765"/>
      <c r="H61" s="765"/>
      <c r="I61" s="765"/>
      <c r="J61" s="765"/>
      <c r="K61" s="765"/>
      <c r="L61" s="765"/>
      <c r="M61" s="765"/>
      <c r="N61" s="765"/>
      <c r="O61" s="765"/>
      <c r="P61" s="766"/>
      <c r="Q61" s="818"/>
      <c r="R61" s="819"/>
      <c r="S61" s="819"/>
      <c r="T61" s="819"/>
      <c r="U61" s="819"/>
      <c r="V61" s="819"/>
      <c r="W61" s="819"/>
      <c r="X61" s="819"/>
      <c r="Y61" s="819"/>
      <c r="Z61" s="819"/>
      <c r="AA61" s="819"/>
      <c r="AB61" s="819"/>
      <c r="AC61" s="819"/>
      <c r="AD61" s="819"/>
      <c r="AE61" s="820"/>
      <c r="AF61" s="770"/>
      <c r="AG61" s="771"/>
      <c r="AH61" s="771"/>
      <c r="AI61" s="771"/>
      <c r="AJ61" s="772"/>
      <c r="AK61" s="822"/>
      <c r="AL61" s="819"/>
      <c r="AM61" s="819"/>
      <c r="AN61" s="819"/>
      <c r="AO61" s="819"/>
      <c r="AP61" s="819"/>
      <c r="AQ61" s="819"/>
      <c r="AR61" s="819"/>
      <c r="AS61" s="819"/>
      <c r="AT61" s="819"/>
      <c r="AU61" s="819"/>
      <c r="AV61" s="819"/>
      <c r="AW61" s="819"/>
      <c r="AX61" s="819"/>
      <c r="AY61" s="819"/>
      <c r="AZ61" s="821"/>
      <c r="BA61" s="821"/>
      <c r="BB61" s="821"/>
      <c r="BC61" s="821"/>
      <c r="BD61" s="821"/>
      <c r="BE61" s="814"/>
      <c r="BF61" s="814"/>
      <c r="BG61" s="814"/>
      <c r="BH61" s="814"/>
      <c r="BI61" s="815"/>
      <c r="BJ61" s="223"/>
      <c r="BK61" s="223"/>
      <c r="BL61" s="223"/>
      <c r="BM61" s="223"/>
      <c r="BN61" s="223"/>
      <c r="BO61" s="232"/>
      <c r="BP61" s="232"/>
      <c r="BQ61" s="229">
        <v>55</v>
      </c>
      <c r="BR61" s="230"/>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221"/>
    </row>
    <row r="62" spans="1:131" ht="26.25" customHeight="1" x14ac:dyDescent="0.2">
      <c r="A62" s="229">
        <v>35</v>
      </c>
      <c r="B62" s="764"/>
      <c r="C62" s="765"/>
      <c r="D62" s="765"/>
      <c r="E62" s="765"/>
      <c r="F62" s="765"/>
      <c r="G62" s="765"/>
      <c r="H62" s="765"/>
      <c r="I62" s="765"/>
      <c r="J62" s="765"/>
      <c r="K62" s="765"/>
      <c r="L62" s="765"/>
      <c r="M62" s="765"/>
      <c r="N62" s="765"/>
      <c r="O62" s="765"/>
      <c r="P62" s="766"/>
      <c r="Q62" s="818"/>
      <c r="R62" s="819"/>
      <c r="S62" s="819"/>
      <c r="T62" s="819"/>
      <c r="U62" s="819"/>
      <c r="V62" s="819"/>
      <c r="W62" s="819"/>
      <c r="X62" s="819"/>
      <c r="Y62" s="819"/>
      <c r="Z62" s="819"/>
      <c r="AA62" s="819"/>
      <c r="AB62" s="819"/>
      <c r="AC62" s="819"/>
      <c r="AD62" s="819"/>
      <c r="AE62" s="820"/>
      <c r="AF62" s="770"/>
      <c r="AG62" s="771"/>
      <c r="AH62" s="771"/>
      <c r="AI62" s="771"/>
      <c r="AJ62" s="772"/>
      <c r="AK62" s="822"/>
      <c r="AL62" s="819"/>
      <c r="AM62" s="819"/>
      <c r="AN62" s="819"/>
      <c r="AO62" s="819"/>
      <c r="AP62" s="819"/>
      <c r="AQ62" s="819"/>
      <c r="AR62" s="819"/>
      <c r="AS62" s="819"/>
      <c r="AT62" s="819"/>
      <c r="AU62" s="819"/>
      <c r="AV62" s="819"/>
      <c r="AW62" s="819"/>
      <c r="AX62" s="819"/>
      <c r="AY62" s="819"/>
      <c r="AZ62" s="821"/>
      <c r="BA62" s="821"/>
      <c r="BB62" s="821"/>
      <c r="BC62" s="821"/>
      <c r="BD62" s="821"/>
      <c r="BE62" s="814"/>
      <c r="BF62" s="814"/>
      <c r="BG62" s="814"/>
      <c r="BH62" s="814"/>
      <c r="BI62" s="815"/>
      <c r="BJ62" s="830" t="s">
        <v>399</v>
      </c>
      <c r="BK62" s="790"/>
      <c r="BL62" s="790"/>
      <c r="BM62" s="790"/>
      <c r="BN62" s="791"/>
      <c r="BO62" s="232"/>
      <c r="BP62" s="232"/>
      <c r="BQ62" s="229">
        <v>56</v>
      </c>
      <c r="BR62" s="230"/>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221"/>
    </row>
    <row r="63" spans="1:131" ht="26.25" customHeight="1" thickBot="1" x14ac:dyDescent="0.25">
      <c r="A63" s="231" t="s">
        <v>378</v>
      </c>
      <c r="B63" s="773" t="s">
        <v>400</v>
      </c>
      <c r="C63" s="774"/>
      <c r="D63" s="774"/>
      <c r="E63" s="774"/>
      <c r="F63" s="774"/>
      <c r="G63" s="774"/>
      <c r="H63" s="774"/>
      <c r="I63" s="774"/>
      <c r="J63" s="774"/>
      <c r="K63" s="774"/>
      <c r="L63" s="774"/>
      <c r="M63" s="774"/>
      <c r="N63" s="774"/>
      <c r="O63" s="774"/>
      <c r="P63" s="775"/>
      <c r="Q63" s="823"/>
      <c r="R63" s="824"/>
      <c r="S63" s="824"/>
      <c r="T63" s="824"/>
      <c r="U63" s="824"/>
      <c r="V63" s="824"/>
      <c r="W63" s="824"/>
      <c r="X63" s="824"/>
      <c r="Y63" s="824"/>
      <c r="Z63" s="824"/>
      <c r="AA63" s="824"/>
      <c r="AB63" s="824"/>
      <c r="AC63" s="824"/>
      <c r="AD63" s="824"/>
      <c r="AE63" s="825"/>
      <c r="AF63" s="826">
        <v>14093</v>
      </c>
      <c r="AG63" s="827"/>
      <c r="AH63" s="827"/>
      <c r="AI63" s="827"/>
      <c r="AJ63" s="828"/>
      <c r="AK63" s="829"/>
      <c r="AL63" s="824"/>
      <c r="AM63" s="824"/>
      <c r="AN63" s="824"/>
      <c r="AO63" s="824"/>
      <c r="AP63" s="827">
        <v>127095</v>
      </c>
      <c r="AQ63" s="827"/>
      <c r="AR63" s="827"/>
      <c r="AS63" s="827"/>
      <c r="AT63" s="827"/>
      <c r="AU63" s="827">
        <v>52647</v>
      </c>
      <c r="AV63" s="827"/>
      <c r="AW63" s="827"/>
      <c r="AX63" s="827"/>
      <c r="AY63" s="827"/>
      <c r="AZ63" s="831"/>
      <c r="BA63" s="831"/>
      <c r="BB63" s="831"/>
      <c r="BC63" s="831"/>
      <c r="BD63" s="831"/>
      <c r="BE63" s="832"/>
      <c r="BF63" s="832"/>
      <c r="BG63" s="832"/>
      <c r="BH63" s="832"/>
      <c r="BI63" s="833"/>
      <c r="BJ63" s="834" t="s">
        <v>122</v>
      </c>
      <c r="BK63" s="835"/>
      <c r="BL63" s="835"/>
      <c r="BM63" s="835"/>
      <c r="BN63" s="836"/>
      <c r="BO63" s="232"/>
      <c r="BP63" s="232"/>
      <c r="BQ63" s="229">
        <v>57</v>
      </c>
      <c r="BR63" s="230"/>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221"/>
    </row>
    <row r="64" spans="1:131" ht="26.25" customHeight="1" x14ac:dyDescent="0.2">
      <c r="A64" s="232"/>
      <c r="B64" s="232"/>
      <c r="C64" s="232"/>
      <c r="D64" s="232"/>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232"/>
      <c r="AH64" s="232"/>
      <c r="AI64" s="232"/>
      <c r="AJ64" s="232"/>
      <c r="AK64" s="232"/>
      <c r="AL64" s="232"/>
      <c r="AM64" s="232"/>
      <c r="AN64" s="232"/>
      <c r="AO64" s="232"/>
      <c r="AP64" s="232"/>
      <c r="AQ64" s="232"/>
      <c r="AR64" s="232"/>
      <c r="AS64" s="232"/>
      <c r="AT64" s="232"/>
      <c r="AU64" s="232"/>
      <c r="AV64" s="232"/>
      <c r="AW64" s="232"/>
      <c r="AX64" s="232"/>
      <c r="AY64" s="232"/>
      <c r="AZ64" s="232"/>
      <c r="BA64" s="232"/>
      <c r="BB64" s="232"/>
      <c r="BC64" s="232"/>
      <c r="BD64" s="232"/>
      <c r="BE64" s="232"/>
      <c r="BF64" s="232"/>
      <c r="BG64" s="232"/>
      <c r="BH64" s="232"/>
      <c r="BI64" s="232"/>
      <c r="BJ64" s="232"/>
      <c r="BK64" s="232"/>
      <c r="BL64" s="232"/>
      <c r="BM64" s="232"/>
      <c r="BN64" s="232"/>
      <c r="BO64" s="232"/>
      <c r="BP64" s="232"/>
      <c r="BQ64" s="229">
        <v>58</v>
      </c>
      <c r="BR64" s="230"/>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221"/>
    </row>
    <row r="65" spans="1:131" ht="26.25" customHeight="1" thickBot="1" x14ac:dyDescent="0.25">
      <c r="A65" s="223" t="s">
        <v>401</v>
      </c>
      <c r="B65" s="223"/>
      <c r="C65" s="223"/>
      <c r="D65" s="223"/>
      <c r="E65" s="223"/>
      <c r="F65" s="223"/>
      <c r="G65" s="223"/>
      <c r="H65" s="223"/>
      <c r="I65" s="223"/>
      <c r="J65" s="223"/>
      <c r="K65" s="223"/>
      <c r="L65" s="223"/>
      <c r="M65" s="223"/>
      <c r="N65" s="223"/>
      <c r="O65" s="223"/>
      <c r="P65" s="223"/>
      <c r="Q65" s="223"/>
      <c r="R65" s="223"/>
      <c r="S65" s="223"/>
      <c r="T65" s="223"/>
      <c r="U65" s="223"/>
      <c r="V65" s="223"/>
      <c r="W65" s="223"/>
      <c r="X65" s="223"/>
      <c r="Y65" s="223"/>
      <c r="Z65" s="223"/>
      <c r="AA65" s="223"/>
      <c r="AB65" s="223"/>
      <c r="AC65" s="223"/>
      <c r="AD65" s="223"/>
      <c r="AE65" s="223"/>
      <c r="AF65" s="223"/>
      <c r="AG65" s="223"/>
      <c r="AH65" s="223"/>
      <c r="AI65" s="223"/>
      <c r="AJ65" s="223"/>
      <c r="AK65" s="223"/>
      <c r="AL65" s="223"/>
      <c r="AM65" s="223"/>
      <c r="AN65" s="223"/>
      <c r="AO65" s="223"/>
      <c r="AP65" s="223"/>
      <c r="AQ65" s="223"/>
      <c r="AR65" s="223"/>
      <c r="AS65" s="223"/>
      <c r="AT65" s="223"/>
      <c r="AU65" s="223"/>
      <c r="AV65" s="223"/>
      <c r="AW65" s="223"/>
      <c r="AX65" s="223"/>
      <c r="AY65" s="223"/>
      <c r="AZ65" s="223"/>
      <c r="BA65" s="223"/>
      <c r="BB65" s="223"/>
      <c r="BC65" s="223"/>
      <c r="BD65" s="223"/>
      <c r="BE65" s="232"/>
      <c r="BF65" s="232"/>
      <c r="BG65" s="232"/>
      <c r="BH65" s="232"/>
      <c r="BI65" s="232"/>
      <c r="BJ65" s="232"/>
      <c r="BK65" s="232"/>
      <c r="BL65" s="232"/>
      <c r="BM65" s="232"/>
      <c r="BN65" s="232"/>
      <c r="BO65" s="232"/>
      <c r="BP65" s="232"/>
      <c r="BQ65" s="229">
        <v>59</v>
      </c>
      <c r="BR65" s="230"/>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221"/>
    </row>
    <row r="66" spans="1:131" ht="26.25" customHeight="1" x14ac:dyDescent="0.2">
      <c r="A66" s="711" t="s">
        <v>402</v>
      </c>
      <c r="B66" s="712"/>
      <c r="C66" s="712"/>
      <c r="D66" s="712"/>
      <c r="E66" s="712"/>
      <c r="F66" s="712"/>
      <c r="G66" s="712"/>
      <c r="H66" s="712"/>
      <c r="I66" s="712"/>
      <c r="J66" s="712"/>
      <c r="K66" s="712"/>
      <c r="L66" s="712"/>
      <c r="M66" s="712"/>
      <c r="N66" s="712"/>
      <c r="O66" s="712"/>
      <c r="P66" s="713"/>
      <c r="Q66" s="717" t="s">
        <v>382</v>
      </c>
      <c r="R66" s="718"/>
      <c r="S66" s="718"/>
      <c r="T66" s="718"/>
      <c r="U66" s="719"/>
      <c r="V66" s="717" t="s">
        <v>383</v>
      </c>
      <c r="W66" s="718"/>
      <c r="X66" s="718"/>
      <c r="Y66" s="718"/>
      <c r="Z66" s="719"/>
      <c r="AA66" s="717" t="s">
        <v>384</v>
      </c>
      <c r="AB66" s="718"/>
      <c r="AC66" s="718"/>
      <c r="AD66" s="718"/>
      <c r="AE66" s="719"/>
      <c r="AF66" s="837" t="s">
        <v>385</v>
      </c>
      <c r="AG66" s="799"/>
      <c r="AH66" s="799"/>
      <c r="AI66" s="799"/>
      <c r="AJ66" s="838"/>
      <c r="AK66" s="717" t="s">
        <v>386</v>
      </c>
      <c r="AL66" s="712"/>
      <c r="AM66" s="712"/>
      <c r="AN66" s="712"/>
      <c r="AO66" s="713"/>
      <c r="AP66" s="717" t="s">
        <v>387</v>
      </c>
      <c r="AQ66" s="718"/>
      <c r="AR66" s="718"/>
      <c r="AS66" s="718"/>
      <c r="AT66" s="719"/>
      <c r="AU66" s="717" t="s">
        <v>403</v>
      </c>
      <c r="AV66" s="718"/>
      <c r="AW66" s="718"/>
      <c r="AX66" s="718"/>
      <c r="AY66" s="719"/>
      <c r="AZ66" s="717" t="s">
        <v>364</v>
      </c>
      <c r="BA66" s="718"/>
      <c r="BB66" s="718"/>
      <c r="BC66" s="718"/>
      <c r="BD66" s="724"/>
      <c r="BE66" s="232"/>
      <c r="BF66" s="232"/>
      <c r="BG66" s="232"/>
      <c r="BH66" s="232"/>
      <c r="BI66" s="232"/>
      <c r="BJ66" s="232"/>
      <c r="BK66" s="232"/>
      <c r="BL66" s="232"/>
      <c r="BM66" s="232"/>
      <c r="BN66" s="232"/>
      <c r="BO66" s="232"/>
      <c r="BP66" s="232"/>
      <c r="BQ66" s="229">
        <v>60</v>
      </c>
      <c r="BR66" s="234"/>
      <c r="BS66" s="842"/>
      <c r="BT66" s="843"/>
      <c r="BU66" s="843"/>
      <c r="BV66" s="843"/>
      <c r="BW66" s="843"/>
      <c r="BX66" s="843"/>
      <c r="BY66" s="843"/>
      <c r="BZ66" s="843"/>
      <c r="CA66" s="843"/>
      <c r="CB66" s="843"/>
      <c r="CC66" s="843"/>
      <c r="CD66" s="843"/>
      <c r="CE66" s="843"/>
      <c r="CF66" s="843"/>
      <c r="CG66" s="848"/>
      <c r="CH66" s="845"/>
      <c r="CI66" s="846"/>
      <c r="CJ66" s="846"/>
      <c r="CK66" s="846"/>
      <c r="CL66" s="847"/>
      <c r="CM66" s="845"/>
      <c r="CN66" s="846"/>
      <c r="CO66" s="846"/>
      <c r="CP66" s="846"/>
      <c r="CQ66" s="847"/>
      <c r="CR66" s="845"/>
      <c r="CS66" s="846"/>
      <c r="CT66" s="846"/>
      <c r="CU66" s="846"/>
      <c r="CV66" s="847"/>
      <c r="CW66" s="845"/>
      <c r="CX66" s="846"/>
      <c r="CY66" s="846"/>
      <c r="CZ66" s="846"/>
      <c r="DA66" s="847"/>
      <c r="DB66" s="845"/>
      <c r="DC66" s="846"/>
      <c r="DD66" s="846"/>
      <c r="DE66" s="846"/>
      <c r="DF66" s="847"/>
      <c r="DG66" s="845"/>
      <c r="DH66" s="846"/>
      <c r="DI66" s="846"/>
      <c r="DJ66" s="846"/>
      <c r="DK66" s="847"/>
      <c r="DL66" s="845"/>
      <c r="DM66" s="846"/>
      <c r="DN66" s="846"/>
      <c r="DO66" s="846"/>
      <c r="DP66" s="847"/>
      <c r="DQ66" s="845"/>
      <c r="DR66" s="846"/>
      <c r="DS66" s="846"/>
      <c r="DT66" s="846"/>
      <c r="DU66" s="847"/>
      <c r="DV66" s="842"/>
      <c r="DW66" s="843"/>
      <c r="DX66" s="843"/>
      <c r="DY66" s="843"/>
      <c r="DZ66" s="844"/>
      <c r="EA66" s="221"/>
    </row>
    <row r="67" spans="1:131" ht="26.25" customHeight="1" thickBot="1" x14ac:dyDescent="0.25">
      <c r="A67" s="714"/>
      <c r="B67" s="715"/>
      <c r="C67" s="715"/>
      <c r="D67" s="715"/>
      <c r="E67" s="715"/>
      <c r="F67" s="715"/>
      <c r="G67" s="715"/>
      <c r="H67" s="715"/>
      <c r="I67" s="715"/>
      <c r="J67" s="715"/>
      <c r="K67" s="715"/>
      <c r="L67" s="715"/>
      <c r="M67" s="715"/>
      <c r="N67" s="715"/>
      <c r="O67" s="715"/>
      <c r="P67" s="716"/>
      <c r="Q67" s="720"/>
      <c r="R67" s="721"/>
      <c r="S67" s="721"/>
      <c r="T67" s="721"/>
      <c r="U67" s="722"/>
      <c r="V67" s="720"/>
      <c r="W67" s="721"/>
      <c r="X67" s="721"/>
      <c r="Y67" s="721"/>
      <c r="Z67" s="722"/>
      <c r="AA67" s="720"/>
      <c r="AB67" s="721"/>
      <c r="AC67" s="721"/>
      <c r="AD67" s="721"/>
      <c r="AE67" s="722"/>
      <c r="AF67" s="839"/>
      <c r="AG67" s="802"/>
      <c r="AH67" s="802"/>
      <c r="AI67" s="802"/>
      <c r="AJ67" s="840"/>
      <c r="AK67" s="841"/>
      <c r="AL67" s="715"/>
      <c r="AM67" s="715"/>
      <c r="AN67" s="715"/>
      <c r="AO67" s="716"/>
      <c r="AP67" s="720"/>
      <c r="AQ67" s="721"/>
      <c r="AR67" s="721"/>
      <c r="AS67" s="721"/>
      <c r="AT67" s="722"/>
      <c r="AU67" s="720"/>
      <c r="AV67" s="721"/>
      <c r="AW67" s="721"/>
      <c r="AX67" s="721"/>
      <c r="AY67" s="722"/>
      <c r="AZ67" s="720"/>
      <c r="BA67" s="721"/>
      <c r="BB67" s="721"/>
      <c r="BC67" s="721"/>
      <c r="BD67" s="726"/>
      <c r="BE67" s="232"/>
      <c r="BF67" s="232"/>
      <c r="BG67" s="232"/>
      <c r="BH67" s="232"/>
      <c r="BI67" s="232"/>
      <c r="BJ67" s="232"/>
      <c r="BK67" s="232"/>
      <c r="BL67" s="232"/>
      <c r="BM67" s="232"/>
      <c r="BN67" s="232"/>
      <c r="BO67" s="232"/>
      <c r="BP67" s="232"/>
      <c r="BQ67" s="229">
        <v>61</v>
      </c>
      <c r="BR67" s="234"/>
      <c r="BS67" s="842"/>
      <c r="BT67" s="843"/>
      <c r="BU67" s="843"/>
      <c r="BV67" s="843"/>
      <c r="BW67" s="843"/>
      <c r="BX67" s="843"/>
      <c r="BY67" s="843"/>
      <c r="BZ67" s="843"/>
      <c r="CA67" s="843"/>
      <c r="CB67" s="843"/>
      <c r="CC67" s="843"/>
      <c r="CD67" s="843"/>
      <c r="CE67" s="843"/>
      <c r="CF67" s="843"/>
      <c r="CG67" s="848"/>
      <c r="CH67" s="845"/>
      <c r="CI67" s="846"/>
      <c r="CJ67" s="846"/>
      <c r="CK67" s="846"/>
      <c r="CL67" s="847"/>
      <c r="CM67" s="845"/>
      <c r="CN67" s="846"/>
      <c r="CO67" s="846"/>
      <c r="CP67" s="846"/>
      <c r="CQ67" s="847"/>
      <c r="CR67" s="845"/>
      <c r="CS67" s="846"/>
      <c r="CT67" s="846"/>
      <c r="CU67" s="846"/>
      <c r="CV67" s="847"/>
      <c r="CW67" s="845"/>
      <c r="CX67" s="846"/>
      <c r="CY67" s="846"/>
      <c r="CZ67" s="846"/>
      <c r="DA67" s="847"/>
      <c r="DB67" s="845"/>
      <c r="DC67" s="846"/>
      <c r="DD67" s="846"/>
      <c r="DE67" s="846"/>
      <c r="DF67" s="847"/>
      <c r="DG67" s="845"/>
      <c r="DH67" s="846"/>
      <c r="DI67" s="846"/>
      <c r="DJ67" s="846"/>
      <c r="DK67" s="847"/>
      <c r="DL67" s="845"/>
      <c r="DM67" s="846"/>
      <c r="DN67" s="846"/>
      <c r="DO67" s="846"/>
      <c r="DP67" s="847"/>
      <c r="DQ67" s="845"/>
      <c r="DR67" s="846"/>
      <c r="DS67" s="846"/>
      <c r="DT67" s="846"/>
      <c r="DU67" s="847"/>
      <c r="DV67" s="842"/>
      <c r="DW67" s="843"/>
      <c r="DX67" s="843"/>
      <c r="DY67" s="843"/>
      <c r="DZ67" s="844"/>
      <c r="EA67" s="221"/>
    </row>
    <row r="68" spans="1:131" ht="26.25" customHeight="1" thickTop="1" x14ac:dyDescent="0.2">
      <c r="A68" s="227">
        <v>1</v>
      </c>
      <c r="B68" s="852" t="s">
        <v>563</v>
      </c>
      <c r="C68" s="853"/>
      <c r="D68" s="853"/>
      <c r="E68" s="853"/>
      <c r="F68" s="853"/>
      <c r="G68" s="853"/>
      <c r="H68" s="853"/>
      <c r="I68" s="853"/>
      <c r="J68" s="853"/>
      <c r="K68" s="853"/>
      <c r="L68" s="853"/>
      <c r="M68" s="853"/>
      <c r="N68" s="853"/>
      <c r="O68" s="853"/>
      <c r="P68" s="854"/>
      <c r="Q68" s="855">
        <v>22493</v>
      </c>
      <c r="R68" s="849"/>
      <c r="S68" s="849"/>
      <c r="T68" s="849"/>
      <c r="U68" s="849"/>
      <c r="V68" s="849">
        <v>18905</v>
      </c>
      <c r="W68" s="849"/>
      <c r="X68" s="849"/>
      <c r="Y68" s="849"/>
      <c r="Z68" s="849"/>
      <c r="AA68" s="849">
        <v>3589</v>
      </c>
      <c r="AB68" s="849"/>
      <c r="AC68" s="849"/>
      <c r="AD68" s="849"/>
      <c r="AE68" s="849"/>
      <c r="AF68" s="849">
        <v>3589</v>
      </c>
      <c r="AG68" s="849"/>
      <c r="AH68" s="849"/>
      <c r="AI68" s="849"/>
      <c r="AJ68" s="849"/>
      <c r="AK68" s="849">
        <v>216</v>
      </c>
      <c r="AL68" s="849"/>
      <c r="AM68" s="849"/>
      <c r="AN68" s="849"/>
      <c r="AO68" s="849"/>
      <c r="AP68" s="849" t="s">
        <v>571</v>
      </c>
      <c r="AQ68" s="849"/>
      <c r="AR68" s="849"/>
      <c r="AS68" s="849"/>
      <c r="AT68" s="849"/>
      <c r="AU68" s="849" t="s">
        <v>571</v>
      </c>
      <c r="AV68" s="849"/>
      <c r="AW68" s="849"/>
      <c r="AX68" s="849"/>
      <c r="AY68" s="849"/>
      <c r="AZ68" s="850"/>
      <c r="BA68" s="850"/>
      <c r="BB68" s="850"/>
      <c r="BC68" s="850"/>
      <c r="BD68" s="851"/>
      <c r="BE68" s="232"/>
      <c r="BF68" s="232"/>
      <c r="BG68" s="232"/>
      <c r="BH68" s="232"/>
      <c r="BI68" s="232"/>
      <c r="BJ68" s="232"/>
      <c r="BK68" s="232"/>
      <c r="BL68" s="232"/>
      <c r="BM68" s="232"/>
      <c r="BN68" s="232"/>
      <c r="BO68" s="232"/>
      <c r="BP68" s="232"/>
      <c r="BQ68" s="229">
        <v>62</v>
      </c>
      <c r="BR68" s="234"/>
      <c r="BS68" s="842"/>
      <c r="BT68" s="843"/>
      <c r="BU68" s="843"/>
      <c r="BV68" s="843"/>
      <c r="BW68" s="843"/>
      <c r="BX68" s="843"/>
      <c r="BY68" s="843"/>
      <c r="BZ68" s="843"/>
      <c r="CA68" s="843"/>
      <c r="CB68" s="843"/>
      <c r="CC68" s="843"/>
      <c r="CD68" s="843"/>
      <c r="CE68" s="843"/>
      <c r="CF68" s="843"/>
      <c r="CG68" s="848"/>
      <c r="CH68" s="845"/>
      <c r="CI68" s="846"/>
      <c r="CJ68" s="846"/>
      <c r="CK68" s="846"/>
      <c r="CL68" s="847"/>
      <c r="CM68" s="845"/>
      <c r="CN68" s="846"/>
      <c r="CO68" s="846"/>
      <c r="CP68" s="846"/>
      <c r="CQ68" s="847"/>
      <c r="CR68" s="845"/>
      <c r="CS68" s="846"/>
      <c r="CT68" s="846"/>
      <c r="CU68" s="846"/>
      <c r="CV68" s="847"/>
      <c r="CW68" s="845"/>
      <c r="CX68" s="846"/>
      <c r="CY68" s="846"/>
      <c r="CZ68" s="846"/>
      <c r="DA68" s="847"/>
      <c r="DB68" s="845"/>
      <c r="DC68" s="846"/>
      <c r="DD68" s="846"/>
      <c r="DE68" s="846"/>
      <c r="DF68" s="847"/>
      <c r="DG68" s="845"/>
      <c r="DH68" s="846"/>
      <c r="DI68" s="846"/>
      <c r="DJ68" s="846"/>
      <c r="DK68" s="847"/>
      <c r="DL68" s="845"/>
      <c r="DM68" s="846"/>
      <c r="DN68" s="846"/>
      <c r="DO68" s="846"/>
      <c r="DP68" s="847"/>
      <c r="DQ68" s="845"/>
      <c r="DR68" s="846"/>
      <c r="DS68" s="846"/>
      <c r="DT68" s="846"/>
      <c r="DU68" s="847"/>
      <c r="DV68" s="842"/>
      <c r="DW68" s="843"/>
      <c r="DX68" s="843"/>
      <c r="DY68" s="843"/>
      <c r="DZ68" s="844"/>
      <c r="EA68" s="221"/>
    </row>
    <row r="69" spans="1:131" ht="26.25" customHeight="1" x14ac:dyDescent="0.2">
      <c r="A69" s="229">
        <v>2</v>
      </c>
      <c r="B69" s="856" t="s">
        <v>564</v>
      </c>
      <c r="C69" s="857"/>
      <c r="D69" s="857"/>
      <c r="E69" s="857"/>
      <c r="F69" s="857"/>
      <c r="G69" s="857"/>
      <c r="H69" s="857"/>
      <c r="I69" s="857"/>
      <c r="J69" s="857"/>
      <c r="K69" s="857"/>
      <c r="L69" s="857"/>
      <c r="M69" s="857"/>
      <c r="N69" s="857"/>
      <c r="O69" s="857"/>
      <c r="P69" s="858"/>
      <c r="Q69" s="859">
        <v>187</v>
      </c>
      <c r="R69" s="817"/>
      <c r="S69" s="817"/>
      <c r="T69" s="817"/>
      <c r="U69" s="817"/>
      <c r="V69" s="817">
        <v>162</v>
      </c>
      <c r="W69" s="817"/>
      <c r="X69" s="817"/>
      <c r="Y69" s="817"/>
      <c r="Z69" s="817"/>
      <c r="AA69" s="817">
        <v>26</v>
      </c>
      <c r="AB69" s="817"/>
      <c r="AC69" s="817"/>
      <c r="AD69" s="817"/>
      <c r="AE69" s="817"/>
      <c r="AF69" s="817">
        <v>26</v>
      </c>
      <c r="AG69" s="817"/>
      <c r="AH69" s="817"/>
      <c r="AI69" s="817"/>
      <c r="AJ69" s="817"/>
      <c r="AK69" s="817" t="s">
        <v>572</v>
      </c>
      <c r="AL69" s="817"/>
      <c r="AM69" s="817"/>
      <c r="AN69" s="817"/>
      <c r="AO69" s="817"/>
      <c r="AP69" s="817" t="s">
        <v>571</v>
      </c>
      <c r="AQ69" s="817"/>
      <c r="AR69" s="817"/>
      <c r="AS69" s="817"/>
      <c r="AT69" s="817"/>
      <c r="AU69" s="817" t="s">
        <v>571</v>
      </c>
      <c r="AV69" s="817"/>
      <c r="AW69" s="817"/>
      <c r="AX69" s="817"/>
      <c r="AY69" s="817"/>
      <c r="AZ69" s="814"/>
      <c r="BA69" s="814"/>
      <c r="BB69" s="814"/>
      <c r="BC69" s="814"/>
      <c r="BD69" s="815"/>
      <c r="BE69" s="232"/>
      <c r="BF69" s="232"/>
      <c r="BG69" s="232"/>
      <c r="BH69" s="232"/>
      <c r="BI69" s="232"/>
      <c r="BJ69" s="232"/>
      <c r="BK69" s="232"/>
      <c r="BL69" s="232"/>
      <c r="BM69" s="232"/>
      <c r="BN69" s="232"/>
      <c r="BO69" s="232"/>
      <c r="BP69" s="232"/>
      <c r="BQ69" s="229">
        <v>63</v>
      </c>
      <c r="BR69" s="234"/>
      <c r="BS69" s="842"/>
      <c r="BT69" s="843"/>
      <c r="BU69" s="843"/>
      <c r="BV69" s="843"/>
      <c r="BW69" s="843"/>
      <c r="BX69" s="843"/>
      <c r="BY69" s="843"/>
      <c r="BZ69" s="843"/>
      <c r="CA69" s="843"/>
      <c r="CB69" s="843"/>
      <c r="CC69" s="843"/>
      <c r="CD69" s="843"/>
      <c r="CE69" s="843"/>
      <c r="CF69" s="843"/>
      <c r="CG69" s="848"/>
      <c r="CH69" s="845"/>
      <c r="CI69" s="846"/>
      <c r="CJ69" s="846"/>
      <c r="CK69" s="846"/>
      <c r="CL69" s="847"/>
      <c r="CM69" s="845"/>
      <c r="CN69" s="846"/>
      <c r="CO69" s="846"/>
      <c r="CP69" s="846"/>
      <c r="CQ69" s="847"/>
      <c r="CR69" s="845"/>
      <c r="CS69" s="846"/>
      <c r="CT69" s="846"/>
      <c r="CU69" s="846"/>
      <c r="CV69" s="847"/>
      <c r="CW69" s="845"/>
      <c r="CX69" s="846"/>
      <c r="CY69" s="846"/>
      <c r="CZ69" s="846"/>
      <c r="DA69" s="847"/>
      <c r="DB69" s="845"/>
      <c r="DC69" s="846"/>
      <c r="DD69" s="846"/>
      <c r="DE69" s="846"/>
      <c r="DF69" s="847"/>
      <c r="DG69" s="845"/>
      <c r="DH69" s="846"/>
      <c r="DI69" s="846"/>
      <c r="DJ69" s="846"/>
      <c r="DK69" s="847"/>
      <c r="DL69" s="845"/>
      <c r="DM69" s="846"/>
      <c r="DN69" s="846"/>
      <c r="DO69" s="846"/>
      <c r="DP69" s="847"/>
      <c r="DQ69" s="845"/>
      <c r="DR69" s="846"/>
      <c r="DS69" s="846"/>
      <c r="DT69" s="846"/>
      <c r="DU69" s="847"/>
      <c r="DV69" s="842"/>
      <c r="DW69" s="843"/>
      <c r="DX69" s="843"/>
      <c r="DY69" s="843"/>
      <c r="DZ69" s="844"/>
      <c r="EA69" s="221"/>
    </row>
    <row r="70" spans="1:131" ht="26.25" customHeight="1" x14ac:dyDescent="0.2">
      <c r="A70" s="229">
        <v>3</v>
      </c>
      <c r="B70" s="856" t="s">
        <v>565</v>
      </c>
      <c r="C70" s="857"/>
      <c r="D70" s="857"/>
      <c r="E70" s="857"/>
      <c r="F70" s="857"/>
      <c r="G70" s="857"/>
      <c r="H70" s="857"/>
      <c r="I70" s="857"/>
      <c r="J70" s="857"/>
      <c r="K70" s="857"/>
      <c r="L70" s="857"/>
      <c r="M70" s="857"/>
      <c r="N70" s="857"/>
      <c r="O70" s="857"/>
      <c r="P70" s="858"/>
      <c r="Q70" s="859">
        <v>104</v>
      </c>
      <c r="R70" s="817"/>
      <c r="S70" s="817"/>
      <c r="T70" s="817"/>
      <c r="U70" s="817"/>
      <c r="V70" s="817">
        <v>94</v>
      </c>
      <c r="W70" s="817"/>
      <c r="X70" s="817"/>
      <c r="Y70" s="817"/>
      <c r="Z70" s="817"/>
      <c r="AA70" s="817">
        <v>10</v>
      </c>
      <c r="AB70" s="817"/>
      <c r="AC70" s="817"/>
      <c r="AD70" s="817"/>
      <c r="AE70" s="817"/>
      <c r="AF70" s="817">
        <v>10</v>
      </c>
      <c r="AG70" s="817"/>
      <c r="AH70" s="817"/>
      <c r="AI70" s="817"/>
      <c r="AJ70" s="817"/>
      <c r="AK70" s="817">
        <v>1</v>
      </c>
      <c r="AL70" s="817"/>
      <c r="AM70" s="817"/>
      <c r="AN70" s="817"/>
      <c r="AO70" s="817"/>
      <c r="AP70" s="817" t="s">
        <v>571</v>
      </c>
      <c r="AQ70" s="817"/>
      <c r="AR70" s="817"/>
      <c r="AS70" s="817"/>
      <c r="AT70" s="817"/>
      <c r="AU70" s="817" t="s">
        <v>571</v>
      </c>
      <c r="AV70" s="817"/>
      <c r="AW70" s="817"/>
      <c r="AX70" s="817"/>
      <c r="AY70" s="817"/>
      <c r="AZ70" s="814"/>
      <c r="BA70" s="814"/>
      <c r="BB70" s="814"/>
      <c r="BC70" s="814"/>
      <c r="BD70" s="815"/>
      <c r="BE70" s="232"/>
      <c r="BF70" s="232"/>
      <c r="BG70" s="232"/>
      <c r="BH70" s="232"/>
      <c r="BI70" s="232"/>
      <c r="BJ70" s="232"/>
      <c r="BK70" s="232"/>
      <c r="BL70" s="232"/>
      <c r="BM70" s="232"/>
      <c r="BN70" s="232"/>
      <c r="BO70" s="232"/>
      <c r="BP70" s="232"/>
      <c r="BQ70" s="229">
        <v>64</v>
      </c>
      <c r="BR70" s="234"/>
      <c r="BS70" s="842"/>
      <c r="BT70" s="843"/>
      <c r="BU70" s="843"/>
      <c r="BV70" s="843"/>
      <c r="BW70" s="843"/>
      <c r="BX70" s="843"/>
      <c r="BY70" s="843"/>
      <c r="BZ70" s="843"/>
      <c r="CA70" s="843"/>
      <c r="CB70" s="843"/>
      <c r="CC70" s="843"/>
      <c r="CD70" s="843"/>
      <c r="CE70" s="843"/>
      <c r="CF70" s="843"/>
      <c r="CG70" s="848"/>
      <c r="CH70" s="845"/>
      <c r="CI70" s="846"/>
      <c r="CJ70" s="846"/>
      <c r="CK70" s="846"/>
      <c r="CL70" s="847"/>
      <c r="CM70" s="845"/>
      <c r="CN70" s="846"/>
      <c r="CO70" s="846"/>
      <c r="CP70" s="846"/>
      <c r="CQ70" s="847"/>
      <c r="CR70" s="845"/>
      <c r="CS70" s="846"/>
      <c r="CT70" s="846"/>
      <c r="CU70" s="846"/>
      <c r="CV70" s="847"/>
      <c r="CW70" s="845"/>
      <c r="CX70" s="846"/>
      <c r="CY70" s="846"/>
      <c r="CZ70" s="846"/>
      <c r="DA70" s="847"/>
      <c r="DB70" s="845"/>
      <c r="DC70" s="846"/>
      <c r="DD70" s="846"/>
      <c r="DE70" s="846"/>
      <c r="DF70" s="847"/>
      <c r="DG70" s="845"/>
      <c r="DH70" s="846"/>
      <c r="DI70" s="846"/>
      <c r="DJ70" s="846"/>
      <c r="DK70" s="847"/>
      <c r="DL70" s="845"/>
      <c r="DM70" s="846"/>
      <c r="DN70" s="846"/>
      <c r="DO70" s="846"/>
      <c r="DP70" s="847"/>
      <c r="DQ70" s="845"/>
      <c r="DR70" s="846"/>
      <c r="DS70" s="846"/>
      <c r="DT70" s="846"/>
      <c r="DU70" s="847"/>
      <c r="DV70" s="842"/>
      <c r="DW70" s="843"/>
      <c r="DX70" s="843"/>
      <c r="DY70" s="843"/>
      <c r="DZ70" s="844"/>
      <c r="EA70" s="221"/>
    </row>
    <row r="71" spans="1:131" ht="26.25" customHeight="1" x14ac:dyDescent="0.2">
      <c r="A71" s="229">
        <v>4</v>
      </c>
      <c r="B71" s="856" t="s">
        <v>566</v>
      </c>
      <c r="C71" s="857"/>
      <c r="D71" s="857"/>
      <c r="E71" s="857"/>
      <c r="F71" s="857"/>
      <c r="G71" s="857"/>
      <c r="H71" s="857"/>
      <c r="I71" s="857"/>
      <c r="J71" s="857"/>
      <c r="K71" s="857"/>
      <c r="L71" s="857"/>
      <c r="M71" s="857"/>
      <c r="N71" s="857"/>
      <c r="O71" s="857"/>
      <c r="P71" s="858"/>
      <c r="Q71" s="859">
        <v>100</v>
      </c>
      <c r="R71" s="817"/>
      <c r="S71" s="817"/>
      <c r="T71" s="817"/>
      <c r="U71" s="817"/>
      <c r="V71" s="817">
        <v>62</v>
      </c>
      <c r="W71" s="817"/>
      <c r="X71" s="817"/>
      <c r="Y71" s="817"/>
      <c r="Z71" s="817"/>
      <c r="AA71" s="817">
        <v>37</v>
      </c>
      <c r="AB71" s="817"/>
      <c r="AC71" s="817"/>
      <c r="AD71" s="817"/>
      <c r="AE71" s="817"/>
      <c r="AF71" s="817">
        <v>37</v>
      </c>
      <c r="AG71" s="817"/>
      <c r="AH71" s="817"/>
      <c r="AI71" s="817"/>
      <c r="AJ71" s="817"/>
      <c r="AK71" s="817" t="s">
        <v>572</v>
      </c>
      <c r="AL71" s="817"/>
      <c r="AM71" s="817"/>
      <c r="AN71" s="817"/>
      <c r="AO71" s="817"/>
      <c r="AP71" s="817" t="s">
        <v>571</v>
      </c>
      <c r="AQ71" s="817"/>
      <c r="AR71" s="817"/>
      <c r="AS71" s="817"/>
      <c r="AT71" s="817"/>
      <c r="AU71" s="817" t="s">
        <v>571</v>
      </c>
      <c r="AV71" s="817"/>
      <c r="AW71" s="817"/>
      <c r="AX71" s="817"/>
      <c r="AY71" s="817"/>
      <c r="AZ71" s="814"/>
      <c r="BA71" s="814"/>
      <c r="BB71" s="814"/>
      <c r="BC71" s="814"/>
      <c r="BD71" s="815"/>
      <c r="BE71" s="232"/>
      <c r="BF71" s="232"/>
      <c r="BG71" s="232"/>
      <c r="BH71" s="232"/>
      <c r="BI71" s="232"/>
      <c r="BJ71" s="232"/>
      <c r="BK71" s="232"/>
      <c r="BL71" s="232"/>
      <c r="BM71" s="232"/>
      <c r="BN71" s="232"/>
      <c r="BO71" s="232"/>
      <c r="BP71" s="232"/>
      <c r="BQ71" s="229">
        <v>65</v>
      </c>
      <c r="BR71" s="234"/>
      <c r="BS71" s="842"/>
      <c r="BT71" s="843"/>
      <c r="BU71" s="843"/>
      <c r="BV71" s="843"/>
      <c r="BW71" s="843"/>
      <c r="BX71" s="843"/>
      <c r="BY71" s="843"/>
      <c r="BZ71" s="843"/>
      <c r="CA71" s="843"/>
      <c r="CB71" s="843"/>
      <c r="CC71" s="843"/>
      <c r="CD71" s="843"/>
      <c r="CE71" s="843"/>
      <c r="CF71" s="843"/>
      <c r="CG71" s="848"/>
      <c r="CH71" s="845"/>
      <c r="CI71" s="846"/>
      <c r="CJ71" s="846"/>
      <c r="CK71" s="846"/>
      <c r="CL71" s="847"/>
      <c r="CM71" s="845"/>
      <c r="CN71" s="846"/>
      <c r="CO71" s="846"/>
      <c r="CP71" s="846"/>
      <c r="CQ71" s="847"/>
      <c r="CR71" s="845"/>
      <c r="CS71" s="846"/>
      <c r="CT71" s="846"/>
      <c r="CU71" s="846"/>
      <c r="CV71" s="847"/>
      <c r="CW71" s="845"/>
      <c r="CX71" s="846"/>
      <c r="CY71" s="846"/>
      <c r="CZ71" s="846"/>
      <c r="DA71" s="847"/>
      <c r="DB71" s="845"/>
      <c r="DC71" s="846"/>
      <c r="DD71" s="846"/>
      <c r="DE71" s="846"/>
      <c r="DF71" s="847"/>
      <c r="DG71" s="845"/>
      <c r="DH71" s="846"/>
      <c r="DI71" s="846"/>
      <c r="DJ71" s="846"/>
      <c r="DK71" s="847"/>
      <c r="DL71" s="845"/>
      <c r="DM71" s="846"/>
      <c r="DN71" s="846"/>
      <c r="DO71" s="846"/>
      <c r="DP71" s="847"/>
      <c r="DQ71" s="845"/>
      <c r="DR71" s="846"/>
      <c r="DS71" s="846"/>
      <c r="DT71" s="846"/>
      <c r="DU71" s="847"/>
      <c r="DV71" s="842"/>
      <c r="DW71" s="843"/>
      <c r="DX71" s="843"/>
      <c r="DY71" s="843"/>
      <c r="DZ71" s="844"/>
      <c r="EA71" s="221"/>
    </row>
    <row r="72" spans="1:131" ht="26.25" customHeight="1" x14ac:dyDescent="0.2">
      <c r="A72" s="229">
        <v>5</v>
      </c>
      <c r="B72" s="856" t="s">
        <v>567</v>
      </c>
      <c r="C72" s="857"/>
      <c r="D72" s="857"/>
      <c r="E72" s="857"/>
      <c r="F72" s="857"/>
      <c r="G72" s="857"/>
      <c r="H72" s="857"/>
      <c r="I72" s="857"/>
      <c r="J72" s="857"/>
      <c r="K72" s="857"/>
      <c r="L72" s="857"/>
      <c r="M72" s="857"/>
      <c r="N72" s="857"/>
      <c r="O72" s="857"/>
      <c r="P72" s="858"/>
      <c r="Q72" s="859">
        <v>2102</v>
      </c>
      <c r="R72" s="817"/>
      <c r="S72" s="817"/>
      <c r="T72" s="817"/>
      <c r="U72" s="817"/>
      <c r="V72" s="817">
        <v>1783</v>
      </c>
      <c r="W72" s="817"/>
      <c r="X72" s="817"/>
      <c r="Y72" s="817"/>
      <c r="Z72" s="817"/>
      <c r="AA72" s="817">
        <v>319</v>
      </c>
      <c r="AB72" s="817"/>
      <c r="AC72" s="817"/>
      <c r="AD72" s="817"/>
      <c r="AE72" s="817"/>
      <c r="AF72" s="817">
        <v>319</v>
      </c>
      <c r="AG72" s="817"/>
      <c r="AH72" s="817"/>
      <c r="AI72" s="817"/>
      <c r="AJ72" s="817"/>
      <c r="AK72" s="817" t="s">
        <v>572</v>
      </c>
      <c r="AL72" s="817"/>
      <c r="AM72" s="817"/>
      <c r="AN72" s="817"/>
      <c r="AO72" s="817"/>
      <c r="AP72" s="817">
        <v>9082</v>
      </c>
      <c r="AQ72" s="817"/>
      <c r="AR72" s="817"/>
      <c r="AS72" s="817"/>
      <c r="AT72" s="817"/>
      <c r="AU72" s="817">
        <v>4305</v>
      </c>
      <c r="AV72" s="817"/>
      <c r="AW72" s="817"/>
      <c r="AX72" s="817"/>
      <c r="AY72" s="817"/>
      <c r="AZ72" s="814"/>
      <c r="BA72" s="814"/>
      <c r="BB72" s="814"/>
      <c r="BC72" s="814"/>
      <c r="BD72" s="815"/>
      <c r="BE72" s="232"/>
      <c r="BF72" s="232"/>
      <c r="BG72" s="232"/>
      <c r="BH72" s="232"/>
      <c r="BI72" s="232"/>
      <c r="BJ72" s="232"/>
      <c r="BK72" s="232"/>
      <c r="BL72" s="232"/>
      <c r="BM72" s="232"/>
      <c r="BN72" s="232"/>
      <c r="BO72" s="232"/>
      <c r="BP72" s="232"/>
      <c r="BQ72" s="229">
        <v>66</v>
      </c>
      <c r="BR72" s="234"/>
      <c r="BS72" s="842"/>
      <c r="BT72" s="843"/>
      <c r="BU72" s="843"/>
      <c r="BV72" s="843"/>
      <c r="BW72" s="843"/>
      <c r="BX72" s="843"/>
      <c r="BY72" s="843"/>
      <c r="BZ72" s="843"/>
      <c r="CA72" s="843"/>
      <c r="CB72" s="843"/>
      <c r="CC72" s="843"/>
      <c r="CD72" s="843"/>
      <c r="CE72" s="843"/>
      <c r="CF72" s="843"/>
      <c r="CG72" s="848"/>
      <c r="CH72" s="845"/>
      <c r="CI72" s="846"/>
      <c r="CJ72" s="846"/>
      <c r="CK72" s="846"/>
      <c r="CL72" s="847"/>
      <c r="CM72" s="845"/>
      <c r="CN72" s="846"/>
      <c r="CO72" s="846"/>
      <c r="CP72" s="846"/>
      <c r="CQ72" s="847"/>
      <c r="CR72" s="845"/>
      <c r="CS72" s="846"/>
      <c r="CT72" s="846"/>
      <c r="CU72" s="846"/>
      <c r="CV72" s="847"/>
      <c r="CW72" s="845"/>
      <c r="CX72" s="846"/>
      <c r="CY72" s="846"/>
      <c r="CZ72" s="846"/>
      <c r="DA72" s="847"/>
      <c r="DB72" s="845"/>
      <c r="DC72" s="846"/>
      <c r="DD72" s="846"/>
      <c r="DE72" s="846"/>
      <c r="DF72" s="847"/>
      <c r="DG72" s="845"/>
      <c r="DH72" s="846"/>
      <c r="DI72" s="846"/>
      <c r="DJ72" s="846"/>
      <c r="DK72" s="847"/>
      <c r="DL72" s="845"/>
      <c r="DM72" s="846"/>
      <c r="DN72" s="846"/>
      <c r="DO72" s="846"/>
      <c r="DP72" s="847"/>
      <c r="DQ72" s="845"/>
      <c r="DR72" s="846"/>
      <c r="DS72" s="846"/>
      <c r="DT72" s="846"/>
      <c r="DU72" s="847"/>
      <c r="DV72" s="842"/>
      <c r="DW72" s="843"/>
      <c r="DX72" s="843"/>
      <c r="DY72" s="843"/>
      <c r="DZ72" s="844"/>
      <c r="EA72" s="221"/>
    </row>
    <row r="73" spans="1:131" ht="26.25" customHeight="1" x14ac:dyDescent="0.2">
      <c r="A73" s="229">
        <v>6</v>
      </c>
      <c r="B73" s="856" t="s">
        <v>568</v>
      </c>
      <c r="C73" s="857"/>
      <c r="D73" s="857"/>
      <c r="E73" s="857"/>
      <c r="F73" s="857"/>
      <c r="G73" s="857"/>
      <c r="H73" s="857"/>
      <c r="I73" s="857"/>
      <c r="J73" s="857"/>
      <c r="K73" s="857"/>
      <c r="L73" s="857"/>
      <c r="M73" s="857"/>
      <c r="N73" s="857"/>
      <c r="O73" s="857"/>
      <c r="P73" s="858"/>
      <c r="Q73" s="859">
        <v>107651</v>
      </c>
      <c r="R73" s="817"/>
      <c r="S73" s="817"/>
      <c r="T73" s="817"/>
      <c r="U73" s="817"/>
      <c r="V73" s="817">
        <v>106581</v>
      </c>
      <c r="W73" s="817"/>
      <c r="X73" s="817"/>
      <c r="Y73" s="817"/>
      <c r="Z73" s="817"/>
      <c r="AA73" s="817">
        <v>1070</v>
      </c>
      <c r="AB73" s="817"/>
      <c r="AC73" s="817"/>
      <c r="AD73" s="817"/>
      <c r="AE73" s="817"/>
      <c r="AF73" s="817">
        <v>1001</v>
      </c>
      <c r="AG73" s="817"/>
      <c r="AH73" s="817"/>
      <c r="AI73" s="817"/>
      <c r="AJ73" s="817"/>
      <c r="AK73" s="817" t="s">
        <v>572</v>
      </c>
      <c r="AL73" s="817"/>
      <c r="AM73" s="817"/>
      <c r="AN73" s="817"/>
      <c r="AO73" s="817"/>
      <c r="AP73" s="817" t="s">
        <v>571</v>
      </c>
      <c r="AQ73" s="817"/>
      <c r="AR73" s="817"/>
      <c r="AS73" s="817"/>
      <c r="AT73" s="817"/>
      <c r="AU73" s="817" t="s">
        <v>571</v>
      </c>
      <c r="AV73" s="817"/>
      <c r="AW73" s="817"/>
      <c r="AX73" s="817"/>
      <c r="AY73" s="817"/>
      <c r="AZ73" s="814"/>
      <c r="BA73" s="814"/>
      <c r="BB73" s="814"/>
      <c r="BC73" s="814"/>
      <c r="BD73" s="815"/>
      <c r="BE73" s="232"/>
      <c r="BF73" s="232"/>
      <c r="BG73" s="232"/>
      <c r="BH73" s="232"/>
      <c r="BI73" s="232"/>
      <c r="BJ73" s="232"/>
      <c r="BK73" s="232"/>
      <c r="BL73" s="232"/>
      <c r="BM73" s="232"/>
      <c r="BN73" s="232"/>
      <c r="BO73" s="232"/>
      <c r="BP73" s="232"/>
      <c r="BQ73" s="229">
        <v>67</v>
      </c>
      <c r="BR73" s="234"/>
      <c r="BS73" s="842"/>
      <c r="BT73" s="843"/>
      <c r="BU73" s="843"/>
      <c r="BV73" s="843"/>
      <c r="BW73" s="843"/>
      <c r="BX73" s="843"/>
      <c r="BY73" s="843"/>
      <c r="BZ73" s="843"/>
      <c r="CA73" s="843"/>
      <c r="CB73" s="843"/>
      <c r="CC73" s="843"/>
      <c r="CD73" s="843"/>
      <c r="CE73" s="843"/>
      <c r="CF73" s="843"/>
      <c r="CG73" s="848"/>
      <c r="CH73" s="845"/>
      <c r="CI73" s="846"/>
      <c r="CJ73" s="846"/>
      <c r="CK73" s="846"/>
      <c r="CL73" s="847"/>
      <c r="CM73" s="845"/>
      <c r="CN73" s="846"/>
      <c r="CO73" s="846"/>
      <c r="CP73" s="846"/>
      <c r="CQ73" s="847"/>
      <c r="CR73" s="845"/>
      <c r="CS73" s="846"/>
      <c r="CT73" s="846"/>
      <c r="CU73" s="846"/>
      <c r="CV73" s="847"/>
      <c r="CW73" s="845"/>
      <c r="CX73" s="846"/>
      <c r="CY73" s="846"/>
      <c r="CZ73" s="846"/>
      <c r="DA73" s="847"/>
      <c r="DB73" s="845"/>
      <c r="DC73" s="846"/>
      <c r="DD73" s="846"/>
      <c r="DE73" s="846"/>
      <c r="DF73" s="847"/>
      <c r="DG73" s="845"/>
      <c r="DH73" s="846"/>
      <c r="DI73" s="846"/>
      <c r="DJ73" s="846"/>
      <c r="DK73" s="847"/>
      <c r="DL73" s="845"/>
      <c r="DM73" s="846"/>
      <c r="DN73" s="846"/>
      <c r="DO73" s="846"/>
      <c r="DP73" s="847"/>
      <c r="DQ73" s="845"/>
      <c r="DR73" s="846"/>
      <c r="DS73" s="846"/>
      <c r="DT73" s="846"/>
      <c r="DU73" s="847"/>
      <c r="DV73" s="842"/>
      <c r="DW73" s="843"/>
      <c r="DX73" s="843"/>
      <c r="DY73" s="843"/>
      <c r="DZ73" s="844"/>
      <c r="EA73" s="221"/>
    </row>
    <row r="74" spans="1:131" ht="26.25" customHeight="1" x14ac:dyDescent="0.2">
      <c r="A74" s="229">
        <v>7</v>
      </c>
      <c r="B74" s="856" t="s">
        <v>569</v>
      </c>
      <c r="C74" s="857"/>
      <c r="D74" s="857"/>
      <c r="E74" s="857"/>
      <c r="F74" s="857"/>
      <c r="G74" s="857"/>
      <c r="H74" s="857"/>
      <c r="I74" s="857"/>
      <c r="J74" s="857"/>
      <c r="K74" s="857"/>
      <c r="L74" s="857"/>
      <c r="M74" s="857"/>
      <c r="N74" s="857"/>
      <c r="O74" s="857"/>
      <c r="P74" s="858"/>
      <c r="Q74" s="859">
        <v>2922</v>
      </c>
      <c r="R74" s="817"/>
      <c r="S74" s="817"/>
      <c r="T74" s="817"/>
      <c r="U74" s="817"/>
      <c r="V74" s="817">
        <v>2446</v>
      </c>
      <c r="W74" s="817"/>
      <c r="X74" s="817"/>
      <c r="Y74" s="817"/>
      <c r="Z74" s="817"/>
      <c r="AA74" s="817">
        <v>476</v>
      </c>
      <c r="AB74" s="817"/>
      <c r="AC74" s="817"/>
      <c r="AD74" s="817"/>
      <c r="AE74" s="817"/>
      <c r="AF74" s="817">
        <v>476</v>
      </c>
      <c r="AG74" s="817"/>
      <c r="AH74" s="817"/>
      <c r="AI74" s="817"/>
      <c r="AJ74" s="817"/>
      <c r="AK74" s="817">
        <v>58</v>
      </c>
      <c r="AL74" s="817"/>
      <c r="AM74" s="817"/>
      <c r="AN74" s="817"/>
      <c r="AO74" s="817"/>
      <c r="AP74" s="817" t="s">
        <v>571</v>
      </c>
      <c r="AQ74" s="817"/>
      <c r="AR74" s="817"/>
      <c r="AS74" s="817"/>
      <c r="AT74" s="817"/>
      <c r="AU74" s="817" t="s">
        <v>571</v>
      </c>
      <c r="AV74" s="817"/>
      <c r="AW74" s="817"/>
      <c r="AX74" s="817"/>
      <c r="AY74" s="817"/>
      <c r="AZ74" s="814"/>
      <c r="BA74" s="814"/>
      <c r="BB74" s="814"/>
      <c r="BC74" s="814"/>
      <c r="BD74" s="815"/>
      <c r="BE74" s="232"/>
      <c r="BF74" s="232"/>
      <c r="BG74" s="232"/>
      <c r="BH74" s="232"/>
      <c r="BI74" s="232"/>
      <c r="BJ74" s="232"/>
      <c r="BK74" s="232"/>
      <c r="BL74" s="232"/>
      <c r="BM74" s="232"/>
      <c r="BN74" s="232"/>
      <c r="BO74" s="232"/>
      <c r="BP74" s="232"/>
      <c r="BQ74" s="229">
        <v>68</v>
      </c>
      <c r="BR74" s="234"/>
      <c r="BS74" s="842"/>
      <c r="BT74" s="843"/>
      <c r="BU74" s="843"/>
      <c r="BV74" s="843"/>
      <c r="BW74" s="843"/>
      <c r="BX74" s="843"/>
      <c r="BY74" s="843"/>
      <c r="BZ74" s="843"/>
      <c r="CA74" s="843"/>
      <c r="CB74" s="843"/>
      <c r="CC74" s="843"/>
      <c r="CD74" s="843"/>
      <c r="CE74" s="843"/>
      <c r="CF74" s="843"/>
      <c r="CG74" s="848"/>
      <c r="CH74" s="845"/>
      <c r="CI74" s="846"/>
      <c r="CJ74" s="846"/>
      <c r="CK74" s="846"/>
      <c r="CL74" s="847"/>
      <c r="CM74" s="845"/>
      <c r="CN74" s="846"/>
      <c r="CO74" s="846"/>
      <c r="CP74" s="846"/>
      <c r="CQ74" s="847"/>
      <c r="CR74" s="845"/>
      <c r="CS74" s="846"/>
      <c r="CT74" s="846"/>
      <c r="CU74" s="846"/>
      <c r="CV74" s="847"/>
      <c r="CW74" s="845"/>
      <c r="CX74" s="846"/>
      <c r="CY74" s="846"/>
      <c r="CZ74" s="846"/>
      <c r="DA74" s="847"/>
      <c r="DB74" s="845"/>
      <c r="DC74" s="846"/>
      <c r="DD74" s="846"/>
      <c r="DE74" s="846"/>
      <c r="DF74" s="847"/>
      <c r="DG74" s="845"/>
      <c r="DH74" s="846"/>
      <c r="DI74" s="846"/>
      <c r="DJ74" s="846"/>
      <c r="DK74" s="847"/>
      <c r="DL74" s="845"/>
      <c r="DM74" s="846"/>
      <c r="DN74" s="846"/>
      <c r="DO74" s="846"/>
      <c r="DP74" s="847"/>
      <c r="DQ74" s="845"/>
      <c r="DR74" s="846"/>
      <c r="DS74" s="846"/>
      <c r="DT74" s="846"/>
      <c r="DU74" s="847"/>
      <c r="DV74" s="842"/>
      <c r="DW74" s="843"/>
      <c r="DX74" s="843"/>
      <c r="DY74" s="843"/>
      <c r="DZ74" s="844"/>
      <c r="EA74" s="221"/>
    </row>
    <row r="75" spans="1:131" ht="26.25" customHeight="1" x14ac:dyDescent="0.2">
      <c r="A75" s="229">
        <v>8</v>
      </c>
      <c r="B75" s="856" t="s">
        <v>570</v>
      </c>
      <c r="C75" s="857"/>
      <c r="D75" s="857"/>
      <c r="E75" s="857"/>
      <c r="F75" s="857"/>
      <c r="G75" s="857"/>
      <c r="H75" s="857"/>
      <c r="I75" s="857"/>
      <c r="J75" s="857"/>
      <c r="K75" s="857"/>
      <c r="L75" s="857"/>
      <c r="M75" s="857"/>
      <c r="N75" s="857"/>
      <c r="O75" s="857"/>
      <c r="P75" s="858"/>
      <c r="Q75" s="860">
        <v>758421</v>
      </c>
      <c r="R75" s="861"/>
      <c r="S75" s="861"/>
      <c r="T75" s="861"/>
      <c r="U75" s="816"/>
      <c r="V75" s="862">
        <v>750353</v>
      </c>
      <c r="W75" s="861"/>
      <c r="X75" s="861"/>
      <c r="Y75" s="861"/>
      <c r="Z75" s="816"/>
      <c r="AA75" s="862">
        <v>8067</v>
      </c>
      <c r="AB75" s="861"/>
      <c r="AC75" s="861"/>
      <c r="AD75" s="861"/>
      <c r="AE75" s="816"/>
      <c r="AF75" s="862">
        <v>8067</v>
      </c>
      <c r="AG75" s="861"/>
      <c r="AH75" s="861"/>
      <c r="AI75" s="861"/>
      <c r="AJ75" s="816"/>
      <c r="AK75" s="862">
        <v>4245</v>
      </c>
      <c r="AL75" s="861"/>
      <c r="AM75" s="861"/>
      <c r="AN75" s="861"/>
      <c r="AO75" s="816"/>
      <c r="AP75" s="817" t="s">
        <v>571</v>
      </c>
      <c r="AQ75" s="817"/>
      <c r="AR75" s="817"/>
      <c r="AS75" s="817"/>
      <c r="AT75" s="817"/>
      <c r="AU75" s="817" t="s">
        <v>571</v>
      </c>
      <c r="AV75" s="817"/>
      <c r="AW75" s="817"/>
      <c r="AX75" s="817"/>
      <c r="AY75" s="817"/>
      <c r="AZ75" s="814"/>
      <c r="BA75" s="814"/>
      <c r="BB75" s="814"/>
      <c r="BC75" s="814"/>
      <c r="BD75" s="815"/>
      <c r="BE75" s="232"/>
      <c r="BF75" s="232"/>
      <c r="BG75" s="232"/>
      <c r="BH75" s="232"/>
      <c r="BI75" s="232"/>
      <c r="BJ75" s="232"/>
      <c r="BK75" s="232"/>
      <c r="BL75" s="232"/>
      <c r="BM75" s="232"/>
      <c r="BN75" s="232"/>
      <c r="BO75" s="232"/>
      <c r="BP75" s="232"/>
      <c r="BQ75" s="229">
        <v>69</v>
      </c>
      <c r="BR75" s="234"/>
      <c r="BS75" s="842"/>
      <c r="BT75" s="843"/>
      <c r="BU75" s="843"/>
      <c r="BV75" s="843"/>
      <c r="BW75" s="843"/>
      <c r="BX75" s="843"/>
      <c r="BY75" s="843"/>
      <c r="BZ75" s="843"/>
      <c r="CA75" s="843"/>
      <c r="CB75" s="843"/>
      <c r="CC75" s="843"/>
      <c r="CD75" s="843"/>
      <c r="CE75" s="843"/>
      <c r="CF75" s="843"/>
      <c r="CG75" s="848"/>
      <c r="CH75" s="845"/>
      <c r="CI75" s="846"/>
      <c r="CJ75" s="846"/>
      <c r="CK75" s="846"/>
      <c r="CL75" s="847"/>
      <c r="CM75" s="845"/>
      <c r="CN75" s="846"/>
      <c r="CO75" s="846"/>
      <c r="CP75" s="846"/>
      <c r="CQ75" s="847"/>
      <c r="CR75" s="845"/>
      <c r="CS75" s="846"/>
      <c r="CT75" s="846"/>
      <c r="CU75" s="846"/>
      <c r="CV75" s="847"/>
      <c r="CW75" s="845"/>
      <c r="CX75" s="846"/>
      <c r="CY75" s="846"/>
      <c r="CZ75" s="846"/>
      <c r="DA75" s="847"/>
      <c r="DB75" s="845"/>
      <c r="DC75" s="846"/>
      <c r="DD75" s="846"/>
      <c r="DE75" s="846"/>
      <c r="DF75" s="847"/>
      <c r="DG75" s="845"/>
      <c r="DH75" s="846"/>
      <c r="DI75" s="846"/>
      <c r="DJ75" s="846"/>
      <c r="DK75" s="847"/>
      <c r="DL75" s="845"/>
      <c r="DM75" s="846"/>
      <c r="DN75" s="846"/>
      <c r="DO75" s="846"/>
      <c r="DP75" s="847"/>
      <c r="DQ75" s="845"/>
      <c r="DR75" s="846"/>
      <c r="DS75" s="846"/>
      <c r="DT75" s="846"/>
      <c r="DU75" s="847"/>
      <c r="DV75" s="842"/>
      <c r="DW75" s="843"/>
      <c r="DX75" s="843"/>
      <c r="DY75" s="843"/>
      <c r="DZ75" s="844"/>
      <c r="EA75" s="221"/>
    </row>
    <row r="76" spans="1:131" ht="26.25" customHeight="1" x14ac:dyDescent="0.2">
      <c r="A76" s="229">
        <v>9</v>
      </c>
      <c r="B76" s="856"/>
      <c r="C76" s="857"/>
      <c r="D76" s="857"/>
      <c r="E76" s="857"/>
      <c r="F76" s="857"/>
      <c r="G76" s="857"/>
      <c r="H76" s="857"/>
      <c r="I76" s="857"/>
      <c r="J76" s="857"/>
      <c r="K76" s="857"/>
      <c r="L76" s="857"/>
      <c r="M76" s="857"/>
      <c r="N76" s="857"/>
      <c r="O76" s="857"/>
      <c r="P76" s="858"/>
      <c r="Q76" s="860"/>
      <c r="R76" s="861"/>
      <c r="S76" s="861"/>
      <c r="T76" s="861"/>
      <c r="U76" s="816"/>
      <c r="V76" s="862"/>
      <c r="W76" s="861"/>
      <c r="X76" s="861"/>
      <c r="Y76" s="861"/>
      <c r="Z76" s="816"/>
      <c r="AA76" s="862"/>
      <c r="AB76" s="861"/>
      <c r="AC76" s="861"/>
      <c r="AD76" s="861"/>
      <c r="AE76" s="816"/>
      <c r="AF76" s="862"/>
      <c r="AG76" s="861"/>
      <c r="AH76" s="861"/>
      <c r="AI76" s="861"/>
      <c r="AJ76" s="816"/>
      <c r="AK76" s="862"/>
      <c r="AL76" s="861"/>
      <c r="AM76" s="861"/>
      <c r="AN76" s="861"/>
      <c r="AO76" s="816"/>
      <c r="AP76" s="862"/>
      <c r="AQ76" s="861"/>
      <c r="AR76" s="861"/>
      <c r="AS76" s="861"/>
      <c r="AT76" s="816"/>
      <c r="AU76" s="862"/>
      <c r="AV76" s="861"/>
      <c r="AW76" s="861"/>
      <c r="AX76" s="861"/>
      <c r="AY76" s="816"/>
      <c r="AZ76" s="814"/>
      <c r="BA76" s="814"/>
      <c r="BB76" s="814"/>
      <c r="BC76" s="814"/>
      <c r="BD76" s="815"/>
      <c r="BE76" s="232"/>
      <c r="BF76" s="232"/>
      <c r="BG76" s="232"/>
      <c r="BH76" s="232"/>
      <c r="BI76" s="232"/>
      <c r="BJ76" s="232"/>
      <c r="BK76" s="232"/>
      <c r="BL76" s="232"/>
      <c r="BM76" s="232"/>
      <c r="BN76" s="232"/>
      <c r="BO76" s="232"/>
      <c r="BP76" s="232"/>
      <c r="BQ76" s="229">
        <v>70</v>
      </c>
      <c r="BR76" s="234"/>
      <c r="BS76" s="842"/>
      <c r="BT76" s="843"/>
      <c r="BU76" s="843"/>
      <c r="BV76" s="843"/>
      <c r="BW76" s="843"/>
      <c r="BX76" s="843"/>
      <c r="BY76" s="843"/>
      <c r="BZ76" s="843"/>
      <c r="CA76" s="843"/>
      <c r="CB76" s="843"/>
      <c r="CC76" s="843"/>
      <c r="CD76" s="843"/>
      <c r="CE76" s="843"/>
      <c r="CF76" s="843"/>
      <c r="CG76" s="848"/>
      <c r="CH76" s="845"/>
      <c r="CI76" s="846"/>
      <c r="CJ76" s="846"/>
      <c r="CK76" s="846"/>
      <c r="CL76" s="847"/>
      <c r="CM76" s="845"/>
      <c r="CN76" s="846"/>
      <c r="CO76" s="846"/>
      <c r="CP76" s="846"/>
      <c r="CQ76" s="847"/>
      <c r="CR76" s="845"/>
      <c r="CS76" s="846"/>
      <c r="CT76" s="846"/>
      <c r="CU76" s="846"/>
      <c r="CV76" s="847"/>
      <c r="CW76" s="845"/>
      <c r="CX76" s="846"/>
      <c r="CY76" s="846"/>
      <c r="CZ76" s="846"/>
      <c r="DA76" s="847"/>
      <c r="DB76" s="845"/>
      <c r="DC76" s="846"/>
      <c r="DD76" s="846"/>
      <c r="DE76" s="846"/>
      <c r="DF76" s="847"/>
      <c r="DG76" s="845"/>
      <c r="DH76" s="846"/>
      <c r="DI76" s="846"/>
      <c r="DJ76" s="846"/>
      <c r="DK76" s="847"/>
      <c r="DL76" s="845"/>
      <c r="DM76" s="846"/>
      <c r="DN76" s="846"/>
      <c r="DO76" s="846"/>
      <c r="DP76" s="847"/>
      <c r="DQ76" s="845"/>
      <c r="DR76" s="846"/>
      <c r="DS76" s="846"/>
      <c r="DT76" s="846"/>
      <c r="DU76" s="847"/>
      <c r="DV76" s="842"/>
      <c r="DW76" s="843"/>
      <c r="DX76" s="843"/>
      <c r="DY76" s="843"/>
      <c r="DZ76" s="844"/>
      <c r="EA76" s="221"/>
    </row>
    <row r="77" spans="1:131" ht="26.25" customHeight="1" x14ac:dyDescent="0.2">
      <c r="A77" s="229">
        <v>10</v>
      </c>
      <c r="B77" s="856"/>
      <c r="C77" s="857"/>
      <c r="D77" s="857"/>
      <c r="E77" s="857"/>
      <c r="F77" s="857"/>
      <c r="G77" s="857"/>
      <c r="H77" s="857"/>
      <c r="I77" s="857"/>
      <c r="J77" s="857"/>
      <c r="K77" s="857"/>
      <c r="L77" s="857"/>
      <c r="M77" s="857"/>
      <c r="N77" s="857"/>
      <c r="O77" s="857"/>
      <c r="P77" s="858"/>
      <c r="Q77" s="860"/>
      <c r="R77" s="861"/>
      <c r="S77" s="861"/>
      <c r="T77" s="861"/>
      <c r="U77" s="816"/>
      <c r="V77" s="862"/>
      <c r="W77" s="861"/>
      <c r="X77" s="861"/>
      <c r="Y77" s="861"/>
      <c r="Z77" s="816"/>
      <c r="AA77" s="862"/>
      <c r="AB77" s="861"/>
      <c r="AC77" s="861"/>
      <c r="AD77" s="861"/>
      <c r="AE77" s="816"/>
      <c r="AF77" s="862"/>
      <c r="AG77" s="861"/>
      <c r="AH77" s="861"/>
      <c r="AI77" s="861"/>
      <c r="AJ77" s="816"/>
      <c r="AK77" s="862"/>
      <c r="AL77" s="861"/>
      <c r="AM77" s="861"/>
      <c r="AN77" s="861"/>
      <c r="AO77" s="816"/>
      <c r="AP77" s="862"/>
      <c r="AQ77" s="861"/>
      <c r="AR77" s="861"/>
      <c r="AS77" s="861"/>
      <c r="AT77" s="816"/>
      <c r="AU77" s="862"/>
      <c r="AV77" s="861"/>
      <c r="AW77" s="861"/>
      <c r="AX77" s="861"/>
      <c r="AY77" s="816"/>
      <c r="AZ77" s="814"/>
      <c r="BA77" s="814"/>
      <c r="BB77" s="814"/>
      <c r="BC77" s="814"/>
      <c r="BD77" s="815"/>
      <c r="BE77" s="232"/>
      <c r="BF77" s="232"/>
      <c r="BG77" s="232"/>
      <c r="BH77" s="232"/>
      <c r="BI77" s="232"/>
      <c r="BJ77" s="232"/>
      <c r="BK77" s="232"/>
      <c r="BL77" s="232"/>
      <c r="BM77" s="232"/>
      <c r="BN77" s="232"/>
      <c r="BO77" s="232"/>
      <c r="BP77" s="232"/>
      <c r="BQ77" s="229">
        <v>71</v>
      </c>
      <c r="BR77" s="234"/>
      <c r="BS77" s="842"/>
      <c r="BT77" s="843"/>
      <c r="BU77" s="843"/>
      <c r="BV77" s="843"/>
      <c r="BW77" s="843"/>
      <c r="BX77" s="843"/>
      <c r="BY77" s="843"/>
      <c r="BZ77" s="843"/>
      <c r="CA77" s="843"/>
      <c r="CB77" s="843"/>
      <c r="CC77" s="843"/>
      <c r="CD77" s="843"/>
      <c r="CE77" s="843"/>
      <c r="CF77" s="843"/>
      <c r="CG77" s="848"/>
      <c r="CH77" s="845"/>
      <c r="CI77" s="846"/>
      <c r="CJ77" s="846"/>
      <c r="CK77" s="846"/>
      <c r="CL77" s="847"/>
      <c r="CM77" s="845"/>
      <c r="CN77" s="846"/>
      <c r="CO77" s="846"/>
      <c r="CP77" s="846"/>
      <c r="CQ77" s="847"/>
      <c r="CR77" s="845"/>
      <c r="CS77" s="846"/>
      <c r="CT77" s="846"/>
      <c r="CU77" s="846"/>
      <c r="CV77" s="847"/>
      <c r="CW77" s="845"/>
      <c r="CX77" s="846"/>
      <c r="CY77" s="846"/>
      <c r="CZ77" s="846"/>
      <c r="DA77" s="847"/>
      <c r="DB77" s="845"/>
      <c r="DC77" s="846"/>
      <c r="DD77" s="846"/>
      <c r="DE77" s="846"/>
      <c r="DF77" s="847"/>
      <c r="DG77" s="845"/>
      <c r="DH77" s="846"/>
      <c r="DI77" s="846"/>
      <c r="DJ77" s="846"/>
      <c r="DK77" s="847"/>
      <c r="DL77" s="845"/>
      <c r="DM77" s="846"/>
      <c r="DN77" s="846"/>
      <c r="DO77" s="846"/>
      <c r="DP77" s="847"/>
      <c r="DQ77" s="845"/>
      <c r="DR77" s="846"/>
      <c r="DS77" s="846"/>
      <c r="DT77" s="846"/>
      <c r="DU77" s="847"/>
      <c r="DV77" s="842"/>
      <c r="DW77" s="843"/>
      <c r="DX77" s="843"/>
      <c r="DY77" s="843"/>
      <c r="DZ77" s="844"/>
      <c r="EA77" s="221"/>
    </row>
    <row r="78" spans="1:131" ht="26.25" customHeight="1" x14ac:dyDescent="0.2">
      <c r="A78" s="229">
        <v>11</v>
      </c>
      <c r="B78" s="856"/>
      <c r="C78" s="857"/>
      <c r="D78" s="857"/>
      <c r="E78" s="857"/>
      <c r="F78" s="857"/>
      <c r="G78" s="857"/>
      <c r="H78" s="857"/>
      <c r="I78" s="857"/>
      <c r="J78" s="857"/>
      <c r="K78" s="857"/>
      <c r="L78" s="857"/>
      <c r="M78" s="857"/>
      <c r="N78" s="857"/>
      <c r="O78" s="857"/>
      <c r="P78" s="858"/>
      <c r="Q78" s="859"/>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4"/>
      <c r="BA78" s="814"/>
      <c r="BB78" s="814"/>
      <c r="BC78" s="814"/>
      <c r="BD78" s="815"/>
      <c r="BE78" s="232"/>
      <c r="BF78" s="232"/>
      <c r="BG78" s="232"/>
      <c r="BH78" s="232"/>
      <c r="BI78" s="232"/>
      <c r="BJ78" s="221"/>
      <c r="BK78" s="221"/>
      <c r="BL78" s="221"/>
      <c r="BM78" s="221"/>
      <c r="BN78" s="221"/>
      <c r="BO78" s="232"/>
      <c r="BP78" s="232"/>
      <c r="BQ78" s="229">
        <v>72</v>
      </c>
      <c r="BR78" s="234"/>
      <c r="BS78" s="842"/>
      <c r="BT78" s="843"/>
      <c r="BU78" s="843"/>
      <c r="BV78" s="843"/>
      <c r="BW78" s="843"/>
      <c r="BX78" s="843"/>
      <c r="BY78" s="843"/>
      <c r="BZ78" s="843"/>
      <c r="CA78" s="843"/>
      <c r="CB78" s="843"/>
      <c r="CC78" s="843"/>
      <c r="CD78" s="843"/>
      <c r="CE78" s="843"/>
      <c r="CF78" s="843"/>
      <c r="CG78" s="848"/>
      <c r="CH78" s="845"/>
      <c r="CI78" s="846"/>
      <c r="CJ78" s="846"/>
      <c r="CK78" s="846"/>
      <c r="CL78" s="847"/>
      <c r="CM78" s="845"/>
      <c r="CN78" s="846"/>
      <c r="CO78" s="846"/>
      <c r="CP78" s="846"/>
      <c r="CQ78" s="847"/>
      <c r="CR78" s="845"/>
      <c r="CS78" s="846"/>
      <c r="CT78" s="846"/>
      <c r="CU78" s="846"/>
      <c r="CV78" s="847"/>
      <c r="CW78" s="845"/>
      <c r="CX78" s="846"/>
      <c r="CY78" s="846"/>
      <c r="CZ78" s="846"/>
      <c r="DA78" s="847"/>
      <c r="DB78" s="845"/>
      <c r="DC78" s="846"/>
      <c r="DD78" s="846"/>
      <c r="DE78" s="846"/>
      <c r="DF78" s="847"/>
      <c r="DG78" s="845"/>
      <c r="DH78" s="846"/>
      <c r="DI78" s="846"/>
      <c r="DJ78" s="846"/>
      <c r="DK78" s="847"/>
      <c r="DL78" s="845"/>
      <c r="DM78" s="846"/>
      <c r="DN78" s="846"/>
      <c r="DO78" s="846"/>
      <c r="DP78" s="847"/>
      <c r="DQ78" s="845"/>
      <c r="DR78" s="846"/>
      <c r="DS78" s="846"/>
      <c r="DT78" s="846"/>
      <c r="DU78" s="847"/>
      <c r="DV78" s="842"/>
      <c r="DW78" s="843"/>
      <c r="DX78" s="843"/>
      <c r="DY78" s="843"/>
      <c r="DZ78" s="844"/>
      <c r="EA78" s="221"/>
    </row>
    <row r="79" spans="1:131" ht="26.25" customHeight="1" x14ac:dyDescent="0.2">
      <c r="A79" s="229">
        <v>12</v>
      </c>
      <c r="B79" s="856"/>
      <c r="C79" s="857"/>
      <c r="D79" s="857"/>
      <c r="E79" s="857"/>
      <c r="F79" s="857"/>
      <c r="G79" s="857"/>
      <c r="H79" s="857"/>
      <c r="I79" s="857"/>
      <c r="J79" s="857"/>
      <c r="K79" s="857"/>
      <c r="L79" s="857"/>
      <c r="M79" s="857"/>
      <c r="N79" s="857"/>
      <c r="O79" s="857"/>
      <c r="P79" s="858"/>
      <c r="Q79" s="859"/>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4"/>
      <c r="BA79" s="814"/>
      <c r="BB79" s="814"/>
      <c r="BC79" s="814"/>
      <c r="BD79" s="815"/>
      <c r="BE79" s="232"/>
      <c r="BF79" s="232"/>
      <c r="BG79" s="232"/>
      <c r="BH79" s="232"/>
      <c r="BI79" s="232"/>
      <c r="BJ79" s="221"/>
      <c r="BK79" s="221"/>
      <c r="BL79" s="221"/>
      <c r="BM79" s="221"/>
      <c r="BN79" s="221"/>
      <c r="BO79" s="232"/>
      <c r="BP79" s="232"/>
      <c r="BQ79" s="229">
        <v>73</v>
      </c>
      <c r="BR79" s="234"/>
      <c r="BS79" s="842"/>
      <c r="BT79" s="843"/>
      <c r="BU79" s="843"/>
      <c r="BV79" s="843"/>
      <c r="BW79" s="843"/>
      <c r="BX79" s="843"/>
      <c r="BY79" s="843"/>
      <c r="BZ79" s="843"/>
      <c r="CA79" s="843"/>
      <c r="CB79" s="843"/>
      <c r="CC79" s="843"/>
      <c r="CD79" s="843"/>
      <c r="CE79" s="843"/>
      <c r="CF79" s="843"/>
      <c r="CG79" s="848"/>
      <c r="CH79" s="845"/>
      <c r="CI79" s="846"/>
      <c r="CJ79" s="846"/>
      <c r="CK79" s="846"/>
      <c r="CL79" s="847"/>
      <c r="CM79" s="845"/>
      <c r="CN79" s="846"/>
      <c r="CO79" s="846"/>
      <c r="CP79" s="846"/>
      <c r="CQ79" s="847"/>
      <c r="CR79" s="845"/>
      <c r="CS79" s="846"/>
      <c r="CT79" s="846"/>
      <c r="CU79" s="846"/>
      <c r="CV79" s="847"/>
      <c r="CW79" s="845"/>
      <c r="CX79" s="846"/>
      <c r="CY79" s="846"/>
      <c r="CZ79" s="846"/>
      <c r="DA79" s="847"/>
      <c r="DB79" s="845"/>
      <c r="DC79" s="846"/>
      <c r="DD79" s="846"/>
      <c r="DE79" s="846"/>
      <c r="DF79" s="847"/>
      <c r="DG79" s="845"/>
      <c r="DH79" s="846"/>
      <c r="DI79" s="846"/>
      <c r="DJ79" s="846"/>
      <c r="DK79" s="847"/>
      <c r="DL79" s="845"/>
      <c r="DM79" s="846"/>
      <c r="DN79" s="846"/>
      <c r="DO79" s="846"/>
      <c r="DP79" s="847"/>
      <c r="DQ79" s="845"/>
      <c r="DR79" s="846"/>
      <c r="DS79" s="846"/>
      <c r="DT79" s="846"/>
      <c r="DU79" s="847"/>
      <c r="DV79" s="842"/>
      <c r="DW79" s="843"/>
      <c r="DX79" s="843"/>
      <c r="DY79" s="843"/>
      <c r="DZ79" s="844"/>
      <c r="EA79" s="221"/>
    </row>
    <row r="80" spans="1:131" ht="26.25" customHeight="1" x14ac:dyDescent="0.2">
      <c r="A80" s="229">
        <v>13</v>
      </c>
      <c r="B80" s="856"/>
      <c r="C80" s="857"/>
      <c r="D80" s="857"/>
      <c r="E80" s="857"/>
      <c r="F80" s="857"/>
      <c r="G80" s="857"/>
      <c r="H80" s="857"/>
      <c r="I80" s="857"/>
      <c r="J80" s="857"/>
      <c r="K80" s="857"/>
      <c r="L80" s="857"/>
      <c r="M80" s="857"/>
      <c r="N80" s="857"/>
      <c r="O80" s="857"/>
      <c r="P80" s="858"/>
      <c r="Q80" s="859"/>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4"/>
      <c r="BA80" s="814"/>
      <c r="BB80" s="814"/>
      <c r="BC80" s="814"/>
      <c r="BD80" s="815"/>
      <c r="BE80" s="232"/>
      <c r="BF80" s="232"/>
      <c r="BG80" s="232"/>
      <c r="BH80" s="232"/>
      <c r="BI80" s="232"/>
      <c r="BJ80" s="232"/>
      <c r="BK80" s="232"/>
      <c r="BL80" s="232"/>
      <c r="BM80" s="232"/>
      <c r="BN80" s="232"/>
      <c r="BO80" s="232"/>
      <c r="BP80" s="232"/>
      <c r="BQ80" s="229">
        <v>74</v>
      </c>
      <c r="BR80" s="234"/>
      <c r="BS80" s="842"/>
      <c r="BT80" s="843"/>
      <c r="BU80" s="843"/>
      <c r="BV80" s="843"/>
      <c r="BW80" s="843"/>
      <c r="BX80" s="843"/>
      <c r="BY80" s="843"/>
      <c r="BZ80" s="843"/>
      <c r="CA80" s="843"/>
      <c r="CB80" s="843"/>
      <c r="CC80" s="843"/>
      <c r="CD80" s="843"/>
      <c r="CE80" s="843"/>
      <c r="CF80" s="843"/>
      <c r="CG80" s="848"/>
      <c r="CH80" s="845"/>
      <c r="CI80" s="846"/>
      <c r="CJ80" s="846"/>
      <c r="CK80" s="846"/>
      <c r="CL80" s="847"/>
      <c r="CM80" s="845"/>
      <c r="CN80" s="846"/>
      <c r="CO80" s="846"/>
      <c r="CP80" s="846"/>
      <c r="CQ80" s="847"/>
      <c r="CR80" s="845"/>
      <c r="CS80" s="846"/>
      <c r="CT80" s="846"/>
      <c r="CU80" s="846"/>
      <c r="CV80" s="847"/>
      <c r="CW80" s="845"/>
      <c r="CX80" s="846"/>
      <c r="CY80" s="846"/>
      <c r="CZ80" s="846"/>
      <c r="DA80" s="847"/>
      <c r="DB80" s="845"/>
      <c r="DC80" s="846"/>
      <c r="DD80" s="846"/>
      <c r="DE80" s="846"/>
      <c r="DF80" s="847"/>
      <c r="DG80" s="845"/>
      <c r="DH80" s="846"/>
      <c r="DI80" s="846"/>
      <c r="DJ80" s="846"/>
      <c r="DK80" s="847"/>
      <c r="DL80" s="845"/>
      <c r="DM80" s="846"/>
      <c r="DN80" s="846"/>
      <c r="DO80" s="846"/>
      <c r="DP80" s="847"/>
      <c r="DQ80" s="845"/>
      <c r="DR80" s="846"/>
      <c r="DS80" s="846"/>
      <c r="DT80" s="846"/>
      <c r="DU80" s="847"/>
      <c r="DV80" s="842"/>
      <c r="DW80" s="843"/>
      <c r="DX80" s="843"/>
      <c r="DY80" s="843"/>
      <c r="DZ80" s="844"/>
      <c r="EA80" s="221"/>
    </row>
    <row r="81" spans="1:131" ht="26.25" customHeight="1" x14ac:dyDescent="0.2">
      <c r="A81" s="229">
        <v>14</v>
      </c>
      <c r="B81" s="856"/>
      <c r="C81" s="857"/>
      <c r="D81" s="857"/>
      <c r="E81" s="857"/>
      <c r="F81" s="857"/>
      <c r="G81" s="857"/>
      <c r="H81" s="857"/>
      <c r="I81" s="857"/>
      <c r="J81" s="857"/>
      <c r="K81" s="857"/>
      <c r="L81" s="857"/>
      <c r="M81" s="857"/>
      <c r="N81" s="857"/>
      <c r="O81" s="857"/>
      <c r="P81" s="858"/>
      <c r="Q81" s="859"/>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4"/>
      <c r="BA81" s="814"/>
      <c r="BB81" s="814"/>
      <c r="BC81" s="814"/>
      <c r="BD81" s="815"/>
      <c r="BE81" s="232"/>
      <c r="BF81" s="232"/>
      <c r="BG81" s="232"/>
      <c r="BH81" s="232"/>
      <c r="BI81" s="232"/>
      <c r="BJ81" s="232"/>
      <c r="BK81" s="232"/>
      <c r="BL81" s="232"/>
      <c r="BM81" s="232"/>
      <c r="BN81" s="232"/>
      <c r="BO81" s="232"/>
      <c r="BP81" s="232"/>
      <c r="BQ81" s="229">
        <v>75</v>
      </c>
      <c r="BR81" s="234"/>
      <c r="BS81" s="842"/>
      <c r="BT81" s="843"/>
      <c r="BU81" s="843"/>
      <c r="BV81" s="843"/>
      <c r="BW81" s="843"/>
      <c r="BX81" s="843"/>
      <c r="BY81" s="843"/>
      <c r="BZ81" s="843"/>
      <c r="CA81" s="843"/>
      <c r="CB81" s="843"/>
      <c r="CC81" s="843"/>
      <c r="CD81" s="843"/>
      <c r="CE81" s="843"/>
      <c r="CF81" s="843"/>
      <c r="CG81" s="848"/>
      <c r="CH81" s="845"/>
      <c r="CI81" s="846"/>
      <c r="CJ81" s="846"/>
      <c r="CK81" s="846"/>
      <c r="CL81" s="847"/>
      <c r="CM81" s="845"/>
      <c r="CN81" s="846"/>
      <c r="CO81" s="846"/>
      <c r="CP81" s="846"/>
      <c r="CQ81" s="847"/>
      <c r="CR81" s="845"/>
      <c r="CS81" s="846"/>
      <c r="CT81" s="846"/>
      <c r="CU81" s="846"/>
      <c r="CV81" s="847"/>
      <c r="CW81" s="845"/>
      <c r="CX81" s="846"/>
      <c r="CY81" s="846"/>
      <c r="CZ81" s="846"/>
      <c r="DA81" s="847"/>
      <c r="DB81" s="845"/>
      <c r="DC81" s="846"/>
      <c r="DD81" s="846"/>
      <c r="DE81" s="846"/>
      <c r="DF81" s="847"/>
      <c r="DG81" s="845"/>
      <c r="DH81" s="846"/>
      <c r="DI81" s="846"/>
      <c r="DJ81" s="846"/>
      <c r="DK81" s="847"/>
      <c r="DL81" s="845"/>
      <c r="DM81" s="846"/>
      <c r="DN81" s="846"/>
      <c r="DO81" s="846"/>
      <c r="DP81" s="847"/>
      <c r="DQ81" s="845"/>
      <c r="DR81" s="846"/>
      <c r="DS81" s="846"/>
      <c r="DT81" s="846"/>
      <c r="DU81" s="847"/>
      <c r="DV81" s="842"/>
      <c r="DW81" s="843"/>
      <c r="DX81" s="843"/>
      <c r="DY81" s="843"/>
      <c r="DZ81" s="844"/>
      <c r="EA81" s="221"/>
    </row>
    <row r="82" spans="1:131" ht="26.25" customHeight="1" x14ac:dyDescent="0.2">
      <c r="A82" s="229">
        <v>15</v>
      </c>
      <c r="B82" s="856"/>
      <c r="C82" s="857"/>
      <c r="D82" s="857"/>
      <c r="E82" s="857"/>
      <c r="F82" s="857"/>
      <c r="G82" s="857"/>
      <c r="H82" s="857"/>
      <c r="I82" s="857"/>
      <c r="J82" s="857"/>
      <c r="K82" s="857"/>
      <c r="L82" s="857"/>
      <c r="M82" s="857"/>
      <c r="N82" s="857"/>
      <c r="O82" s="857"/>
      <c r="P82" s="858"/>
      <c r="Q82" s="859"/>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4"/>
      <c r="BA82" s="814"/>
      <c r="BB82" s="814"/>
      <c r="BC82" s="814"/>
      <c r="BD82" s="815"/>
      <c r="BE82" s="232"/>
      <c r="BF82" s="232"/>
      <c r="BG82" s="232"/>
      <c r="BH82" s="232"/>
      <c r="BI82" s="232"/>
      <c r="BJ82" s="232"/>
      <c r="BK82" s="232"/>
      <c r="BL82" s="232"/>
      <c r="BM82" s="232"/>
      <c r="BN82" s="232"/>
      <c r="BO82" s="232"/>
      <c r="BP82" s="232"/>
      <c r="BQ82" s="229">
        <v>76</v>
      </c>
      <c r="BR82" s="234"/>
      <c r="BS82" s="842"/>
      <c r="BT82" s="843"/>
      <c r="BU82" s="843"/>
      <c r="BV82" s="843"/>
      <c r="BW82" s="843"/>
      <c r="BX82" s="843"/>
      <c r="BY82" s="843"/>
      <c r="BZ82" s="843"/>
      <c r="CA82" s="843"/>
      <c r="CB82" s="843"/>
      <c r="CC82" s="843"/>
      <c r="CD82" s="843"/>
      <c r="CE82" s="843"/>
      <c r="CF82" s="843"/>
      <c r="CG82" s="848"/>
      <c r="CH82" s="845"/>
      <c r="CI82" s="846"/>
      <c r="CJ82" s="846"/>
      <c r="CK82" s="846"/>
      <c r="CL82" s="847"/>
      <c r="CM82" s="845"/>
      <c r="CN82" s="846"/>
      <c r="CO82" s="846"/>
      <c r="CP82" s="846"/>
      <c r="CQ82" s="847"/>
      <c r="CR82" s="845"/>
      <c r="CS82" s="846"/>
      <c r="CT82" s="846"/>
      <c r="CU82" s="846"/>
      <c r="CV82" s="847"/>
      <c r="CW82" s="845"/>
      <c r="CX82" s="846"/>
      <c r="CY82" s="846"/>
      <c r="CZ82" s="846"/>
      <c r="DA82" s="847"/>
      <c r="DB82" s="845"/>
      <c r="DC82" s="846"/>
      <c r="DD82" s="846"/>
      <c r="DE82" s="846"/>
      <c r="DF82" s="847"/>
      <c r="DG82" s="845"/>
      <c r="DH82" s="846"/>
      <c r="DI82" s="846"/>
      <c r="DJ82" s="846"/>
      <c r="DK82" s="847"/>
      <c r="DL82" s="845"/>
      <c r="DM82" s="846"/>
      <c r="DN82" s="846"/>
      <c r="DO82" s="846"/>
      <c r="DP82" s="847"/>
      <c r="DQ82" s="845"/>
      <c r="DR82" s="846"/>
      <c r="DS82" s="846"/>
      <c r="DT82" s="846"/>
      <c r="DU82" s="847"/>
      <c r="DV82" s="842"/>
      <c r="DW82" s="843"/>
      <c r="DX82" s="843"/>
      <c r="DY82" s="843"/>
      <c r="DZ82" s="844"/>
      <c r="EA82" s="221"/>
    </row>
    <row r="83" spans="1:131" ht="26.25" customHeight="1" x14ac:dyDescent="0.2">
      <c r="A83" s="229">
        <v>16</v>
      </c>
      <c r="B83" s="856"/>
      <c r="C83" s="857"/>
      <c r="D83" s="857"/>
      <c r="E83" s="857"/>
      <c r="F83" s="857"/>
      <c r="G83" s="857"/>
      <c r="H83" s="857"/>
      <c r="I83" s="857"/>
      <c r="J83" s="857"/>
      <c r="K83" s="857"/>
      <c r="L83" s="857"/>
      <c r="M83" s="857"/>
      <c r="N83" s="857"/>
      <c r="O83" s="857"/>
      <c r="P83" s="858"/>
      <c r="Q83" s="859"/>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4"/>
      <c r="BA83" s="814"/>
      <c r="BB83" s="814"/>
      <c r="BC83" s="814"/>
      <c r="BD83" s="815"/>
      <c r="BE83" s="232"/>
      <c r="BF83" s="232"/>
      <c r="BG83" s="232"/>
      <c r="BH83" s="232"/>
      <c r="BI83" s="232"/>
      <c r="BJ83" s="232"/>
      <c r="BK83" s="232"/>
      <c r="BL83" s="232"/>
      <c r="BM83" s="232"/>
      <c r="BN83" s="232"/>
      <c r="BO83" s="232"/>
      <c r="BP83" s="232"/>
      <c r="BQ83" s="229">
        <v>77</v>
      </c>
      <c r="BR83" s="234"/>
      <c r="BS83" s="842"/>
      <c r="BT83" s="843"/>
      <c r="BU83" s="843"/>
      <c r="BV83" s="843"/>
      <c r="BW83" s="843"/>
      <c r="BX83" s="843"/>
      <c r="BY83" s="843"/>
      <c r="BZ83" s="843"/>
      <c r="CA83" s="843"/>
      <c r="CB83" s="843"/>
      <c r="CC83" s="843"/>
      <c r="CD83" s="843"/>
      <c r="CE83" s="843"/>
      <c r="CF83" s="843"/>
      <c r="CG83" s="848"/>
      <c r="CH83" s="845"/>
      <c r="CI83" s="846"/>
      <c r="CJ83" s="846"/>
      <c r="CK83" s="846"/>
      <c r="CL83" s="847"/>
      <c r="CM83" s="845"/>
      <c r="CN83" s="846"/>
      <c r="CO83" s="846"/>
      <c r="CP83" s="846"/>
      <c r="CQ83" s="847"/>
      <c r="CR83" s="845"/>
      <c r="CS83" s="846"/>
      <c r="CT83" s="846"/>
      <c r="CU83" s="846"/>
      <c r="CV83" s="847"/>
      <c r="CW83" s="845"/>
      <c r="CX83" s="846"/>
      <c r="CY83" s="846"/>
      <c r="CZ83" s="846"/>
      <c r="DA83" s="847"/>
      <c r="DB83" s="845"/>
      <c r="DC83" s="846"/>
      <c r="DD83" s="846"/>
      <c r="DE83" s="846"/>
      <c r="DF83" s="847"/>
      <c r="DG83" s="845"/>
      <c r="DH83" s="846"/>
      <c r="DI83" s="846"/>
      <c r="DJ83" s="846"/>
      <c r="DK83" s="847"/>
      <c r="DL83" s="845"/>
      <c r="DM83" s="846"/>
      <c r="DN83" s="846"/>
      <c r="DO83" s="846"/>
      <c r="DP83" s="847"/>
      <c r="DQ83" s="845"/>
      <c r="DR83" s="846"/>
      <c r="DS83" s="846"/>
      <c r="DT83" s="846"/>
      <c r="DU83" s="847"/>
      <c r="DV83" s="842"/>
      <c r="DW83" s="843"/>
      <c r="DX83" s="843"/>
      <c r="DY83" s="843"/>
      <c r="DZ83" s="844"/>
      <c r="EA83" s="221"/>
    </row>
    <row r="84" spans="1:131" ht="26.25" customHeight="1" x14ac:dyDescent="0.2">
      <c r="A84" s="229">
        <v>17</v>
      </c>
      <c r="B84" s="856"/>
      <c r="C84" s="857"/>
      <c r="D84" s="857"/>
      <c r="E84" s="857"/>
      <c r="F84" s="857"/>
      <c r="G84" s="857"/>
      <c r="H84" s="857"/>
      <c r="I84" s="857"/>
      <c r="J84" s="857"/>
      <c r="K84" s="857"/>
      <c r="L84" s="857"/>
      <c r="M84" s="857"/>
      <c r="N84" s="857"/>
      <c r="O84" s="857"/>
      <c r="P84" s="858"/>
      <c r="Q84" s="859"/>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4"/>
      <c r="BA84" s="814"/>
      <c r="BB84" s="814"/>
      <c r="BC84" s="814"/>
      <c r="BD84" s="815"/>
      <c r="BE84" s="232"/>
      <c r="BF84" s="232"/>
      <c r="BG84" s="232"/>
      <c r="BH84" s="232"/>
      <c r="BI84" s="232"/>
      <c r="BJ84" s="232"/>
      <c r="BK84" s="232"/>
      <c r="BL84" s="232"/>
      <c r="BM84" s="232"/>
      <c r="BN84" s="232"/>
      <c r="BO84" s="232"/>
      <c r="BP84" s="232"/>
      <c r="BQ84" s="229">
        <v>78</v>
      </c>
      <c r="BR84" s="234"/>
      <c r="BS84" s="842"/>
      <c r="BT84" s="843"/>
      <c r="BU84" s="843"/>
      <c r="BV84" s="843"/>
      <c r="BW84" s="843"/>
      <c r="BX84" s="843"/>
      <c r="BY84" s="843"/>
      <c r="BZ84" s="843"/>
      <c r="CA84" s="843"/>
      <c r="CB84" s="843"/>
      <c r="CC84" s="843"/>
      <c r="CD84" s="843"/>
      <c r="CE84" s="843"/>
      <c r="CF84" s="843"/>
      <c r="CG84" s="848"/>
      <c r="CH84" s="845"/>
      <c r="CI84" s="846"/>
      <c r="CJ84" s="846"/>
      <c r="CK84" s="846"/>
      <c r="CL84" s="847"/>
      <c r="CM84" s="845"/>
      <c r="CN84" s="846"/>
      <c r="CO84" s="846"/>
      <c r="CP84" s="846"/>
      <c r="CQ84" s="847"/>
      <c r="CR84" s="845"/>
      <c r="CS84" s="846"/>
      <c r="CT84" s="846"/>
      <c r="CU84" s="846"/>
      <c r="CV84" s="847"/>
      <c r="CW84" s="845"/>
      <c r="CX84" s="846"/>
      <c r="CY84" s="846"/>
      <c r="CZ84" s="846"/>
      <c r="DA84" s="847"/>
      <c r="DB84" s="845"/>
      <c r="DC84" s="846"/>
      <c r="DD84" s="846"/>
      <c r="DE84" s="846"/>
      <c r="DF84" s="847"/>
      <c r="DG84" s="845"/>
      <c r="DH84" s="846"/>
      <c r="DI84" s="846"/>
      <c r="DJ84" s="846"/>
      <c r="DK84" s="847"/>
      <c r="DL84" s="845"/>
      <c r="DM84" s="846"/>
      <c r="DN84" s="846"/>
      <c r="DO84" s="846"/>
      <c r="DP84" s="847"/>
      <c r="DQ84" s="845"/>
      <c r="DR84" s="846"/>
      <c r="DS84" s="846"/>
      <c r="DT84" s="846"/>
      <c r="DU84" s="847"/>
      <c r="DV84" s="842"/>
      <c r="DW84" s="843"/>
      <c r="DX84" s="843"/>
      <c r="DY84" s="843"/>
      <c r="DZ84" s="844"/>
      <c r="EA84" s="221"/>
    </row>
    <row r="85" spans="1:131" ht="26.25" customHeight="1" x14ac:dyDescent="0.2">
      <c r="A85" s="229">
        <v>18</v>
      </c>
      <c r="B85" s="856"/>
      <c r="C85" s="857"/>
      <c r="D85" s="857"/>
      <c r="E85" s="857"/>
      <c r="F85" s="857"/>
      <c r="G85" s="857"/>
      <c r="H85" s="857"/>
      <c r="I85" s="857"/>
      <c r="J85" s="857"/>
      <c r="K85" s="857"/>
      <c r="L85" s="857"/>
      <c r="M85" s="857"/>
      <c r="N85" s="857"/>
      <c r="O85" s="857"/>
      <c r="P85" s="858"/>
      <c r="Q85" s="859"/>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4"/>
      <c r="BA85" s="814"/>
      <c r="BB85" s="814"/>
      <c r="BC85" s="814"/>
      <c r="BD85" s="815"/>
      <c r="BE85" s="232"/>
      <c r="BF85" s="232"/>
      <c r="BG85" s="232"/>
      <c r="BH85" s="232"/>
      <c r="BI85" s="232"/>
      <c r="BJ85" s="232"/>
      <c r="BK85" s="232"/>
      <c r="BL85" s="232"/>
      <c r="BM85" s="232"/>
      <c r="BN85" s="232"/>
      <c r="BO85" s="232"/>
      <c r="BP85" s="232"/>
      <c r="BQ85" s="229">
        <v>79</v>
      </c>
      <c r="BR85" s="234"/>
      <c r="BS85" s="842"/>
      <c r="BT85" s="843"/>
      <c r="BU85" s="843"/>
      <c r="BV85" s="843"/>
      <c r="BW85" s="843"/>
      <c r="BX85" s="843"/>
      <c r="BY85" s="843"/>
      <c r="BZ85" s="843"/>
      <c r="CA85" s="843"/>
      <c r="CB85" s="843"/>
      <c r="CC85" s="843"/>
      <c r="CD85" s="843"/>
      <c r="CE85" s="843"/>
      <c r="CF85" s="843"/>
      <c r="CG85" s="848"/>
      <c r="CH85" s="845"/>
      <c r="CI85" s="846"/>
      <c r="CJ85" s="846"/>
      <c r="CK85" s="846"/>
      <c r="CL85" s="847"/>
      <c r="CM85" s="845"/>
      <c r="CN85" s="846"/>
      <c r="CO85" s="846"/>
      <c r="CP85" s="846"/>
      <c r="CQ85" s="847"/>
      <c r="CR85" s="845"/>
      <c r="CS85" s="846"/>
      <c r="CT85" s="846"/>
      <c r="CU85" s="846"/>
      <c r="CV85" s="847"/>
      <c r="CW85" s="845"/>
      <c r="CX85" s="846"/>
      <c r="CY85" s="846"/>
      <c r="CZ85" s="846"/>
      <c r="DA85" s="847"/>
      <c r="DB85" s="845"/>
      <c r="DC85" s="846"/>
      <c r="DD85" s="846"/>
      <c r="DE85" s="846"/>
      <c r="DF85" s="847"/>
      <c r="DG85" s="845"/>
      <c r="DH85" s="846"/>
      <c r="DI85" s="846"/>
      <c r="DJ85" s="846"/>
      <c r="DK85" s="847"/>
      <c r="DL85" s="845"/>
      <c r="DM85" s="846"/>
      <c r="DN85" s="846"/>
      <c r="DO85" s="846"/>
      <c r="DP85" s="847"/>
      <c r="DQ85" s="845"/>
      <c r="DR85" s="846"/>
      <c r="DS85" s="846"/>
      <c r="DT85" s="846"/>
      <c r="DU85" s="847"/>
      <c r="DV85" s="842"/>
      <c r="DW85" s="843"/>
      <c r="DX85" s="843"/>
      <c r="DY85" s="843"/>
      <c r="DZ85" s="844"/>
      <c r="EA85" s="221"/>
    </row>
    <row r="86" spans="1:131" ht="26.25" customHeight="1" x14ac:dyDescent="0.2">
      <c r="A86" s="229">
        <v>19</v>
      </c>
      <c r="B86" s="856"/>
      <c r="C86" s="857"/>
      <c r="D86" s="857"/>
      <c r="E86" s="857"/>
      <c r="F86" s="857"/>
      <c r="G86" s="857"/>
      <c r="H86" s="857"/>
      <c r="I86" s="857"/>
      <c r="J86" s="857"/>
      <c r="K86" s="857"/>
      <c r="L86" s="857"/>
      <c r="M86" s="857"/>
      <c r="N86" s="857"/>
      <c r="O86" s="857"/>
      <c r="P86" s="858"/>
      <c r="Q86" s="859"/>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4"/>
      <c r="BA86" s="814"/>
      <c r="BB86" s="814"/>
      <c r="BC86" s="814"/>
      <c r="BD86" s="815"/>
      <c r="BE86" s="232"/>
      <c r="BF86" s="232"/>
      <c r="BG86" s="232"/>
      <c r="BH86" s="232"/>
      <c r="BI86" s="232"/>
      <c r="BJ86" s="232"/>
      <c r="BK86" s="232"/>
      <c r="BL86" s="232"/>
      <c r="BM86" s="232"/>
      <c r="BN86" s="232"/>
      <c r="BO86" s="232"/>
      <c r="BP86" s="232"/>
      <c r="BQ86" s="229">
        <v>80</v>
      </c>
      <c r="BR86" s="234"/>
      <c r="BS86" s="842"/>
      <c r="BT86" s="843"/>
      <c r="BU86" s="843"/>
      <c r="BV86" s="843"/>
      <c r="BW86" s="843"/>
      <c r="BX86" s="843"/>
      <c r="BY86" s="843"/>
      <c r="BZ86" s="843"/>
      <c r="CA86" s="843"/>
      <c r="CB86" s="843"/>
      <c r="CC86" s="843"/>
      <c r="CD86" s="843"/>
      <c r="CE86" s="843"/>
      <c r="CF86" s="843"/>
      <c r="CG86" s="848"/>
      <c r="CH86" s="845"/>
      <c r="CI86" s="846"/>
      <c r="CJ86" s="846"/>
      <c r="CK86" s="846"/>
      <c r="CL86" s="847"/>
      <c r="CM86" s="845"/>
      <c r="CN86" s="846"/>
      <c r="CO86" s="846"/>
      <c r="CP86" s="846"/>
      <c r="CQ86" s="847"/>
      <c r="CR86" s="845"/>
      <c r="CS86" s="846"/>
      <c r="CT86" s="846"/>
      <c r="CU86" s="846"/>
      <c r="CV86" s="847"/>
      <c r="CW86" s="845"/>
      <c r="CX86" s="846"/>
      <c r="CY86" s="846"/>
      <c r="CZ86" s="846"/>
      <c r="DA86" s="847"/>
      <c r="DB86" s="845"/>
      <c r="DC86" s="846"/>
      <c r="DD86" s="846"/>
      <c r="DE86" s="846"/>
      <c r="DF86" s="847"/>
      <c r="DG86" s="845"/>
      <c r="DH86" s="846"/>
      <c r="DI86" s="846"/>
      <c r="DJ86" s="846"/>
      <c r="DK86" s="847"/>
      <c r="DL86" s="845"/>
      <c r="DM86" s="846"/>
      <c r="DN86" s="846"/>
      <c r="DO86" s="846"/>
      <c r="DP86" s="847"/>
      <c r="DQ86" s="845"/>
      <c r="DR86" s="846"/>
      <c r="DS86" s="846"/>
      <c r="DT86" s="846"/>
      <c r="DU86" s="847"/>
      <c r="DV86" s="842"/>
      <c r="DW86" s="843"/>
      <c r="DX86" s="843"/>
      <c r="DY86" s="843"/>
      <c r="DZ86" s="844"/>
      <c r="EA86" s="221"/>
    </row>
    <row r="87" spans="1:131" ht="26.25" customHeight="1" x14ac:dyDescent="0.2">
      <c r="A87" s="235">
        <v>20</v>
      </c>
      <c r="B87" s="863"/>
      <c r="C87" s="864"/>
      <c r="D87" s="864"/>
      <c r="E87" s="864"/>
      <c r="F87" s="864"/>
      <c r="G87" s="864"/>
      <c r="H87" s="864"/>
      <c r="I87" s="864"/>
      <c r="J87" s="864"/>
      <c r="K87" s="864"/>
      <c r="L87" s="864"/>
      <c r="M87" s="864"/>
      <c r="N87" s="864"/>
      <c r="O87" s="864"/>
      <c r="P87" s="865"/>
      <c r="Q87" s="866"/>
      <c r="R87" s="867"/>
      <c r="S87" s="867"/>
      <c r="T87" s="867"/>
      <c r="U87" s="867"/>
      <c r="V87" s="867"/>
      <c r="W87" s="867"/>
      <c r="X87" s="867"/>
      <c r="Y87" s="867"/>
      <c r="Z87" s="867"/>
      <c r="AA87" s="867"/>
      <c r="AB87" s="867"/>
      <c r="AC87" s="867"/>
      <c r="AD87" s="867"/>
      <c r="AE87" s="867"/>
      <c r="AF87" s="867"/>
      <c r="AG87" s="867"/>
      <c r="AH87" s="867"/>
      <c r="AI87" s="867"/>
      <c r="AJ87" s="867"/>
      <c r="AK87" s="867"/>
      <c r="AL87" s="867"/>
      <c r="AM87" s="867"/>
      <c r="AN87" s="867"/>
      <c r="AO87" s="867"/>
      <c r="AP87" s="867"/>
      <c r="AQ87" s="867"/>
      <c r="AR87" s="867"/>
      <c r="AS87" s="867"/>
      <c r="AT87" s="867"/>
      <c r="AU87" s="867"/>
      <c r="AV87" s="867"/>
      <c r="AW87" s="867"/>
      <c r="AX87" s="867"/>
      <c r="AY87" s="867"/>
      <c r="AZ87" s="868"/>
      <c r="BA87" s="868"/>
      <c r="BB87" s="868"/>
      <c r="BC87" s="868"/>
      <c r="BD87" s="869"/>
      <c r="BE87" s="232"/>
      <c r="BF87" s="232"/>
      <c r="BG87" s="232"/>
      <c r="BH87" s="232"/>
      <c r="BI87" s="232"/>
      <c r="BJ87" s="232"/>
      <c r="BK87" s="232"/>
      <c r="BL87" s="232"/>
      <c r="BM87" s="232"/>
      <c r="BN87" s="232"/>
      <c r="BO87" s="232"/>
      <c r="BP87" s="232"/>
      <c r="BQ87" s="229">
        <v>81</v>
      </c>
      <c r="BR87" s="234"/>
      <c r="BS87" s="842"/>
      <c r="BT87" s="843"/>
      <c r="BU87" s="843"/>
      <c r="BV87" s="843"/>
      <c r="BW87" s="843"/>
      <c r="BX87" s="843"/>
      <c r="BY87" s="843"/>
      <c r="BZ87" s="843"/>
      <c r="CA87" s="843"/>
      <c r="CB87" s="843"/>
      <c r="CC87" s="843"/>
      <c r="CD87" s="843"/>
      <c r="CE87" s="843"/>
      <c r="CF87" s="843"/>
      <c r="CG87" s="848"/>
      <c r="CH87" s="845"/>
      <c r="CI87" s="846"/>
      <c r="CJ87" s="846"/>
      <c r="CK87" s="846"/>
      <c r="CL87" s="847"/>
      <c r="CM87" s="845"/>
      <c r="CN87" s="846"/>
      <c r="CO87" s="846"/>
      <c r="CP87" s="846"/>
      <c r="CQ87" s="847"/>
      <c r="CR87" s="845"/>
      <c r="CS87" s="846"/>
      <c r="CT87" s="846"/>
      <c r="CU87" s="846"/>
      <c r="CV87" s="847"/>
      <c r="CW87" s="845"/>
      <c r="CX87" s="846"/>
      <c r="CY87" s="846"/>
      <c r="CZ87" s="846"/>
      <c r="DA87" s="847"/>
      <c r="DB87" s="845"/>
      <c r="DC87" s="846"/>
      <c r="DD87" s="846"/>
      <c r="DE87" s="846"/>
      <c r="DF87" s="847"/>
      <c r="DG87" s="845"/>
      <c r="DH87" s="846"/>
      <c r="DI87" s="846"/>
      <c r="DJ87" s="846"/>
      <c r="DK87" s="847"/>
      <c r="DL87" s="845"/>
      <c r="DM87" s="846"/>
      <c r="DN87" s="846"/>
      <c r="DO87" s="846"/>
      <c r="DP87" s="847"/>
      <c r="DQ87" s="845"/>
      <c r="DR87" s="846"/>
      <c r="DS87" s="846"/>
      <c r="DT87" s="846"/>
      <c r="DU87" s="847"/>
      <c r="DV87" s="842"/>
      <c r="DW87" s="843"/>
      <c r="DX87" s="843"/>
      <c r="DY87" s="843"/>
      <c r="DZ87" s="844"/>
      <c r="EA87" s="221"/>
    </row>
    <row r="88" spans="1:131" ht="26.25" customHeight="1" thickBot="1" x14ac:dyDescent="0.25">
      <c r="A88" s="231" t="s">
        <v>378</v>
      </c>
      <c r="B88" s="773" t="s">
        <v>404</v>
      </c>
      <c r="C88" s="774"/>
      <c r="D88" s="774"/>
      <c r="E88" s="774"/>
      <c r="F88" s="774"/>
      <c r="G88" s="774"/>
      <c r="H88" s="774"/>
      <c r="I88" s="774"/>
      <c r="J88" s="774"/>
      <c r="K88" s="774"/>
      <c r="L88" s="774"/>
      <c r="M88" s="774"/>
      <c r="N88" s="774"/>
      <c r="O88" s="774"/>
      <c r="P88" s="775"/>
      <c r="Q88" s="823"/>
      <c r="R88" s="824"/>
      <c r="S88" s="824"/>
      <c r="T88" s="824"/>
      <c r="U88" s="824"/>
      <c r="V88" s="824"/>
      <c r="W88" s="824"/>
      <c r="X88" s="824"/>
      <c r="Y88" s="824"/>
      <c r="Z88" s="824"/>
      <c r="AA88" s="824"/>
      <c r="AB88" s="824"/>
      <c r="AC88" s="824"/>
      <c r="AD88" s="824"/>
      <c r="AE88" s="824"/>
      <c r="AF88" s="827">
        <v>13525</v>
      </c>
      <c r="AG88" s="827"/>
      <c r="AH88" s="827"/>
      <c r="AI88" s="827"/>
      <c r="AJ88" s="827"/>
      <c r="AK88" s="824"/>
      <c r="AL88" s="824"/>
      <c r="AM88" s="824"/>
      <c r="AN88" s="824"/>
      <c r="AO88" s="824"/>
      <c r="AP88" s="827">
        <v>9082</v>
      </c>
      <c r="AQ88" s="827"/>
      <c r="AR88" s="827"/>
      <c r="AS88" s="827"/>
      <c r="AT88" s="827"/>
      <c r="AU88" s="827">
        <v>4305</v>
      </c>
      <c r="AV88" s="827"/>
      <c r="AW88" s="827"/>
      <c r="AX88" s="827"/>
      <c r="AY88" s="827"/>
      <c r="AZ88" s="832"/>
      <c r="BA88" s="832"/>
      <c r="BB88" s="832"/>
      <c r="BC88" s="832"/>
      <c r="BD88" s="833"/>
      <c r="BE88" s="232"/>
      <c r="BF88" s="232"/>
      <c r="BG88" s="232"/>
      <c r="BH88" s="232"/>
      <c r="BI88" s="232"/>
      <c r="BJ88" s="232"/>
      <c r="BK88" s="232"/>
      <c r="BL88" s="232"/>
      <c r="BM88" s="232"/>
      <c r="BN88" s="232"/>
      <c r="BO88" s="232"/>
      <c r="BP88" s="232"/>
      <c r="BQ88" s="229">
        <v>82</v>
      </c>
      <c r="BR88" s="234"/>
      <c r="BS88" s="842"/>
      <c r="BT88" s="843"/>
      <c r="BU88" s="843"/>
      <c r="BV88" s="843"/>
      <c r="BW88" s="843"/>
      <c r="BX88" s="843"/>
      <c r="BY88" s="843"/>
      <c r="BZ88" s="843"/>
      <c r="CA88" s="843"/>
      <c r="CB88" s="843"/>
      <c r="CC88" s="843"/>
      <c r="CD88" s="843"/>
      <c r="CE88" s="843"/>
      <c r="CF88" s="843"/>
      <c r="CG88" s="848"/>
      <c r="CH88" s="845"/>
      <c r="CI88" s="846"/>
      <c r="CJ88" s="846"/>
      <c r="CK88" s="846"/>
      <c r="CL88" s="847"/>
      <c r="CM88" s="845"/>
      <c r="CN88" s="846"/>
      <c r="CO88" s="846"/>
      <c r="CP88" s="846"/>
      <c r="CQ88" s="847"/>
      <c r="CR88" s="845"/>
      <c r="CS88" s="846"/>
      <c r="CT88" s="846"/>
      <c r="CU88" s="846"/>
      <c r="CV88" s="847"/>
      <c r="CW88" s="845"/>
      <c r="CX88" s="846"/>
      <c r="CY88" s="846"/>
      <c r="CZ88" s="846"/>
      <c r="DA88" s="847"/>
      <c r="DB88" s="845"/>
      <c r="DC88" s="846"/>
      <c r="DD88" s="846"/>
      <c r="DE88" s="846"/>
      <c r="DF88" s="847"/>
      <c r="DG88" s="845"/>
      <c r="DH88" s="846"/>
      <c r="DI88" s="846"/>
      <c r="DJ88" s="846"/>
      <c r="DK88" s="847"/>
      <c r="DL88" s="845"/>
      <c r="DM88" s="846"/>
      <c r="DN88" s="846"/>
      <c r="DO88" s="846"/>
      <c r="DP88" s="847"/>
      <c r="DQ88" s="845"/>
      <c r="DR88" s="846"/>
      <c r="DS88" s="846"/>
      <c r="DT88" s="846"/>
      <c r="DU88" s="847"/>
      <c r="DV88" s="842"/>
      <c r="DW88" s="843"/>
      <c r="DX88" s="843"/>
      <c r="DY88" s="843"/>
      <c r="DZ88" s="844"/>
      <c r="EA88" s="221"/>
    </row>
    <row r="89" spans="1:131" ht="26.25" hidden="1" customHeight="1" x14ac:dyDescent="0.2">
      <c r="A89" s="236"/>
      <c r="B89" s="237"/>
      <c r="C89" s="237"/>
      <c r="D89" s="237"/>
      <c r="E89" s="237"/>
      <c r="F89" s="237"/>
      <c r="G89" s="237"/>
      <c r="H89" s="237"/>
      <c r="I89" s="237"/>
      <c r="J89" s="237"/>
      <c r="K89" s="237"/>
      <c r="L89" s="237"/>
      <c r="M89" s="237"/>
      <c r="N89" s="237"/>
      <c r="O89" s="237"/>
      <c r="P89" s="237"/>
      <c r="Q89" s="238"/>
      <c r="R89" s="238"/>
      <c r="S89" s="238"/>
      <c r="T89" s="238"/>
      <c r="U89" s="238"/>
      <c r="V89" s="238"/>
      <c r="W89" s="238"/>
      <c r="X89" s="238"/>
      <c r="Y89" s="238"/>
      <c r="Z89" s="238"/>
      <c r="AA89" s="238"/>
      <c r="AB89" s="238"/>
      <c r="AC89" s="238"/>
      <c r="AD89" s="238"/>
      <c r="AE89" s="238"/>
      <c r="AF89" s="238"/>
      <c r="AG89" s="238"/>
      <c r="AH89" s="238"/>
      <c r="AI89" s="238"/>
      <c r="AJ89" s="238"/>
      <c r="AK89" s="238"/>
      <c r="AL89" s="238"/>
      <c r="AM89" s="238"/>
      <c r="AN89" s="238"/>
      <c r="AO89" s="238"/>
      <c r="AP89" s="238"/>
      <c r="AQ89" s="238"/>
      <c r="AR89" s="238"/>
      <c r="AS89" s="238"/>
      <c r="AT89" s="238"/>
      <c r="AU89" s="238"/>
      <c r="AV89" s="238"/>
      <c r="AW89" s="238"/>
      <c r="AX89" s="238"/>
      <c r="AY89" s="238"/>
      <c r="AZ89" s="239"/>
      <c r="BA89" s="239"/>
      <c r="BB89" s="239"/>
      <c r="BC89" s="239"/>
      <c r="BD89" s="239"/>
      <c r="BE89" s="232"/>
      <c r="BF89" s="232"/>
      <c r="BG89" s="232"/>
      <c r="BH89" s="232"/>
      <c r="BI89" s="232"/>
      <c r="BJ89" s="232"/>
      <c r="BK89" s="232"/>
      <c r="BL89" s="232"/>
      <c r="BM89" s="232"/>
      <c r="BN89" s="232"/>
      <c r="BO89" s="232"/>
      <c r="BP89" s="232"/>
      <c r="BQ89" s="229">
        <v>83</v>
      </c>
      <c r="BR89" s="234"/>
      <c r="BS89" s="842"/>
      <c r="BT89" s="843"/>
      <c r="BU89" s="843"/>
      <c r="BV89" s="843"/>
      <c r="BW89" s="843"/>
      <c r="BX89" s="843"/>
      <c r="BY89" s="843"/>
      <c r="BZ89" s="843"/>
      <c r="CA89" s="843"/>
      <c r="CB89" s="843"/>
      <c r="CC89" s="843"/>
      <c r="CD89" s="843"/>
      <c r="CE89" s="843"/>
      <c r="CF89" s="843"/>
      <c r="CG89" s="848"/>
      <c r="CH89" s="845"/>
      <c r="CI89" s="846"/>
      <c r="CJ89" s="846"/>
      <c r="CK89" s="846"/>
      <c r="CL89" s="847"/>
      <c r="CM89" s="845"/>
      <c r="CN89" s="846"/>
      <c r="CO89" s="846"/>
      <c r="CP89" s="846"/>
      <c r="CQ89" s="847"/>
      <c r="CR89" s="845"/>
      <c r="CS89" s="846"/>
      <c r="CT89" s="846"/>
      <c r="CU89" s="846"/>
      <c r="CV89" s="847"/>
      <c r="CW89" s="845"/>
      <c r="CX89" s="846"/>
      <c r="CY89" s="846"/>
      <c r="CZ89" s="846"/>
      <c r="DA89" s="847"/>
      <c r="DB89" s="845"/>
      <c r="DC89" s="846"/>
      <c r="DD89" s="846"/>
      <c r="DE89" s="846"/>
      <c r="DF89" s="847"/>
      <c r="DG89" s="845"/>
      <c r="DH89" s="846"/>
      <c r="DI89" s="846"/>
      <c r="DJ89" s="846"/>
      <c r="DK89" s="847"/>
      <c r="DL89" s="845"/>
      <c r="DM89" s="846"/>
      <c r="DN89" s="846"/>
      <c r="DO89" s="846"/>
      <c r="DP89" s="847"/>
      <c r="DQ89" s="845"/>
      <c r="DR89" s="846"/>
      <c r="DS89" s="846"/>
      <c r="DT89" s="846"/>
      <c r="DU89" s="847"/>
      <c r="DV89" s="842"/>
      <c r="DW89" s="843"/>
      <c r="DX89" s="843"/>
      <c r="DY89" s="843"/>
      <c r="DZ89" s="844"/>
      <c r="EA89" s="221"/>
    </row>
    <row r="90" spans="1:131" ht="26.25" hidden="1" customHeight="1" x14ac:dyDescent="0.2">
      <c r="A90" s="236"/>
      <c r="B90" s="237"/>
      <c r="C90" s="237"/>
      <c r="D90" s="237"/>
      <c r="E90" s="237"/>
      <c r="F90" s="237"/>
      <c r="G90" s="237"/>
      <c r="H90" s="237"/>
      <c r="I90" s="237"/>
      <c r="J90" s="237"/>
      <c r="K90" s="237"/>
      <c r="L90" s="237"/>
      <c r="M90" s="237"/>
      <c r="N90" s="237"/>
      <c r="O90" s="237"/>
      <c r="P90" s="237"/>
      <c r="Q90" s="238"/>
      <c r="R90" s="238"/>
      <c r="S90" s="238"/>
      <c r="T90" s="238"/>
      <c r="U90" s="238"/>
      <c r="V90" s="238"/>
      <c r="W90" s="238"/>
      <c r="X90" s="238"/>
      <c r="Y90" s="238"/>
      <c r="Z90" s="238"/>
      <c r="AA90" s="238"/>
      <c r="AB90" s="238"/>
      <c r="AC90" s="238"/>
      <c r="AD90" s="238"/>
      <c r="AE90" s="238"/>
      <c r="AF90" s="238"/>
      <c r="AG90" s="238"/>
      <c r="AH90" s="238"/>
      <c r="AI90" s="238"/>
      <c r="AJ90" s="238"/>
      <c r="AK90" s="238"/>
      <c r="AL90" s="238"/>
      <c r="AM90" s="238"/>
      <c r="AN90" s="238"/>
      <c r="AO90" s="238"/>
      <c r="AP90" s="238"/>
      <c r="AQ90" s="238"/>
      <c r="AR90" s="238"/>
      <c r="AS90" s="238"/>
      <c r="AT90" s="238"/>
      <c r="AU90" s="238"/>
      <c r="AV90" s="238"/>
      <c r="AW90" s="238"/>
      <c r="AX90" s="238"/>
      <c r="AY90" s="238"/>
      <c r="AZ90" s="239"/>
      <c r="BA90" s="239"/>
      <c r="BB90" s="239"/>
      <c r="BC90" s="239"/>
      <c r="BD90" s="239"/>
      <c r="BE90" s="232"/>
      <c r="BF90" s="232"/>
      <c r="BG90" s="232"/>
      <c r="BH90" s="232"/>
      <c r="BI90" s="232"/>
      <c r="BJ90" s="232"/>
      <c r="BK90" s="232"/>
      <c r="BL90" s="232"/>
      <c r="BM90" s="232"/>
      <c r="BN90" s="232"/>
      <c r="BO90" s="232"/>
      <c r="BP90" s="232"/>
      <c r="BQ90" s="229">
        <v>84</v>
      </c>
      <c r="BR90" s="234"/>
      <c r="BS90" s="842"/>
      <c r="BT90" s="843"/>
      <c r="BU90" s="843"/>
      <c r="BV90" s="843"/>
      <c r="BW90" s="843"/>
      <c r="BX90" s="843"/>
      <c r="BY90" s="843"/>
      <c r="BZ90" s="843"/>
      <c r="CA90" s="843"/>
      <c r="CB90" s="843"/>
      <c r="CC90" s="843"/>
      <c r="CD90" s="843"/>
      <c r="CE90" s="843"/>
      <c r="CF90" s="843"/>
      <c r="CG90" s="848"/>
      <c r="CH90" s="845"/>
      <c r="CI90" s="846"/>
      <c r="CJ90" s="846"/>
      <c r="CK90" s="846"/>
      <c r="CL90" s="847"/>
      <c r="CM90" s="845"/>
      <c r="CN90" s="846"/>
      <c r="CO90" s="846"/>
      <c r="CP90" s="846"/>
      <c r="CQ90" s="847"/>
      <c r="CR90" s="845"/>
      <c r="CS90" s="846"/>
      <c r="CT90" s="846"/>
      <c r="CU90" s="846"/>
      <c r="CV90" s="847"/>
      <c r="CW90" s="845"/>
      <c r="CX90" s="846"/>
      <c r="CY90" s="846"/>
      <c r="CZ90" s="846"/>
      <c r="DA90" s="847"/>
      <c r="DB90" s="845"/>
      <c r="DC90" s="846"/>
      <c r="DD90" s="846"/>
      <c r="DE90" s="846"/>
      <c r="DF90" s="847"/>
      <c r="DG90" s="845"/>
      <c r="DH90" s="846"/>
      <c r="DI90" s="846"/>
      <c r="DJ90" s="846"/>
      <c r="DK90" s="847"/>
      <c r="DL90" s="845"/>
      <c r="DM90" s="846"/>
      <c r="DN90" s="846"/>
      <c r="DO90" s="846"/>
      <c r="DP90" s="847"/>
      <c r="DQ90" s="845"/>
      <c r="DR90" s="846"/>
      <c r="DS90" s="846"/>
      <c r="DT90" s="846"/>
      <c r="DU90" s="847"/>
      <c r="DV90" s="842"/>
      <c r="DW90" s="843"/>
      <c r="DX90" s="843"/>
      <c r="DY90" s="843"/>
      <c r="DZ90" s="844"/>
      <c r="EA90" s="221"/>
    </row>
    <row r="91" spans="1:131" ht="26.25" hidden="1" customHeight="1" x14ac:dyDescent="0.2">
      <c r="A91" s="236"/>
      <c r="B91" s="237"/>
      <c r="C91" s="237"/>
      <c r="D91" s="237"/>
      <c r="E91" s="237"/>
      <c r="F91" s="237"/>
      <c r="G91" s="237"/>
      <c r="H91" s="237"/>
      <c r="I91" s="237"/>
      <c r="J91" s="237"/>
      <c r="K91" s="237"/>
      <c r="L91" s="237"/>
      <c r="M91" s="237"/>
      <c r="N91" s="237"/>
      <c r="O91" s="237"/>
      <c r="P91" s="237"/>
      <c r="Q91" s="238"/>
      <c r="R91" s="238"/>
      <c r="S91" s="238"/>
      <c r="T91" s="238"/>
      <c r="U91" s="238"/>
      <c r="V91" s="238"/>
      <c r="W91" s="238"/>
      <c r="X91" s="238"/>
      <c r="Y91" s="238"/>
      <c r="Z91" s="238"/>
      <c r="AA91" s="238"/>
      <c r="AB91" s="238"/>
      <c r="AC91" s="238"/>
      <c r="AD91" s="238"/>
      <c r="AE91" s="238"/>
      <c r="AF91" s="238"/>
      <c r="AG91" s="238"/>
      <c r="AH91" s="238"/>
      <c r="AI91" s="238"/>
      <c r="AJ91" s="238"/>
      <c r="AK91" s="238"/>
      <c r="AL91" s="238"/>
      <c r="AM91" s="238"/>
      <c r="AN91" s="238"/>
      <c r="AO91" s="238"/>
      <c r="AP91" s="238"/>
      <c r="AQ91" s="238"/>
      <c r="AR91" s="238"/>
      <c r="AS91" s="238"/>
      <c r="AT91" s="238"/>
      <c r="AU91" s="238"/>
      <c r="AV91" s="238"/>
      <c r="AW91" s="238"/>
      <c r="AX91" s="238"/>
      <c r="AY91" s="238"/>
      <c r="AZ91" s="239"/>
      <c r="BA91" s="239"/>
      <c r="BB91" s="239"/>
      <c r="BC91" s="239"/>
      <c r="BD91" s="239"/>
      <c r="BE91" s="232"/>
      <c r="BF91" s="232"/>
      <c r="BG91" s="232"/>
      <c r="BH91" s="232"/>
      <c r="BI91" s="232"/>
      <c r="BJ91" s="232"/>
      <c r="BK91" s="232"/>
      <c r="BL91" s="232"/>
      <c r="BM91" s="232"/>
      <c r="BN91" s="232"/>
      <c r="BO91" s="232"/>
      <c r="BP91" s="232"/>
      <c r="BQ91" s="229">
        <v>85</v>
      </c>
      <c r="BR91" s="234"/>
      <c r="BS91" s="842"/>
      <c r="BT91" s="843"/>
      <c r="BU91" s="843"/>
      <c r="BV91" s="843"/>
      <c r="BW91" s="843"/>
      <c r="BX91" s="843"/>
      <c r="BY91" s="843"/>
      <c r="BZ91" s="843"/>
      <c r="CA91" s="843"/>
      <c r="CB91" s="843"/>
      <c r="CC91" s="843"/>
      <c r="CD91" s="843"/>
      <c r="CE91" s="843"/>
      <c r="CF91" s="843"/>
      <c r="CG91" s="848"/>
      <c r="CH91" s="845"/>
      <c r="CI91" s="846"/>
      <c r="CJ91" s="846"/>
      <c r="CK91" s="846"/>
      <c r="CL91" s="847"/>
      <c r="CM91" s="845"/>
      <c r="CN91" s="846"/>
      <c r="CO91" s="846"/>
      <c r="CP91" s="846"/>
      <c r="CQ91" s="847"/>
      <c r="CR91" s="845"/>
      <c r="CS91" s="846"/>
      <c r="CT91" s="846"/>
      <c r="CU91" s="846"/>
      <c r="CV91" s="847"/>
      <c r="CW91" s="845"/>
      <c r="CX91" s="846"/>
      <c r="CY91" s="846"/>
      <c r="CZ91" s="846"/>
      <c r="DA91" s="847"/>
      <c r="DB91" s="845"/>
      <c r="DC91" s="846"/>
      <c r="DD91" s="846"/>
      <c r="DE91" s="846"/>
      <c r="DF91" s="847"/>
      <c r="DG91" s="845"/>
      <c r="DH91" s="846"/>
      <c r="DI91" s="846"/>
      <c r="DJ91" s="846"/>
      <c r="DK91" s="847"/>
      <c r="DL91" s="845"/>
      <c r="DM91" s="846"/>
      <c r="DN91" s="846"/>
      <c r="DO91" s="846"/>
      <c r="DP91" s="847"/>
      <c r="DQ91" s="845"/>
      <c r="DR91" s="846"/>
      <c r="DS91" s="846"/>
      <c r="DT91" s="846"/>
      <c r="DU91" s="847"/>
      <c r="DV91" s="842"/>
      <c r="DW91" s="843"/>
      <c r="DX91" s="843"/>
      <c r="DY91" s="843"/>
      <c r="DZ91" s="844"/>
      <c r="EA91" s="221"/>
    </row>
    <row r="92" spans="1:131" ht="26.25" hidden="1" customHeight="1" x14ac:dyDescent="0.2">
      <c r="A92" s="236"/>
      <c r="B92" s="237"/>
      <c r="C92" s="237"/>
      <c r="D92" s="237"/>
      <c r="E92" s="237"/>
      <c r="F92" s="237"/>
      <c r="G92" s="237"/>
      <c r="H92" s="237"/>
      <c r="I92" s="237"/>
      <c r="J92" s="237"/>
      <c r="K92" s="237"/>
      <c r="L92" s="237"/>
      <c r="M92" s="237"/>
      <c r="N92" s="237"/>
      <c r="O92" s="237"/>
      <c r="P92" s="237"/>
      <c r="Q92" s="238"/>
      <c r="R92" s="238"/>
      <c r="S92" s="238"/>
      <c r="T92" s="238"/>
      <c r="U92" s="238"/>
      <c r="V92" s="238"/>
      <c r="W92" s="238"/>
      <c r="X92" s="238"/>
      <c r="Y92" s="238"/>
      <c r="Z92" s="238"/>
      <c r="AA92" s="238"/>
      <c r="AB92" s="238"/>
      <c r="AC92" s="238"/>
      <c r="AD92" s="238"/>
      <c r="AE92" s="238"/>
      <c r="AF92" s="238"/>
      <c r="AG92" s="238"/>
      <c r="AH92" s="238"/>
      <c r="AI92" s="238"/>
      <c r="AJ92" s="238"/>
      <c r="AK92" s="238"/>
      <c r="AL92" s="238"/>
      <c r="AM92" s="238"/>
      <c r="AN92" s="238"/>
      <c r="AO92" s="238"/>
      <c r="AP92" s="238"/>
      <c r="AQ92" s="238"/>
      <c r="AR92" s="238"/>
      <c r="AS92" s="238"/>
      <c r="AT92" s="238"/>
      <c r="AU92" s="238"/>
      <c r="AV92" s="238"/>
      <c r="AW92" s="238"/>
      <c r="AX92" s="238"/>
      <c r="AY92" s="238"/>
      <c r="AZ92" s="239"/>
      <c r="BA92" s="239"/>
      <c r="BB92" s="239"/>
      <c r="BC92" s="239"/>
      <c r="BD92" s="239"/>
      <c r="BE92" s="232"/>
      <c r="BF92" s="232"/>
      <c r="BG92" s="232"/>
      <c r="BH92" s="232"/>
      <c r="BI92" s="232"/>
      <c r="BJ92" s="232"/>
      <c r="BK92" s="232"/>
      <c r="BL92" s="232"/>
      <c r="BM92" s="232"/>
      <c r="BN92" s="232"/>
      <c r="BO92" s="232"/>
      <c r="BP92" s="232"/>
      <c r="BQ92" s="229">
        <v>86</v>
      </c>
      <c r="BR92" s="234"/>
      <c r="BS92" s="842"/>
      <c r="BT92" s="843"/>
      <c r="BU92" s="843"/>
      <c r="BV92" s="843"/>
      <c r="BW92" s="843"/>
      <c r="BX92" s="843"/>
      <c r="BY92" s="843"/>
      <c r="BZ92" s="843"/>
      <c r="CA92" s="843"/>
      <c r="CB92" s="843"/>
      <c r="CC92" s="843"/>
      <c r="CD92" s="843"/>
      <c r="CE92" s="843"/>
      <c r="CF92" s="843"/>
      <c r="CG92" s="848"/>
      <c r="CH92" s="845"/>
      <c r="CI92" s="846"/>
      <c r="CJ92" s="846"/>
      <c r="CK92" s="846"/>
      <c r="CL92" s="847"/>
      <c r="CM92" s="845"/>
      <c r="CN92" s="846"/>
      <c r="CO92" s="846"/>
      <c r="CP92" s="846"/>
      <c r="CQ92" s="847"/>
      <c r="CR92" s="845"/>
      <c r="CS92" s="846"/>
      <c r="CT92" s="846"/>
      <c r="CU92" s="846"/>
      <c r="CV92" s="847"/>
      <c r="CW92" s="845"/>
      <c r="CX92" s="846"/>
      <c r="CY92" s="846"/>
      <c r="CZ92" s="846"/>
      <c r="DA92" s="847"/>
      <c r="DB92" s="845"/>
      <c r="DC92" s="846"/>
      <c r="DD92" s="846"/>
      <c r="DE92" s="846"/>
      <c r="DF92" s="847"/>
      <c r="DG92" s="845"/>
      <c r="DH92" s="846"/>
      <c r="DI92" s="846"/>
      <c r="DJ92" s="846"/>
      <c r="DK92" s="847"/>
      <c r="DL92" s="845"/>
      <c r="DM92" s="846"/>
      <c r="DN92" s="846"/>
      <c r="DO92" s="846"/>
      <c r="DP92" s="847"/>
      <c r="DQ92" s="845"/>
      <c r="DR92" s="846"/>
      <c r="DS92" s="846"/>
      <c r="DT92" s="846"/>
      <c r="DU92" s="847"/>
      <c r="DV92" s="842"/>
      <c r="DW92" s="843"/>
      <c r="DX92" s="843"/>
      <c r="DY92" s="843"/>
      <c r="DZ92" s="844"/>
      <c r="EA92" s="221"/>
    </row>
    <row r="93" spans="1:131" ht="26.25" hidden="1" customHeight="1" x14ac:dyDescent="0.2">
      <c r="A93" s="236"/>
      <c r="B93" s="237"/>
      <c r="C93" s="237"/>
      <c r="D93" s="237"/>
      <c r="E93" s="237"/>
      <c r="F93" s="237"/>
      <c r="G93" s="237"/>
      <c r="H93" s="237"/>
      <c r="I93" s="237"/>
      <c r="J93" s="237"/>
      <c r="K93" s="237"/>
      <c r="L93" s="237"/>
      <c r="M93" s="237"/>
      <c r="N93" s="237"/>
      <c r="O93" s="237"/>
      <c r="P93" s="237"/>
      <c r="Q93" s="238"/>
      <c r="R93" s="238"/>
      <c r="S93" s="238"/>
      <c r="T93" s="238"/>
      <c r="U93" s="238"/>
      <c r="V93" s="238"/>
      <c r="W93" s="238"/>
      <c r="X93" s="238"/>
      <c r="Y93" s="238"/>
      <c r="Z93" s="238"/>
      <c r="AA93" s="238"/>
      <c r="AB93" s="238"/>
      <c r="AC93" s="238"/>
      <c r="AD93" s="238"/>
      <c r="AE93" s="238"/>
      <c r="AF93" s="238"/>
      <c r="AG93" s="238"/>
      <c r="AH93" s="238"/>
      <c r="AI93" s="238"/>
      <c r="AJ93" s="238"/>
      <c r="AK93" s="238"/>
      <c r="AL93" s="238"/>
      <c r="AM93" s="238"/>
      <c r="AN93" s="238"/>
      <c r="AO93" s="238"/>
      <c r="AP93" s="238"/>
      <c r="AQ93" s="238"/>
      <c r="AR93" s="238"/>
      <c r="AS93" s="238"/>
      <c r="AT93" s="238"/>
      <c r="AU93" s="238"/>
      <c r="AV93" s="238"/>
      <c r="AW93" s="238"/>
      <c r="AX93" s="238"/>
      <c r="AY93" s="238"/>
      <c r="AZ93" s="239"/>
      <c r="BA93" s="239"/>
      <c r="BB93" s="239"/>
      <c r="BC93" s="239"/>
      <c r="BD93" s="239"/>
      <c r="BE93" s="232"/>
      <c r="BF93" s="232"/>
      <c r="BG93" s="232"/>
      <c r="BH93" s="232"/>
      <c r="BI93" s="232"/>
      <c r="BJ93" s="232"/>
      <c r="BK93" s="232"/>
      <c r="BL93" s="232"/>
      <c r="BM93" s="232"/>
      <c r="BN93" s="232"/>
      <c r="BO93" s="232"/>
      <c r="BP93" s="232"/>
      <c r="BQ93" s="229">
        <v>87</v>
      </c>
      <c r="BR93" s="234"/>
      <c r="BS93" s="842"/>
      <c r="BT93" s="843"/>
      <c r="BU93" s="843"/>
      <c r="BV93" s="843"/>
      <c r="BW93" s="843"/>
      <c r="BX93" s="843"/>
      <c r="BY93" s="843"/>
      <c r="BZ93" s="843"/>
      <c r="CA93" s="843"/>
      <c r="CB93" s="843"/>
      <c r="CC93" s="843"/>
      <c r="CD93" s="843"/>
      <c r="CE93" s="843"/>
      <c r="CF93" s="843"/>
      <c r="CG93" s="848"/>
      <c r="CH93" s="845"/>
      <c r="CI93" s="846"/>
      <c r="CJ93" s="846"/>
      <c r="CK93" s="846"/>
      <c r="CL93" s="847"/>
      <c r="CM93" s="845"/>
      <c r="CN93" s="846"/>
      <c r="CO93" s="846"/>
      <c r="CP93" s="846"/>
      <c r="CQ93" s="847"/>
      <c r="CR93" s="845"/>
      <c r="CS93" s="846"/>
      <c r="CT93" s="846"/>
      <c r="CU93" s="846"/>
      <c r="CV93" s="847"/>
      <c r="CW93" s="845"/>
      <c r="CX93" s="846"/>
      <c r="CY93" s="846"/>
      <c r="CZ93" s="846"/>
      <c r="DA93" s="847"/>
      <c r="DB93" s="845"/>
      <c r="DC93" s="846"/>
      <c r="DD93" s="846"/>
      <c r="DE93" s="846"/>
      <c r="DF93" s="847"/>
      <c r="DG93" s="845"/>
      <c r="DH93" s="846"/>
      <c r="DI93" s="846"/>
      <c r="DJ93" s="846"/>
      <c r="DK93" s="847"/>
      <c r="DL93" s="845"/>
      <c r="DM93" s="846"/>
      <c r="DN93" s="846"/>
      <c r="DO93" s="846"/>
      <c r="DP93" s="847"/>
      <c r="DQ93" s="845"/>
      <c r="DR93" s="846"/>
      <c r="DS93" s="846"/>
      <c r="DT93" s="846"/>
      <c r="DU93" s="847"/>
      <c r="DV93" s="842"/>
      <c r="DW93" s="843"/>
      <c r="DX93" s="843"/>
      <c r="DY93" s="843"/>
      <c r="DZ93" s="844"/>
      <c r="EA93" s="221"/>
    </row>
    <row r="94" spans="1:131" ht="26.25" hidden="1" customHeight="1" x14ac:dyDescent="0.2">
      <c r="A94" s="236"/>
      <c r="B94" s="237"/>
      <c r="C94" s="237"/>
      <c r="D94" s="237"/>
      <c r="E94" s="237"/>
      <c r="F94" s="237"/>
      <c r="G94" s="237"/>
      <c r="H94" s="237"/>
      <c r="I94" s="237"/>
      <c r="J94" s="237"/>
      <c r="K94" s="237"/>
      <c r="L94" s="237"/>
      <c r="M94" s="237"/>
      <c r="N94" s="237"/>
      <c r="O94" s="237"/>
      <c r="P94" s="237"/>
      <c r="Q94" s="238"/>
      <c r="R94" s="238"/>
      <c r="S94" s="238"/>
      <c r="T94" s="238"/>
      <c r="U94" s="238"/>
      <c r="V94" s="238"/>
      <c r="W94" s="238"/>
      <c r="X94" s="238"/>
      <c r="Y94" s="238"/>
      <c r="Z94" s="238"/>
      <c r="AA94" s="238"/>
      <c r="AB94" s="238"/>
      <c r="AC94" s="238"/>
      <c r="AD94" s="238"/>
      <c r="AE94" s="238"/>
      <c r="AF94" s="238"/>
      <c r="AG94" s="238"/>
      <c r="AH94" s="238"/>
      <c r="AI94" s="238"/>
      <c r="AJ94" s="238"/>
      <c r="AK94" s="238"/>
      <c r="AL94" s="238"/>
      <c r="AM94" s="238"/>
      <c r="AN94" s="238"/>
      <c r="AO94" s="238"/>
      <c r="AP94" s="238"/>
      <c r="AQ94" s="238"/>
      <c r="AR94" s="238"/>
      <c r="AS94" s="238"/>
      <c r="AT94" s="238"/>
      <c r="AU94" s="238"/>
      <c r="AV94" s="238"/>
      <c r="AW94" s="238"/>
      <c r="AX94" s="238"/>
      <c r="AY94" s="238"/>
      <c r="AZ94" s="239"/>
      <c r="BA94" s="239"/>
      <c r="BB94" s="239"/>
      <c r="BC94" s="239"/>
      <c r="BD94" s="239"/>
      <c r="BE94" s="232"/>
      <c r="BF94" s="232"/>
      <c r="BG94" s="232"/>
      <c r="BH94" s="232"/>
      <c r="BI94" s="232"/>
      <c r="BJ94" s="232"/>
      <c r="BK94" s="232"/>
      <c r="BL94" s="232"/>
      <c r="BM94" s="232"/>
      <c r="BN94" s="232"/>
      <c r="BO94" s="232"/>
      <c r="BP94" s="232"/>
      <c r="BQ94" s="229">
        <v>88</v>
      </c>
      <c r="BR94" s="234"/>
      <c r="BS94" s="842"/>
      <c r="BT94" s="843"/>
      <c r="BU94" s="843"/>
      <c r="BV94" s="843"/>
      <c r="BW94" s="843"/>
      <c r="BX94" s="843"/>
      <c r="BY94" s="843"/>
      <c r="BZ94" s="843"/>
      <c r="CA94" s="843"/>
      <c r="CB94" s="843"/>
      <c r="CC94" s="843"/>
      <c r="CD94" s="843"/>
      <c r="CE94" s="843"/>
      <c r="CF94" s="843"/>
      <c r="CG94" s="848"/>
      <c r="CH94" s="845"/>
      <c r="CI94" s="846"/>
      <c r="CJ94" s="846"/>
      <c r="CK94" s="846"/>
      <c r="CL94" s="847"/>
      <c r="CM94" s="845"/>
      <c r="CN94" s="846"/>
      <c r="CO94" s="846"/>
      <c r="CP94" s="846"/>
      <c r="CQ94" s="847"/>
      <c r="CR94" s="845"/>
      <c r="CS94" s="846"/>
      <c r="CT94" s="846"/>
      <c r="CU94" s="846"/>
      <c r="CV94" s="847"/>
      <c r="CW94" s="845"/>
      <c r="CX94" s="846"/>
      <c r="CY94" s="846"/>
      <c r="CZ94" s="846"/>
      <c r="DA94" s="847"/>
      <c r="DB94" s="845"/>
      <c r="DC94" s="846"/>
      <c r="DD94" s="846"/>
      <c r="DE94" s="846"/>
      <c r="DF94" s="847"/>
      <c r="DG94" s="845"/>
      <c r="DH94" s="846"/>
      <c r="DI94" s="846"/>
      <c r="DJ94" s="846"/>
      <c r="DK94" s="847"/>
      <c r="DL94" s="845"/>
      <c r="DM94" s="846"/>
      <c r="DN94" s="846"/>
      <c r="DO94" s="846"/>
      <c r="DP94" s="847"/>
      <c r="DQ94" s="845"/>
      <c r="DR94" s="846"/>
      <c r="DS94" s="846"/>
      <c r="DT94" s="846"/>
      <c r="DU94" s="847"/>
      <c r="DV94" s="842"/>
      <c r="DW94" s="843"/>
      <c r="DX94" s="843"/>
      <c r="DY94" s="843"/>
      <c r="DZ94" s="844"/>
      <c r="EA94" s="221"/>
    </row>
    <row r="95" spans="1:131" ht="26.25" hidden="1" customHeight="1" x14ac:dyDescent="0.2">
      <c r="A95" s="236"/>
      <c r="B95" s="237"/>
      <c r="C95" s="237"/>
      <c r="D95" s="237"/>
      <c r="E95" s="237"/>
      <c r="F95" s="237"/>
      <c r="G95" s="237"/>
      <c r="H95" s="237"/>
      <c r="I95" s="237"/>
      <c r="J95" s="237"/>
      <c r="K95" s="237"/>
      <c r="L95" s="237"/>
      <c r="M95" s="237"/>
      <c r="N95" s="237"/>
      <c r="O95" s="237"/>
      <c r="P95" s="237"/>
      <c r="Q95" s="238"/>
      <c r="R95" s="238"/>
      <c r="S95" s="238"/>
      <c r="T95" s="238"/>
      <c r="U95" s="238"/>
      <c r="V95" s="238"/>
      <c r="W95" s="238"/>
      <c r="X95" s="238"/>
      <c r="Y95" s="238"/>
      <c r="Z95" s="238"/>
      <c r="AA95" s="238"/>
      <c r="AB95" s="238"/>
      <c r="AC95" s="238"/>
      <c r="AD95" s="238"/>
      <c r="AE95" s="238"/>
      <c r="AF95" s="238"/>
      <c r="AG95" s="238"/>
      <c r="AH95" s="238"/>
      <c r="AI95" s="238"/>
      <c r="AJ95" s="238"/>
      <c r="AK95" s="238"/>
      <c r="AL95" s="238"/>
      <c r="AM95" s="238"/>
      <c r="AN95" s="238"/>
      <c r="AO95" s="238"/>
      <c r="AP95" s="238"/>
      <c r="AQ95" s="238"/>
      <c r="AR95" s="238"/>
      <c r="AS95" s="238"/>
      <c r="AT95" s="238"/>
      <c r="AU95" s="238"/>
      <c r="AV95" s="238"/>
      <c r="AW95" s="238"/>
      <c r="AX95" s="238"/>
      <c r="AY95" s="238"/>
      <c r="AZ95" s="239"/>
      <c r="BA95" s="239"/>
      <c r="BB95" s="239"/>
      <c r="BC95" s="239"/>
      <c r="BD95" s="239"/>
      <c r="BE95" s="232"/>
      <c r="BF95" s="232"/>
      <c r="BG95" s="232"/>
      <c r="BH95" s="232"/>
      <c r="BI95" s="232"/>
      <c r="BJ95" s="232"/>
      <c r="BK95" s="232"/>
      <c r="BL95" s="232"/>
      <c r="BM95" s="232"/>
      <c r="BN95" s="232"/>
      <c r="BO95" s="232"/>
      <c r="BP95" s="232"/>
      <c r="BQ95" s="229">
        <v>89</v>
      </c>
      <c r="BR95" s="234"/>
      <c r="BS95" s="842"/>
      <c r="BT95" s="843"/>
      <c r="BU95" s="843"/>
      <c r="BV95" s="843"/>
      <c r="BW95" s="843"/>
      <c r="BX95" s="843"/>
      <c r="BY95" s="843"/>
      <c r="BZ95" s="843"/>
      <c r="CA95" s="843"/>
      <c r="CB95" s="843"/>
      <c r="CC95" s="843"/>
      <c r="CD95" s="843"/>
      <c r="CE95" s="843"/>
      <c r="CF95" s="843"/>
      <c r="CG95" s="848"/>
      <c r="CH95" s="845"/>
      <c r="CI95" s="846"/>
      <c r="CJ95" s="846"/>
      <c r="CK95" s="846"/>
      <c r="CL95" s="847"/>
      <c r="CM95" s="845"/>
      <c r="CN95" s="846"/>
      <c r="CO95" s="846"/>
      <c r="CP95" s="846"/>
      <c r="CQ95" s="847"/>
      <c r="CR95" s="845"/>
      <c r="CS95" s="846"/>
      <c r="CT95" s="846"/>
      <c r="CU95" s="846"/>
      <c r="CV95" s="847"/>
      <c r="CW95" s="845"/>
      <c r="CX95" s="846"/>
      <c r="CY95" s="846"/>
      <c r="CZ95" s="846"/>
      <c r="DA95" s="847"/>
      <c r="DB95" s="845"/>
      <c r="DC95" s="846"/>
      <c r="DD95" s="846"/>
      <c r="DE95" s="846"/>
      <c r="DF95" s="847"/>
      <c r="DG95" s="845"/>
      <c r="DH95" s="846"/>
      <c r="DI95" s="846"/>
      <c r="DJ95" s="846"/>
      <c r="DK95" s="847"/>
      <c r="DL95" s="845"/>
      <c r="DM95" s="846"/>
      <c r="DN95" s="846"/>
      <c r="DO95" s="846"/>
      <c r="DP95" s="847"/>
      <c r="DQ95" s="845"/>
      <c r="DR95" s="846"/>
      <c r="DS95" s="846"/>
      <c r="DT95" s="846"/>
      <c r="DU95" s="847"/>
      <c r="DV95" s="842"/>
      <c r="DW95" s="843"/>
      <c r="DX95" s="843"/>
      <c r="DY95" s="843"/>
      <c r="DZ95" s="844"/>
      <c r="EA95" s="221"/>
    </row>
    <row r="96" spans="1:131" ht="26.25" hidden="1" customHeight="1" x14ac:dyDescent="0.2">
      <c r="A96" s="236"/>
      <c r="B96" s="237"/>
      <c r="C96" s="237"/>
      <c r="D96" s="237"/>
      <c r="E96" s="237"/>
      <c r="F96" s="237"/>
      <c r="G96" s="237"/>
      <c r="H96" s="237"/>
      <c r="I96" s="237"/>
      <c r="J96" s="237"/>
      <c r="K96" s="237"/>
      <c r="L96" s="237"/>
      <c r="M96" s="237"/>
      <c r="N96" s="237"/>
      <c r="O96" s="237"/>
      <c r="P96" s="237"/>
      <c r="Q96" s="238"/>
      <c r="R96" s="238"/>
      <c r="S96" s="238"/>
      <c r="T96" s="238"/>
      <c r="U96" s="238"/>
      <c r="V96" s="238"/>
      <c r="W96" s="238"/>
      <c r="X96" s="238"/>
      <c r="Y96" s="238"/>
      <c r="Z96" s="238"/>
      <c r="AA96" s="238"/>
      <c r="AB96" s="238"/>
      <c r="AC96" s="238"/>
      <c r="AD96" s="238"/>
      <c r="AE96" s="238"/>
      <c r="AF96" s="238"/>
      <c r="AG96" s="238"/>
      <c r="AH96" s="238"/>
      <c r="AI96" s="238"/>
      <c r="AJ96" s="238"/>
      <c r="AK96" s="238"/>
      <c r="AL96" s="238"/>
      <c r="AM96" s="238"/>
      <c r="AN96" s="238"/>
      <c r="AO96" s="238"/>
      <c r="AP96" s="238"/>
      <c r="AQ96" s="238"/>
      <c r="AR96" s="238"/>
      <c r="AS96" s="238"/>
      <c r="AT96" s="238"/>
      <c r="AU96" s="238"/>
      <c r="AV96" s="238"/>
      <c r="AW96" s="238"/>
      <c r="AX96" s="238"/>
      <c r="AY96" s="238"/>
      <c r="AZ96" s="239"/>
      <c r="BA96" s="239"/>
      <c r="BB96" s="239"/>
      <c r="BC96" s="239"/>
      <c r="BD96" s="239"/>
      <c r="BE96" s="232"/>
      <c r="BF96" s="232"/>
      <c r="BG96" s="232"/>
      <c r="BH96" s="232"/>
      <c r="BI96" s="232"/>
      <c r="BJ96" s="232"/>
      <c r="BK96" s="232"/>
      <c r="BL96" s="232"/>
      <c r="BM96" s="232"/>
      <c r="BN96" s="232"/>
      <c r="BO96" s="232"/>
      <c r="BP96" s="232"/>
      <c r="BQ96" s="229">
        <v>90</v>
      </c>
      <c r="BR96" s="234"/>
      <c r="BS96" s="842"/>
      <c r="BT96" s="843"/>
      <c r="BU96" s="843"/>
      <c r="BV96" s="843"/>
      <c r="BW96" s="843"/>
      <c r="BX96" s="843"/>
      <c r="BY96" s="843"/>
      <c r="BZ96" s="843"/>
      <c r="CA96" s="843"/>
      <c r="CB96" s="843"/>
      <c r="CC96" s="843"/>
      <c r="CD96" s="843"/>
      <c r="CE96" s="843"/>
      <c r="CF96" s="843"/>
      <c r="CG96" s="848"/>
      <c r="CH96" s="845"/>
      <c r="CI96" s="846"/>
      <c r="CJ96" s="846"/>
      <c r="CK96" s="846"/>
      <c r="CL96" s="847"/>
      <c r="CM96" s="845"/>
      <c r="CN96" s="846"/>
      <c r="CO96" s="846"/>
      <c r="CP96" s="846"/>
      <c r="CQ96" s="847"/>
      <c r="CR96" s="845"/>
      <c r="CS96" s="846"/>
      <c r="CT96" s="846"/>
      <c r="CU96" s="846"/>
      <c r="CV96" s="847"/>
      <c r="CW96" s="845"/>
      <c r="CX96" s="846"/>
      <c r="CY96" s="846"/>
      <c r="CZ96" s="846"/>
      <c r="DA96" s="847"/>
      <c r="DB96" s="845"/>
      <c r="DC96" s="846"/>
      <c r="DD96" s="846"/>
      <c r="DE96" s="846"/>
      <c r="DF96" s="847"/>
      <c r="DG96" s="845"/>
      <c r="DH96" s="846"/>
      <c r="DI96" s="846"/>
      <c r="DJ96" s="846"/>
      <c r="DK96" s="847"/>
      <c r="DL96" s="845"/>
      <c r="DM96" s="846"/>
      <c r="DN96" s="846"/>
      <c r="DO96" s="846"/>
      <c r="DP96" s="847"/>
      <c r="DQ96" s="845"/>
      <c r="DR96" s="846"/>
      <c r="DS96" s="846"/>
      <c r="DT96" s="846"/>
      <c r="DU96" s="847"/>
      <c r="DV96" s="842"/>
      <c r="DW96" s="843"/>
      <c r="DX96" s="843"/>
      <c r="DY96" s="843"/>
      <c r="DZ96" s="844"/>
      <c r="EA96" s="221"/>
    </row>
    <row r="97" spans="1:131" ht="26.25" hidden="1" customHeight="1" x14ac:dyDescent="0.2">
      <c r="A97" s="236"/>
      <c r="B97" s="237"/>
      <c r="C97" s="237"/>
      <c r="D97" s="237"/>
      <c r="E97" s="237"/>
      <c r="F97" s="237"/>
      <c r="G97" s="237"/>
      <c r="H97" s="237"/>
      <c r="I97" s="237"/>
      <c r="J97" s="237"/>
      <c r="K97" s="237"/>
      <c r="L97" s="237"/>
      <c r="M97" s="237"/>
      <c r="N97" s="237"/>
      <c r="O97" s="237"/>
      <c r="P97" s="237"/>
      <c r="Q97" s="238"/>
      <c r="R97" s="238"/>
      <c r="S97" s="238"/>
      <c r="T97" s="238"/>
      <c r="U97" s="238"/>
      <c r="V97" s="238"/>
      <c r="W97" s="238"/>
      <c r="X97" s="238"/>
      <c r="Y97" s="238"/>
      <c r="Z97" s="238"/>
      <c r="AA97" s="238"/>
      <c r="AB97" s="238"/>
      <c r="AC97" s="238"/>
      <c r="AD97" s="238"/>
      <c r="AE97" s="238"/>
      <c r="AF97" s="238"/>
      <c r="AG97" s="238"/>
      <c r="AH97" s="238"/>
      <c r="AI97" s="238"/>
      <c r="AJ97" s="238"/>
      <c r="AK97" s="238"/>
      <c r="AL97" s="238"/>
      <c r="AM97" s="238"/>
      <c r="AN97" s="238"/>
      <c r="AO97" s="238"/>
      <c r="AP97" s="238"/>
      <c r="AQ97" s="238"/>
      <c r="AR97" s="238"/>
      <c r="AS97" s="238"/>
      <c r="AT97" s="238"/>
      <c r="AU97" s="238"/>
      <c r="AV97" s="238"/>
      <c r="AW97" s="238"/>
      <c r="AX97" s="238"/>
      <c r="AY97" s="238"/>
      <c r="AZ97" s="239"/>
      <c r="BA97" s="239"/>
      <c r="BB97" s="239"/>
      <c r="BC97" s="239"/>
      <c r="BD97" s="239"/>
      <c r="BE97" s="232"/>
      <c r="BF97" s="232"/>
      <c r="BG97" s="232"/>
      <c r="BH97" s="232"/>
      <c r="BI97" s="232"/>
      <c r="BJ97" s="232"/>
      <c r="BK97" s="232"/>
      <c r="BL97" s="232"/>
      <c r="BM97" s="232"/>
      <c r="BN97" s="232"/>
      <c r="BO97" s="232"/>
      <c r="BP97" s="232"/>
      <c r="BQ97" s="229">
        <v>91</v>
      </c>
      <c r="BR97" s="234"/>
      <c r="BS97" s="842"/>
      <c r="BT97" s="843"/>
      <c r="BU97" s="843"/>
      <c r="BV97" s="843"/>
      <c r="BW97" s="843"/>
      <c r="BX97" s="843"/>
      <c r="BY97" s="843"/>
      <c r="BZ97" s="843"/>
      <c r="CA97" s="843"/>
      <c r="CB97" s="843"/>
      <c r="CC97" s="843"/>
      <c r="CD97" s="843"/>
      <c r="CE97" s="843"/>
      <c r="CF97" s="843"/>
      <c r="CG97" s="848"/>
      <c r="CH97" s="845"/>
      <c r="CI97" s="846"/>
      <c r="CJ97" s="846"/>
      <c r="CK97" s="846"/>
      <c r="CL97" s="847"/>
      <c r="CM97" s="845"/>
      <c r="CN97" s="846"/>
      <c r="CO97" s="846"/>
      <c r="CP97" s="846"/>
      <c r="CQ97" s="847"/>
      <c r="CR97" s="845"/>
      <c r="CS97" s="846"/>
      <c r="CT97" s="846"/>
      <c r="CU97" s="846"/>
      <c r="CV97" s="847"/>
      <c r="CW97" s="845"/>
      <c r="CX97" s="846"/>
      <c r="CY97" s="846"/>
      <c r="CZ97" s="846"/>
      <c r="DA97" s="847"/>
      <c r="DB97" s="845"/>
      <c r="DC97" s="846"/>
      <c r="DD97" s="846"/>
      <c r="DE97" s="846"/>
      <c r="DF97" s="847"/>
      <c r="DG97" s="845"/>
      <c r="DH97" s="846"/>
      <c r="DI97" s="846"/>
      <c r="DJ97" s="846"/>
      <c r="DK97" s="847"/>
      <c r="DL97" s="845"/>
      <c r="DM97" s="846"/>
      <c r="DN97" s="846"/>
      <c r="DO97" s="846"/>
      <c r="DP97" s="847"/>
      <c r="DQ97" s="845"/>
      <c r="DR97" s="846"/>
      <c r="DS97" s="846"/>
      <c r="DT97" s="846"/>
      <c r="DU97" s="847"/>
      <c r="DV97" s="842"/>
      <c r="DW97" s="843"/>
      <c r="DX97" s="843"/>
      <c r="DY97" s="843"/>
      <c r="DZ97" s="844"/>
      <c r="EA97" s="221"/>
    </row>
    <row r="98" spans="1:131" ht="26.25" hidden="1" customHeight="1" x14ac:dyDescent="0.2">
      <c r="A98" s="236"/>
      <c r="B98" s="237"/>
      <c r="C98" s="237"/>
      <c r="D98" s="237"/>
      <c r="E98" s="237"/>
      <c r="F98" s="237"/>
      <c r="G98" s="237"/>
      <c r="H98" s="237"/>
      <c r="I98" s="237"/>
      <c r="J98" s="237"/>
      <c r="K98" s="237"/>
      <c r="L98" s="237"/>
      <c r="M98" s="237"/>
      <c r="N98" s="237"/>
      <c r="O98" s="237"/>
      <c r="P98" s="237"/>
      <c r="Q98" s="238"/>
      <c r="R98" s="238"/>
      <c r="S98" s="238"/>
      <c r="T98" s="238"/>
      <c r="U98" s="238"/>
      <c r="V98" s="238"/>
      <c r="W98" s="238"/>
      <c r="X98" s="238"/>
      <c r="Y98" s="238"/>
      <c r="Z98" s="238"/>
      <c r="AA98" s="238"/>
      <c r="AB98" s="238"/>
      <c r="AC98" s="238"/>
      <c r="AD98" s="238"/>
      <c r="AE98" s="238"/>
      <c r="AF98" s="238"/>
      <c r="AG98" s="238"/>
      <c r="AH98" s="238"/>
      <c r="AI98" s="238"/>
      <c r="AJ98" s="238"/>
      <c r="AK98" s="238"/>
      <c r="AL98" s="238"/>
      <c r="AM98" s="238"/>
      <c r="AN98" s="238"/>
      <c r="AO98" s="238"/>
      <c r="AP98" s="238"/>
      <c r="AQ98" s="238"/>
      <c r="AR98" s="238"/>
      <c r="AS98" s="238"/>
      <c r="AT98" s="238"/>
      <c r="AU98" s="238"/>
      <c r="AV98" s="238"/>
      <c r="AW98" s="238"/>
      <c r="AX98" s="238"/>
      <c r="AY98" s="238"/>
      <c r="AZ98" s="239"/>
      <c r="BA98" s="239"/>
      <c r="BB98" s="239"/>
      <c r="BC98" s="239"/>
      <c r="BD98" s="239"/>
      <c r="BE98" s="232"/>
      <c r="BF98" s="232"/>
      <c r="BG98" s="232"/>
      <c r="BH98" s="232"/>
      <c r="BI98" s="232"/>
      <c r="BJ98" s="232"/>
      <c r="BK98" s="232"/>
      <c r="BL98" s="232"/>
      <c r="BM98" s="232"/>
      <c r="BN98" s="232"/>
      <c r="BO98" s="232"/>
      <c r="BP98" s="232"/>
      <c r="BQ98" s="229">
        <v>92</v>
      </c>
      <c r="BR98" s="234"/>
      <c r="BS98" s="842"/>
      <c r="BT98" s="843"/>
      <c r="BU98" s="843"/>
      <c r="BV98" s="843"/>
      <c r="BW98" s="843"/>
      <c r="BX98" s="843"/>
      <c r="BY98" s="843"/>
      <c r="BZ98" s="843"/>
      <c r="CA98" s="843"/>
      <c r="CB98" s="843"/>
      <c r="CC98" s="843"/>
      <c r="CD98" s="843"/>
      <c r="CE98" s="843"/>
      <c r="CF98" s="843"/>
      <c r="CG98" s="848"/>
      <c r="CH98" s="845"/>
      <c r="CI98" s="846"/>
      <c r="CJ98" s="846"/>
      <c r="CK98" s="846"/>
      <c r="CL98" s="847"/>
      <c r="CM98" s="845"/>
      <c r="CN98" s="846"/>
      <c r="CO98" s="846"/>
      <c r="CP98" s="846"/>
      <c r="CQ98" s="847"/>
      <c r="CR98" s="845"/>
      <c r="CS98" s="846"/>
      <c r="CT98" s="846"/>
      <c r="CU98" s="846"/>
      <c r="CV98" s="847"/>
      <c r="CW98" s="845"/>
      <c r="CX98" s="846"/>
      <c r="CY98" s="846"/>
      <c r="CZ98" s="846"/>
      <c r="DA98" s="847"/>
      <c r="DB98" s="845"/>
      <c r="DC98" s="846"/>
      <c r="DD98" s="846"/>
      <c r="DE98" s="846"/>
      <c r="DF98" s="847"/>
      <c r="DG98" s="845"/>
      <c r="DH98" s="846"/>
      <c r="DI98" s="846"/>
      <c r="DJ98" s="846"/>
      <c r="DK98" s="847"/>
      <c r="DL98" s="845"/>
      <c r="DM98" s="846"/>
      <c r="DN98" s="846"/>
      <c r="DO98" s="846"/>
      <c r="DP98" s="847"/>
      <c r="DQ98" s="845"/>
      <c r="DR98" s="846"/>
      <c r="DS98" s="846"/>
      <c r="DT98" s="846"/>
      <c r="DU98" s="847"/>
      <c r="DV98" s="842"/>
      <c r="DW98" s="843"/>
      <c r="DX98" s="843"/>
      <c r="DY98" s="843"/>
      <c r="DZ98" s="844"/>
      <c r="EA98" s="221"/>
    </row>
    <row r="99" spans="1:131" ht="26.25" hidden="1" customHeight="1" x14ac:dyDescent="0.2">
      <c r="A99" s="236"/>
      <c r="B99" s="237"/>
      <c r="C99" s="237"/>
      <c r="D99" s="237"/>
      <c r="E99" s="237"/>
      <c r="F99" s="237"/>
      <c r="G99" s="237"/>
      <c r="H99" s="237"/>
      <c r="I99" s="237"/>
      <c r="J99" s="237"/>
      <c r="K99" s="237"/>
      <c r="L99" s="237"/>
      <c r="M99" s="237"/>
      <c r="N99" s="237"/>
      <c r="O99" s="237"/>
      <c r="P99" s="237"/>
      <c r="Q99" s="238"/>
      <c r="R99" s="238"/>
      <c r="S99" s="238"/>
      <c r="T99" s="238"/>
      <c r="U99" s="238"/>
      <c r="V99" s="238"/>
      <c r="W99" s="238"/>
      <c r="X99" s="238"/>
      <c r="Y99" s="238"/>
      <c r="Z99" s="238"/>
      <c r="AA99" s="238"/>
      <c r="AB99" s="238"/>
      <c r="AC99" s="238"/>
      <c r="AD99" s="238"/>
      <c r="AE99" s="238"/>
      <c r="AF99" s="238"/>
      <c r="AG99" s="238"/>
      <c r="AH99" s="238"/>
      <c r="AI99" s="238"/>
      <c r="AJ99" s="238"/>
      <c r="AK99" s="238"/>
      <c r="AL99" s="238"/>
      <c r="AM99" s="238"/>
      <c r="AN99" s="238"/>
      <c r="AO99" s="238"/>
      <c r="AP99" s="238"/>
      <c r="AQ99" s="238"/>
      <c r="AR99" s="238"/>
      <c r="AS99" s="238"/>
      <c r="AT99" s="238"/>
      <c r="AU99" s="238"/>
      <c r="AV99" s="238"/>
      <c r="AW99" s="238"/>
      <c r="AX99" s="238"/>
      <c r="AY99" s="238"/>
      <c r="AZ99" s="239"/>
      <c r="BA99" s="239"/>
      <c r="BB99" s="239"/>
      <c r="BC99" s="239"/>
      <c r="BD99" s="239"/>
      <c r="BE99" s="232"/>
      <c r="BF99" s="232"/>
      <c r="BG99" s="232"/>
      <c r="BH99" s="232"/>
      <c r="BI99" s="232"/>
      <c r="BJ99" s="232"/>
      <c r="BK99" s="232"/>
      <c r="BL99" s="232"/>
      <c r="BM99" s="232"/>
      <c r="BN99" s="232"/>
      <c r="BO99" s="232"/>
      <c r="BP99" s="232"/>
      <c r="BQ99" s="229">
        <v>93</v>
      </c>
      <c r="BR99" s="234"/>
      <c r="BS99" s="842"/>
      <c r="BT99" s="843"/>
      <c r="BU99" s="843"/>
      <c r="BV99" s="843"/>
      <c r="BW99" s="843"/>
      <c r="BX99" s="843"/>
      <c r="BY99" s="843"/>
      <c r="BZ99" s="843"/>
      <c r="CA99" s="843"/>
      <c r="CB99" s="843"/>
      <c r="CC99" s="843"/>
      <c r="CD99" s="843"/>
      <c r="CE99" s="843"/>
      <c r="CF99" s="843"/>
      <c r="CG99" s="848"/>
      <c r="CH99" s="845"/>
      <c r="CI99" s="846"/>
      <c r="CJ99" s="846"/>
      <c r="CK99" s="846"/>
      <c r="CL99" s="847"/>
      <c r="CM99" s="845"/>
      <c r="CN99" s="846"/>
      <c r="CO99" s="846"/>
      <c r="CP99" s="846"/>
      <c r="CQ99" s="847"/>
      <c r="CR99" s="845"/>
      <c r="CS99" s="846"/>
      <c r="CT99" s="846"/>
      <c r="CU99" s="846"/>
      <c r="CV99" s="847"/>
      <c r="CW99" s="845"/>
      <c r="CX99" s="846"/>
      <c r="CY99" s="846"/>
      <c r="CZ99" s="846"/>
      <c r="DA99" s="847"/>
      <c r="DB99" s="845"/>
      <c r="DC99" s="846"/>
      <c r="DD99" s="846"/>
      <c r="DE99" s="846"/>
      <c r="DF99" s="847"/>
      <c r="DG99" s="845"/>
      <c r="DH99" s="846"/>
      <c r="DI99" s="846"/>
      <c r="DJ99" s="846"/>
      <c r="DK99" s="847"/>
      <c r="DL99" s="845"/>
      <c r="DM99" s="846"/>
      <c r="DN99" s="846"/>
      <c r="DO99" s="846"/>
      <c r="DP99" s="847"/>
      <c r="DQ99" s="845"/>
      <c r="DR99" s="846"/>
      <c r="DS99" s="846"/>
      <c r="DT99" s="846"/>
      <c r="DU99" s="847"/>
      <c r="DV99" s="842"/>
      <c r="DW99" s="843"/>
      <c r="DX99" s="843"/>
      <c r="DY99" s="843"/>
      <c r="DZ99" s="844"/>
      <c r="EA99" s="221"/>
    </row>
    <row r="100" spans="1:131" ht="26.25" hidden="1" customHeight="1" x14ac:dyDescent="0.2">
      <c r="A100" s="236"/>
      <c r="B100" s="237"/>
      <c r="C100" s="237"/>
      <c r="D100" s="237"/>
      <c r="E100" s="237"/>
      <c r="F100" s="237"/>
      <c r="G100" s="237"/>
      <c r="H100" s="237"/>
      <c r="I100" s="237"/>
      <c r="J100" s="237"/>
      <c r="K100" s="237"/>
      <c r="L100" s="237"/>
      <c r="M100" s="237"/>
      <c r="N100" s="237"/>
      <c r="O100" s="237"/>
      <c r="P100" s="237"/>
      <c r="Q100" s="238"/>
      <c r="R100" s="238"/>
      <c r="S100" s="238"/>
      <c r="T100" s="238"/>
      <c r="U100" s="238"/>
      <c r="V100" s="238"/>
      <c r="W100" s="238"/>
      <c r="X100" s="238"/>
      <c r="Y100" s="238"/>
      <c r="Z100" s="238"/>
      <c r="AA100" s="238"/>
      <c r="AB100" s="238"/>
      <c r="AC100" s="238"/>
      <c r="AD100" s="238"/>
      <c r="AE100" s="238"/>
      <c r="AF100" s="238"/>
      <c r="AG100" s="238"/>
      <c r="AH100" s="238"/>
      <c r="AI100" s="238"/>
      <c r="AJ100" s="238"/>
      <c r="AK100" s="238"/>
      <c r="AL100" s="238"/>
      <c r="AM100" s="238"/>
      <c r="AN100" s="238"/>
      <c r="AO100" s="238"/>
      <c r="AP100" s="238"/>
      <c r="AQ100" s="238"/>
      <c r="AR100" s="238"/>
      <c r="AS100" s="238"/>
      <c r="AT100" s="238"/>
      <c r="AU100" s="238"/>
      <c r="AV100" s="238"/>
      <c r="AW100" s="238"/>
      <c r="AX100" s="238"/>
      <c r="AY100" s="238"/>
      <c r="AZ100" s="239"/>
      <c r="BA100" s="239"/>
      <c r="BB100" s="239"/>
      <c r="BC100" s="239"/>
      <c r="BD100" s="239"/>
      <c r="BE100" s="232"/>
      <c r="BF100" s="232"/>
      <c r="BG100" s="232"/>
      <c r="BH100" s="232"/>
      <c r="BI100" s="232"/>
      <c r="BJ100" s="232"/>
      <c r="BK100" s="232"/>
      <c r="BL100" s="232"/>
      <c r="BM100" s="232"/>
      <c r="BN100" s="232"/>
      <c r="BO100" s="232"/>
      <c r="BP100" s="232"/>
      <c r="BQ100" s="229">
        <v>94</v>
      </c>
      <c r="BR100" s="234"/>
      <c r="BS100" s="842"/>
      <c r="BT100" s="843"/>
      <c r="BU100" s="843"/>
      <c r="BV100" s="843"/>
      <c r="BW100" s="843"/>
      <c r="BX100" s="843"/>
      <c r="BY100" s="843"/>
      <c r="BZ100" s="843"/>
      <c r="CA100" s="843"/>
      <c r="CB100" s="843"/>
      <c r="CC100" s="843"/>
      <c r="CD100" s="843"/>
      <c r="CE100" s="843"/>
      <c r="CF100" s="843"/>
      <c r="CG100" s="848"/>
      <c r="CH100" s="845"/>
      <c r="CI100" s="846"/>
      <c r="CJ100" s="846"/>
      <c r="CK100" s="846"/>
      <c r="CL100" s="847"/>
      <c r="CM100" s="845"/>
      <c r="CN100" s="846"/>
      <c r="CO100" s="846"/>
      <c r="CP100" s="846"/>
      <c r="CQ100" s="847"/>
      <c r="CR100" s="845"/>
      <c r="CS100" s="846"/>
      <c r="CT100" s="846"/>
      <c r="CU100" s="846"/>
      <c r="CV100" s="847"/>
      <c r="CW100" s="845"/>
      <c r="CX100" s="846"/>
      <c r="CY100" s="846"/>
      <c r="CZ100" s="846"/>
      <c r="DA100" s="847"/>
      <c r="DB100" s="845"/>
      <c r="DC100" s="846"/>
      <c r="DD100" s="846"/>
      <c r="DE100" s="846"/>
      <c r="DF100" s="847"/>
      <c r="DG100" s="845"/>
      <c r="DH100" s="846"/>
      <c r="DI100" s="846"/>
      <c r="DJ100" s="846"/>
      <c r="DK100" s="847"/>
      <c r="DL100" s="845"/>
      <c r="DM100" s="846"/>
      <c r="DN100" s="846"/>
      <c r="DO100" s="846"/>
      <c r="DP100" s="847"/>
      <c r="DQ100" s="845"/>
      <c r="DR100" s="846"/>
      <c r="DS100" s="846"/>
      <c r="DT100" s="846"/>
      <c r="DU100" s="847"/>
      <c r="DV100" s="842"/>
      <c r="DW100" s="843"/>
      <c r="DX100" s="843"/>
      <c r="DY100" s="843"/>
      <c r="DZ100" s="844"/>
      <c r="EA100" s="221"/>
    </row>
    <row r="101" spans="1:131" ht="26.25" hidden="1" customHeight="1" x14ac:dyDescent="0.2">
      <c r="A101" s="236"/>
      <c r="B101" s="237"/>
      <c r="C101" s="237"/>
      <c r="D101" s="237"/>
      <c r="E101" s="237"/>
      <c r="F101" s="237"/>
      <c r="G101" s="237"/>
      <c r="H101" s="237"/>
      <c r="I101" s="237"/>
      <c r="J101" s="237"/>
      <c r="K101" s="237"/>
      <c r="L101" s="237"/>
      <c r="M101" s="237"/>
      <c r="N101" s="237"/>
      <c r="O101" s="237"/>
      <c r="P101" s="237"/>
      <c r="Q101" s="238"/>
      <c r="R101" s="238"/>
      <c r="S101" s="238"/>
      <c r="T101" s="238"/>
      <c r="U101" s="238"/>
      <c r="V101" s="238"/>
      <c r="W101" s="238"/>
      <c r="X101" s="238"/>
      <c r="Y101" s="238"/>
      <c r="Z101" s="238"/>
      <c r="AA101" s="238"/>
      <c r="AB101" s="238"/>
      <c r="AC101" s="238"/>
      <c r="AD101" s="238"/>
      <c r="AE101" s="238"/>
      <c r="AF101" s="238"/>
      <c r="AG101" s="238"/>
      <c r="AH101" s="238"/>
      <c r="AI101" s="238"/>
      <c r="AJ101" s="238"/>
      <c r="AK101" s="238"/>
      <c r="AL101" s="238"/>
      <c r="AM101" s="238"/>
      <c r="AN101" s="238"/>
      <c r="AO101" s="238"/>
      <c r="AP101" s="238"/>
      <c r="AQ101" s="238"/>
      <c r="AR101" s="238"/>
      <c r="AS101" s="238"/>
      <c r="AT101" s="238"/>
      <c r="AU101" s="238"/>
      <c r="AV101" s="238"/>
      <c r="AW101" s="238"/>
      <c r="AX101" s="238"/>
      <c r="AY101" s="238"/>
      <c r="AZ101" s="239"/>
      <c r="BA101" s="239"/>
      <c r="BB101" s="239"/>
      <c r="BC101" s="239"/>
      <c r="BD101" s="239"/>
      <c r="BE101" s="232"/>
      <c r="BF101" s="232"/>
      <c r="BG101" s="232"/>
      <c r="BH101" s="232"/>
      <c r="BI101" s="232"/>
      <c r="BJ101" s="232"/>
      <c r="BK101" s="232"/>
      <c r="BL101" s="232"/>
      <c r="BM101" s="232"/>
      <c r="BN101" s="232"/>
      <c r="BO101" s="232"/>
      <c r="BP101" s="232"/>
      <c r="BQ101" s="229">
        <v>95</v>
      </c>
      <c r="BR101" s="234"/>
      <c r="BS101" s="842"/>
      <c r="BT101" s="843"/>
      <c r="BU101" s="843"/>
      <c r="BV101" s="843"/>
      <c r="BW101" s="843"/>
      <c r="BX101" s="843"/>
      <c r="BY101" s="843"/>
      <c r="BZ101" s="843"/>
      <c r="CA101" s="843"/>
      <c r="CB101" s="843"/>
      <c r="CC101" s="843"/>
      <c r="CD101" s="843"/>
      <c r="CE101" s="843"/>
      <c r="CF101" s="843"/>
      <c r="CG101" s="848"/>
      <c r="CH101" s="845"/>
      <c r="CI101" s="846"/>
      <c r="CJ101" s="846"/>
      <c r="CK101" s="846"/>
      <c r="CL101" s="847"/>
      <c r="CM101" s="845"/>
      <c r="CN101" s="846"/>
      <c r="CO101" s="846"/>
      <c r="CP101" s="846"/>
      <c r="CQ101" s="847"/>
      <c r="CR101" s="845"/>
      <c r="CS101" s="846"/>
      <c r="CT101" s="846"/>
      <c r="CU101" s="846"/>
      <c r="CV101" s="847"/>
      <c r="CW101" s="845"/>
      <c r="CX101" s="846"/>
      <c r="CY101" s="846"/>
      <c r="CZ101" s="846"/>
      <c r="DA101" s="847"/>
      <c r="DB101" s="845"/>
      <c r="DC101" s="846"/>
      <c r="DD101" s="846"/>
      <c r="DE101" s="846"/>
      <c r="DF101" s="847"/>
      <c r="DG101" s="845"/>
      <c r="DH101" s="846"/>
      <c r="DI101" s="846"/>
      <c r="DJ101" s="846"/>
      <c r="DK101" s="847"/>
      <c r="DL101" s="845"/>
      <c r="DM101" s="846"/>
      <c r="DN101" s="846"/>
      <c r="DO101" s="846"/>
      <c r="DP101" s="847"/>
      <c r="DQ101" s="845"/>
      <c r="DR101" s="846"/>
      <c r="DS101" s="846"/>
      <c r="DT101" s="846"/>
      <c r="DU101" s="847"/>
      <c r="DV101" s="842"/>
      <c r="DW101" s="843"/>
      <c r="DX101" s="843"/>
      <c r="DY101" s="843"/>
      <c r="DZ101" s="844"/>
      <c r="EA101" s="221"/>
    </row>
    <row r="102" spans="1:131" ht="26.25" customHeight="1" thickBot="1" x14ac:dyDescent="0.25">
      <c r="A102" s="236"/>
      <c r="B102" s="237"/>
      <c r="C102" s="237"/>
      <c r="D102" s="237"/>
      <c r="E102" s="237"/>
      <c r="F102" s="237"/>
      <c r="G102" s="237"/>
      <c r="H102" s="237"/>
      <c r="I102" s="237"/>
      <c r="J102" s="237"/>
      <c r="K102" s="237"/>
      <c r="L102" s="237"/>
      <c r="M102" s="237"/>
      <c r="N102" s="237"/>
      <c r="O102" s="237"/>
      <c r="P102" s="237"/>
      <c r="Q102" s="238"/>
      <c r="R102" s="238"/>
      <c r="S102" s="238"/>
      <c r="T102" s="238"/>
      <c r="U102" s="238"/>
      <c r="V102" s="238"/>
      <c r="W102" s="238"/>
      <c r="X102" s="238"/>
      <c r="Y102" s="238"/>
      <c r="Z102" s="238"/>
      <c r="AA102" s="238"/>
      <c r="AB102" s="238"/>
      <c r="AC102" s="238"/>
      <c r="AD102" s="238"/>
      <c r="AE102" s="238"/>
      <c r="AF102" s="238"/>
      <c r="AG102" s="238"/>
      <c r="AH102" s="238"/>
      <c r="AI102" s="238"/>
      <c r="AJ102" s="238"/>
      <c r="AK102" s="238"/>
      <c r="AL102" s="238"/>
      <c r="AM102" s="238"/>
      <c r="AN102" s="238"/>
      <c r="AO102" s="238"/>
      <c r="AP102" s="238"/>
      <c r="AQ102" s="238"/>
      <c r="AR102" s="238"/>
      <c r="AS102" s="238"/>
      <c r="AT102" s="238"/>
      <c r="AU102" s="238"/>
      <c r="AV102" s="238"/>
      <c r="AW102" s="238"/>
      <c r="AX102" s="238"/>
      <c r="AY102" s="238"/>
      <c r="AZ102" s="239"/>
      <c r="BA102" s="239"/>
      <c r="BB102" s="239"/>
      <c r="BC102" s="239"/>
      <c r="BD102" s="239"/>
      <c r="BE102" s="232"/>
      <c r="BF102" s="232"/>
      <c r="BG102" s="232"/>
      <c r="BH102" s="232"/>
      <c r="BI102" s="232"/>
      <c r="BJ102" s="232"/>
      <c r="BK102" s="232"/>
      <c r="BL102" s="232"/>
      <c r="BM102" s="232"/>
      <c r="BN102" s="232"/>
      <c r="BO102" s="232"/>
      <c r="BP102" s="232"/>
      <c r="BQ102" s="231" t="s">
        <v>378</v>
      </c>
      <c r="BR102" s="773" t="s">
        <v>405</v>
      </c>
      <c r="BS102" s="774"/>
      <c r="BT102" s="774"/>
      <c r="BU102" s="774"/>
      <c r="BV102" s="774"/>
      <c r="BW102" s="774"/>
      <c r="BX102" s="774"/>
      <c r="BY102" s="774"/>
      <c r="BZ102" s="774"/>
      <c r="CA102" s="774"/>
      <c r="CB102" s="774"/>
      <c r="CC102" s="774"/>
      <c r="CD102" s="774"/>
      <c r="CE102" s="774"/>
      <c r="CF102" s="774"/>
      <c r="CG102" s="775"/>
      <c r="CH102" s="870"/>
      <c r="CI102" s="871"/>
      <c r="CJ102" s="871"/>
      <c r="CK102" s="871"/>
      <c r="CL102" s="872"/>
      <c r="CM102" s="870"/>
      <c r="CN102" s="871"/>
      <c r="CO102" s="871"/>
      <c r="CP102" s="871"/>
      <c r="CQ102" s="872"/>
      <c r="CR102" s="873">
        <v>16451</v>
      </c>
      <c r="CS102" s="835"/>
      <c r="CT102" s="835"/>
      <c r="CU102" s="835"/>
      <c r="CV102" s="874"/>
      <c r="CW102" s="873">
        <v>220</v>
      </c>
      <c r="CX102" s="835"/>
      <c r="CY102" s="835"/>
      <c r="CZ102" s="835"/>
      <c r="DA102" s="874"/>
      <c r="DB102" s="873" t="s">
        <v>491</v>
      </c>
      <c r="DC102" s="835"/>
      <c r="DD102" s="835"/>
      <c r="DE102" s="835"/>
      <c r="DF102" s="874"/>
      <c r="DG102" s="873" t="s">
        <v>491</v>
      </c>
      <c r="DH102" s="835"/>
      <c r="DI102" s="835"/>
      <c r="DJ102" s="835"/>
      <c r="DK102" s="874"/>
      <c r="DL102" s="873" t="s">
        <v>491</v>
      </c>
      <c r="DM102" s="835"/>
      <c r="DN102" s="835"/>
      <c r="DO102" s="835"/>
      <c r="DP102" s="874"/>
      <c r="DQ102" s="873" t="s">
        <v>491</v>
      </c>
      <c r="DR102" s="835"/>
      <c r="DS102" s="835"/>
      <c r="DT102" s="835"/>
      <c r="DU102" s="874"/>
      <c r="DV102" s="773"/>
      <c r="DW102" s="774"/>
      <c r="DX102" s="774"/>
      <c r="DY102" s="774"/>
      <c r="DZ102" s="897"/>
      <c r="EA102" s="221"/>
    </row>
    <row r="103" spans="1:131" ht="26.25" customHeight="1" x14ac:dyDescent="0.2">
      <c r="A103" s="236"/>
      <c r="B103" s="237"/>
      <c r="C103" s="237"/>
      <c r="D103" s="237"/>
      <c r="E103" s="237"/>
      <c r="F103" s="237"/>
      <c r="G103" s="237"/>
      <c r="H103" s="237"/>
      <c r="I103" s="237"/>
      <c r="J103" s="237"/>
      <c r="K103" s="237"/>
      <c r="L103" s="237"/>
      <c r="M103" s="237"/>
      <c r="N103" s="237"/>
      <c r="O103" s="237"/>
      <c r="P103" s="237"/>
      <c r="Q103" s="238"/>
      <c r="R103" s="238"/>
      <c r="S103" s="238"/>
      <c r="T103" s="238"/>
      <c r="U103" s="238"/>
      <c r="V103" s="238"/>
      <c r="W103" s="238"/>
      <c r="X103" s="238"/>
      <c r="Y103" s="238"/>
      <c r="Z103" s="238"/>
      <c r="AA103" s="238"/>
      <c r="AB103" s="238"/>
      <c r="AC103" s="238"/>
      <c r="AD103" s="238"/>
      <c r="AE103" s="238"/>
      <c r="AF103" s="238"/>
      <c r="AG103" s="238"/>
      <c r="AH103" s="238"/>
      <c r="AI103" s="238"/>
      <c r="AJ103" s="238"/>
      <c r="AK103" s="238"/>
      <c r="AL103" s="238"/>
      <c r="AM103" s="238"/>
      <c r="AN103" s="238"/>
      <c r="AO103" s="238"/>
      <c r="AP103" s="238"/>
      <c r="AQ103" s="238"/>
      <c r="AR103" s="238"/>
      <c r="AS103" s="238"/>
      <c r="AT103" s="238"/>
      <c r="AU103" s="238"/>
      <c r="AV103" s="238"/>
      <c r="AW103" s="238"/>
      <c r="AX103" s="238"/>
      <c r="AY103" s="238"/>
      <c r="AZ103" s="239"/>
      <c r="BA103" s="239"/>
      <c r="BB103" s="239"/>
      <c r="BC103" s="239"/>
      <c r="BD103" s="239"/>
      <c r="BE103" s="232"/>
      <c r="BF103" s="232"/>
      <c r="BG103" s="232"/>
      <c r="BH103" s="232"/>
      <c r="BI103" s="232"/>
      <c r="BJ103" s="232"/>
      <c r="BK103" s="232"/>
      <c r="BL103" s="232"/>
      <c r="BM103" s="232"/>
      <c r="BN103" s="232"/>
      <c r="BO103" s="232"/>
      <c r="BP103" s="232"/>
      <c r="BQ103" s="898" t="s">
        <v>406</v>
      </c>
      <c r="BR103" s="898"/>
      <c r="BS103" s="898"/>
      <c r="BT103" s="898"/>
      <c r="BU103" s="898"/>
      <c r="BV103" s="898"/>
      <c r="BW103" s="898"/>
      <c r="BX103" s="898"/>
      <c r="BY103" s="898"/>
      <c r="BZ103" s="898"/>
      <c r="CA103" s="898"/>
      <c r="CB103" s="898"/>
      <c r="CC103" s="898"/>
      <c r="CD103" s="898"/>
      <c r="CE103" s="898"/>
      <c r="CF103" s="898"/>
      <c r="CG103" s="898"/>
      <c r="CH103" s="898"/>
      <c r="CI103" s="898"/>
      <c r="CJ103" s="898"/>
      <c r="CK103" s="898"/>
      <c r="CL103" s="898"/>
      <c r="CM103" s="898"/>
      <c r="CN103" s="898"/>
      <c r="CO103" s="898"/>
      <c r="CP103" s="898"/>
      <c r="CQ103" s="898"/>
      <c r="CR103" s="898"/>
      <c r="CS103" s="898"/>
      <c r="CT103" s="898"/>
      <c r="CU103" s="898"/>
      <c r="CV103" s="898"/>
      <c r="CW103" s="898"/>
      <c r="CX103" s="898"/>
      <c r="CY103" s="898"/>
      <c r="CZ103" s="898"/>
      <c r="DA103" s="898"/>
      <c r="DB103" s="898"/>
      <c r="DC103" s="898"/>
      <c r="DD103" s="898"/>
      <c r="DE103" s="898"/>
      <c r="DF103" s="898"/>
      <c r="DG103" s="898"/>
      <c r="DH103" s="898"/>
      <c r="DI103" s="898"/>
      <c r="DJ103" s="898"/>
      <c r="DK103" s="898"/>
      <c r="DL103" s="898"/>
      <c r="DM103" s="898"/>
      <c r="DN103" s="898"/>
      <c r="DO103" s="898"/>
      <c r="DP103" s="898"/>
      <c r="DQ103" s="898"/>
      <c r="DR103" s="898"/>
      <c r="DS103" s="898"/>
      <c r="DT103" s="898"/>
      <c r="DU103" s="898"/>
      <c r="DV103" s="898"/>
      <c r="DW103" s="898"/>
      <c r="DX103" s="898"/>
      <c r="DY103" s="898"/>
      <c r="DZ103" s="898"/>
      <c r="EA103" s="221"/>
    </row>
    <row r="104" spans="1:131" ht="26.25" customHeight="1" x14ac:dyDescent="0.2">
      <c r="A104" s="236"/>
      <c r="B104" s="237"/>
      <c r="C104" s="237"/>
      <c r="D104" s="237"/>
      <c r="E104" s="237"/>
      <c r="F104" s="237"/>
      <c r="G104" s="237"/>
      <c r="H104" s="237"/>
      <c r="I104" s="237"/>
      <c r="J104" s="237"/>
      <c r="K104" s="237"/>
      <c r="L104" s="237"/>
      <c r="M104" s="237"/>
      <c r="N104" s="237"/>
      <c r="O104" s="237"/>
      <c r="P104" s="237"/>
      <c r="Q104" s="238"/>
      <c r="R104" s="238"/>
      <c r="S104" s="238"/>
      <c r="T104" s="238"/>
      <c r="U104" s="238"/>
      <c r="V104" s="238"/>
      <c r="W104" s="238"/>
      <c r="X104" s="238"/>
      <c r="Y104" s="238"/>
      <c r="Z104" s="238"/>
      <c r="AA104" s="238"/>
      <c r="AB104" s="238"/>
      <c r="AC104" s="238"/>
      <c r="AD104" s="238"/>
      <c r="AE104" s="238"/>
      <c r="AF104" s="238"/>
      <c r="AG104" s="238"/>
      <c r="AH104" s="238"/>
      <c r="AI104" s="238"/>
      <c r="AJ104" s="238"/>
      <c r="AK104" s="238"/>
      <c r="AL104" s="238"/>
      <c r="AM104" s="238"/>
      <c r="AN104" s="238"/>
      <c r="AO104" s="238"/>
      <c r="AP104" s="238"/>
      <c r="AQ104" s="238"/>
      <c r="AR104" s="238"/>
      <c r="AS104" s="238"/>
      <c r="AT104" s="238"/>
      <c r="AU104" s="238"/>
      <c r="AV104" s="238"/>
      <c r="AW104" s="238"/>
      <c r="AX104" s="238"/>
      <c r="AY104" s="238"/>
      <c r="AZ104" s="239"/>
      <c r="BA104" s="239"/>
      <c r="BB104" s="239"/>
      <c r="BC104" s="239"/>
      <c r="BD104" s="239"/>
      <c r="BE104" s="232"/>
      <c r="BF104" s="232"/>
      <c r="BG104" s="232"/>
      <c r="BH104" s="232"/>
      <c r="BI104" s="232"/>
      <c r="BJ104" s="232"/>
      <c r="BK104" s="232"/>
      <c r="BL104" s="232"/>
      <c r="BM104" s="232"/>
      <c r="BN104" s="232"/>
      <c r="BO104" s="232"/>
      <c r="BP104" s="232"/>
      <c r="BQ104" s="899" t="s">
        <v>407</v>
      </c>
      <c r="BR104" s="899"/>
      <c r="BS104" s="899"/>
      <c r="BT104" s="899"/>
      <c r="BU104" s="899"/>
      <c r="BV104" s="899"/>
      <c r="BW104" s="899"/>
      <c r="BX104" s="899"/>
      <c r="BY104" s="899"/>
      <c r="BZ104" s="899"/>
      <c r="CA104" s="899"/>
      <c r="CB104" s="899"/>
      <c r="CC104" s="899"/>
      <c r="CD104" s="899"/>
      <c r="CE104" s="899"/>
      <c r="CF104" s="899"/>
      <c r="CG104" s="899"/>
      <c r="CH104" s="899"/>
      <c r="CI104" s="899"/>
      <c r="CJ104" s="899"/>
      <c r="CK104" s="899"/>
      <c r="CL104" s="899"/>
      <c r="CM104" s="899"/>
      <c r="CN104" s="899"/>
      <c r="CO104" s="899"/>
      <c r="CP104" s="899"/>
      <c r="CQ104" s="899"/>
      <c r="CR104" s="899"/>
      <c r="CS104" s="899"/>
      <c r="CT104" s="899"/>
      <c r="CU104" s="899"/>
      <c r="CV104" s="899"/>
      <c r="CW104" s="899"/>
      <c r="CX104" s="899"/>
      <c r="CY104" s="899"/>
      <c r="CZ104" s="899"/>
      <c r="DA104" s="899"/>
      <c r="DB104" s="899"/>
      <c r="DC104" s="899"/>
      <c r="DD104" s="899"/>
      <c r="DE104" s="899"/>
      <c r="DF104" s="899"/>
      <c r="DG104" s="899"/>
      <c r="DH104" s="899"/>
      <c r="DI104" s="899"/>
      <c r="DJ104" s="899"/>
      <c r="DK104" s="899"/>
      <c r="DL104" s="899"/>
      <c r="DM104" s="899"/>
      <c r="DN104" s="899"/>
      <c r="DO104" s="899"/>
      <c r="DP104" s="899"/>
      <c r="DQ104" s="899"/>
      <c r="DR104" s="899"/>
      <c r="DS104" s="899"/>
      <c r="DT104" s="899"/>
      <c r="DU104" s="899"/>
      <c r="DV104" s="899"/>
      <c r="DW104" s="899"/>
      <c r="DX104" s="899"/>
      <c r="DY104" s="899"/>
      <c r="DZ104" s="899"/>
      <c r="EA104" s="221"/>
    </row>
    <row r="105" spans="1:131" ht="11.25" customHeight="1" x14ac:dyDescent="0.2">
      <c r="A105" s="232"/>
      <c r="B105" s="232"/>
      <c r="C105" s="232"/>
      <c r="D105" s="232"/>
      <c r="E105" s="232"/>
      <c r="F105" s="232"/>
      <c r="G105" s="232"/>
      <c r="H105" s="232"/>
      <c r="I105" s="232"/>
      <c r="J105" s="232"/>
      <c r="K105" s="232"/>
      <c r="L105" s="232"/>
      <c r="M105" s="232"/>
      <c r="N105" s="232"/>
      <c r="O105" s="232"/>
      <c r="P105" s="232"/>
      <c r="Q105" s="232"/>
      <c r="R105" s="232"/>
      <c r="S105" s="232"/>
      <c r="T105" s="232"/>
      <c r="U105" s="232"/>
      <c r="V105" s="232"/>
      <c r="W105" s="232"/>
      <c r="X105" s="232"/>
      <c r="Y105" s="232"/>
      <c r="Z105" s="232"/>
      <c r="AA105" s="232"/>
      <c r="AB105" s="232"/>
      <c r="AC105" s="232"/>
      <c r="AD105" s="232"/>
      <c r="AE105" s="232"/>
      <c r="AF105" s="232"/>
      <c r="AG105" s="232"/>
      <c r="AH105" s="232"/>
      <c r="AI105" s="232"/>
      <c r="AJ105" s="232"/>
      <c r="AK105" s="232"/>
      <c r="AL105" s="232"/>
      <c r="AM105" s="232"/>
      <c r="AN105" s="232"/>
      <c r="AO105" s="232"/>
      <c r="AP105" s="232"/>
      <c r="AQ105" s="232"/>
      <c r="AR105" s="232"/>
      <c r="AS105" s="232"/>
      <c r="AT105" s="232"/>
      <c r="AU105" s="232"/>
      <c r="AV105" s="232"/>
      <c r="AW105" s="232"/>
      <c r="AX105" s="232"/>
      <c r="AY105" s="232"/>
      <c r="AZ105" s="232"/>
      <c r="BA105" s="232"/>
      <c r="BB105" s="232"/>
      <c r="BC105" s="232"/>
      <c r="BD105" s="232"/>
      <c r="BE105" s="232"/>
      <c r="BF105" s="232"/>
      <c r="BG105" s="232"/>
      <c r="BH105" s="232"/>
      <c r="BI105" s="232"/>
      <c r="BJ105" s="232"/>
      <c r="BK105" s="232"/>
      <c r="BL105" s="232"/>
      <c r="BM105" s="232"/>
      <c r="BN105" s="232"/>
      <c r="BO105" s="232"/>
      <c r="BP105" s="232"/>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221"/>
    </row>
    <row r="106" spans="1:131" ht="11.25" customHeight="1" x14ac:dyDescent="0.2">
      <c r="A106" s="232"/>
      <c r="B106" s="232"/>
      <c r="C106" s="232"/>
      <c r="D106" s="232"/>
      <c r="E106" s="232"/>
      <c r="F106" s="232"/>
      <c r="G106" s="232"/>
      <c r="H106" s="232"/>
      <c r="I106" s="232"/>
      <c r="J106" s="232"/>
      <c r="K106" s="232"/>
      <c r="L106" s="232"/>
      <c r="M106" s="232"/>
      <c r="N106" s="232"/>
      <c r="O106" s="232"/>
      <c r="P106" s="232"/>
      <c r="Q106" s="232"/>
      <c r="R106" s="232"/>
      <c r="S106" s="232"/>
      <c r="T106" s="232"/>
      <c r="U106" s="232"/>
      <c r="V106" s="232"/>
      <c r="W106" s="232"/>
      <c r="X106" s="232"/>
      <c r="Y106" s="232"/>
      <c r="Z106" s="232"/>
      <c r="AA106" s="232"/>
      <c r="AB106" s="232"/>
      <c r="AC106" s="232"/>
      <c r="AD106" s="232"/>
      <c r="AE106" s="232"/>
      <c r="AF106" s="232"/>
      <c r="AG106" s="232"/>
      <c r="AH106" s="232"/>
      <c r="AI106" s="232"/>
      <c r="AJ106" s="232"/>
      <c r="AK106" s="232"/>
      <c r="AL106" s="232"/>
      <c r="AM106" s="232"/>
      <c r="AN106" s="232"/>
      <c r="AO106" s="232"/>
      <c r="AP106" s="232"/>
      <c r="AQ106" s="232"/>
      <c r="AR106" s="232"/>
      <c r="AS106" s="232"/>
      <c r="AT106" s="232"/>
      <c r="AU106" s="232"/>
      <c r="AV106" s="232"/>
      <c r="AW106" s="232"/>
      <c r="AX106" s="232"/>
      <c r="AY106" s="232"/>
      <c r="AZ106" s="232"/>
      <c r="BA106" s="232"/>
      <c r="BB106" s="232"/>
      <c r="BC106" s="232"/>
      <c r="BD106" s="232"/>
      <c r="BE106" s="232"/>
      <c r="BF106" s="232"/>
      <c r="BG106" s="232"/>
      <c r="BH106" s="232"/>
      <c r="BI106" s="232"/>
      <c r="BJ106" s="232"/>
      <c r="BK106" s="232"/>
      <c r="BL106" s="232"/>
      <c r="BM106" s="232"/>
      <c r="BN106" s="232"/>
      <c r="BO106" s="232"/>
      <c r="BP106" s="232"/>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221"/>
    </row>
    <row r="107" spans="1:131" s="221" customFormat="1" ht="26.25" customHeight="1" thickBot="1" x14ac:dyDescent="0.25">
      <c r="A107" s="240" t="s">
        <v>408</v>
      </c>
      <c r="B107" s="241"/>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241"/>
      <c r="AM107" s="241"/>
      <c r="AN107" s="241"/>
      <c r="AO107" s="241"/>
      <c r="AP107" s="241"/>
      <c r="AQ107" s="241"/>
      <c r="AR107" s="241"/>
      <c r="AS107" s="241"/>
      <c r="AT107" s="241"/>
      <c r="AU107" s="240" t="s">
        <v>409</v>
      </c>
      <c r="AV107" s="241"/>
      <c r="AW107" s="241"/>
      <c r="AX107" s="241"/>
      <c r="AY107" s="241"/>
      <c r="AZ107" s="241"/>
      <c r="BA107" s="241"/>
      <c r="BB107" s="241"/>
      <c r="BC107" s="241"/>
      <c r="BD107" s="241"/>
      <c r="BE107" s="241"/>
      <c r="BF107" s="241"/>
      <c r="BG107" s="241"/>
      <c r="BH107" s="241"/>
      <c r="BI107" s="241"/>
      <c r="BJ107" s="241"/>
      <c r="BK107" s="241"/>
      <c r="BL107" s="241"/>
      <c r="BM107" s="241"/>
      <c r="BN107" s="241"/>
      <c r="BO107" s="241"/>
      <c r="BP107" s="241"/>
      <c r="BQ107" s="241"/>
      <c r="BR107" s="241"/>
      <c r="BS107" s="241"/>
      <c r="BT107" s="241"/>
      <c r="BU107" s="241"/>
      <c r="BV107" s="241"/>
      <c r="BW107" s="241"/>
      <c r="BX107" s="241"/>
      <c r="BY107" s="241"/>
      <c r="BZ107" s="241"/>
      <c r="CA107" s="241"/>
      <c r="CB107" s="241"/>
      <c r="CC107" s="241"/>
      <c r="CD107" s="241"/>
      <c r="CE107" s="241"/>
      <c r="CF107" s="241"/>
      <c r="CG107" s="241"/>
      <c r="CH107" s="241"/>
      <c r="CI107" s="241"/>
      <c r="CJ107" s="241"/>
      <c r="CK107" s="241"/>
      <c r="CL107" s="241"/>
      <c r="CM107" s="241"/>
      <c r="CN107" s="241"/>
      <c r="CO107" s="241"/>
      <c r="CP107" s="241"/>
      <c r="CQ107" s="241"/>
      <c r="CR107" s="241"/>
      <c r="CS107" s="241"/>
      <c r="CT107" s="241"/>
      <c r="CU107" s="241"/>
      <c r="CV107" s="241"/>
      <c r="CW107" s="241"/>
      <c r="CX107" s="241"/>
      <c r="CY107" s="241"/>
      <c r="CZ107" s="241"/>
      <c r="DA107" s="241"/>
      <c r="DB107" s="241"/>
      <c r="DC107" s="241"/>
      <c r="DD107" s="241"/>
      <c r="DE107" s="241"/>
      <c r="DF107" s="241"/>
      <c r="DG107" s="241"/>
      <c r="DH107" s="241"/>
      <c r="DI107" s="241"/>
      <c r="DJ107" s="241"/>
      <c r="DK107" s="241"/>
      <c r="DL107" s="241"/>
      <c r="DM107" s="241"/>
      <c r="DN107" s="241"/>
      <c r="DO107" s="241"/>
      <c r="DP107" s="241"/>
      <c r="DQ107" s="241"/>
      <c r="DR107" s="241"/>
      <c r="DS107" s="241"/>
      <c r="DT107" s="241"/>
      <c r="DU107" s="241"/>
      <c r="DV107" s="241"/>
      <c r="DW107" s="241"/>
      <c r="DX107" s="241"/>
      <c r="DY107" s="241"/>
      <c r="DZ107" s="241"/>
    </row>
    <row r="108" spans="1:131" s="221" customFormat="1" ht="26.25" customHeight="1" x14ac:dyDescent="0.2">
      <c r="A108" s="900" t="s">
        <v>410</v>
      </c>
      <c r="B108" s="901"/>
      <c r="C108" s="901"/>
      <c r="D108" s="901"/>
      <c r="E108" s="901"/>
      <c r="F108" s="901"/>
      <c r="G108" s="901"/>
      <c r="H108" s="901"/>
      <c r="I108" s="901"/>
      <c r="J108" s="901"/>
      <c r="K108" s="901"/>
      <c r="L108" s="901"/>
      <c r="M108" s="901"/>
      <c r="N108" s="901"/>
      <c r="O108" s="901"/>
      <c r="P108" s="901"/>
      <c r="Q108" s="901"/>
      <c r="R108" s="901"/>
      <c r="S108" s="901"/>
      <c r="T108" s="901"/>
      <c r="U108" s="901"/>
      <c r="V108" s="901"/>
      <c r="W108" s="901"/>
      <c r="X108" s="901"/>
      <c r="Y108" s="901"/>
      <c r="Z108" s="901"/>
      <c r="AA108" s="901"/>
      <c r="AB108" s="901"/>
      <c r="AC108" s="901"/>
      <c r="AD108" s="901"/>
      <c r="AE108" s="901"/>
      <c r="AF108" s="901"/>
      <c r="AG108" s="901"/>
      <c r="AH108" s="901"/>
      <c r="AI108" s="901"/>
      <c r="AJ108" s="901"/>
      <c r="AK108" s="901"/>
      <c r="AL108" s="901"/>
      <c r="AM108" s="901"/>
      <c r="AN108" s="901"/>
      <c r="AO108" s="901"/>
      <c r="AP108" s="901"/>
      <c r="AQ108" s="901"/>
      <c r="AR108" s="901"/>
      <c r="AS108" s="901"/>
      <c r="AT108" s="902"/>
      <c r="AU108" s="900" t="s">
        <v>411</v>
      </c>
      <c r="AV108" s="901"/>
      <c r="AW108" s="901"/>
      <c r="AX108" s="901"/>
      <c r="AY108" s="901"/>
      <c r="AZ108" s="901"/>
      <c r="BA108" s="901"/>
      <c r="BB108" s="901"/>
      <c r="BC108" s="901"/>
      <c r="BD108" s="901"/>
      <c r="BE108" s="901"/>
      <c r="BF108" s="901"/>
      <c r="BG108" s="901"/>
      <c r="BH108" s="901"/>
      <c r="BI108" s="901"/>
      <c r="BJ108" s="901"/>
      <c r="BK108" s="901"/>
      <c r="BL108" s="901"/>
      <c r="BM108" s="901"/>
      <c r="BN108" s="901"/>
      <c r="BO108" s="901"/>
      <c r="BP108" s="901"/>
      <c r="BQ108" s="901"/>
      <c r="BR108" s="901"/>
      <c r="BS108" s="901"/>
      <c r="BT108" s="901"/>
      <c r="BU108" s="901"/>
      <c r="BV108" s="901"/>
      <c r="BW108" s="901"/>
      <c r="BX108" s="901"/>
      <c r="BY108" s="901"/>
      <c r="BZ108" s="901"/>
      <c r="CA108" s="901"/>
      <c r="CB108" s="901"/>
      <c r="CC108" s="901"/>
      <c r="CD108" s="901"/>
      <c r="CE108" s="901"/>
      <c r="CF108" s="901"/>
      <c r="CG108" s="901"/>
      <c r="CH108" s="901"/>
      <c r="CI108" s="901"/>
      <c r="CJ108" s="901"/>
      <c r="CK108" s="901"/>
      <c r="CL108" s="901"/>
      <c r="CM108" s="901"/>
      <c r="CN108" s="901"/>
      <c r="CO108" s="901"/>
      <c r="CP108" s="901"/>
      <c r="CQ108" s="901"/>
      <c r="CR108" s="901"/>
      <c r="CS108" s="901"/>
      <c r="CT108" s="901"/>
      <c r="CU108" s="901"/>
      <c r="CV108" s="901"/>
      <c r="CW108" s="901"/>
      <c r="CX108" s="901"/>
      <c r="CY108" s="901"/>
      <c r="CZ108" s="901"/>
      <c r="DA108" s="901"/>
      <c r="DB108" s="901"/>
      <c r="DC108" s="901"/>
      <c r="DD108" s="901"/>
      <c r="DE108" s="901"/>
      <c r="DF108" s="901"/>
      <c r="DG108" s="901"/>
      <c r="DH108" s="901"/>
      <c r="DI108" s="901"/>
      <c r="DJ108" s="901"/>
      <c r="DK108" s="901"/>
      <c r="DL108" s="901"/>
      <c r="DM108" s="901"/>
      <c r="DN108" s="901"/>
      <c r="DO108" s="901"/>
      <c r="DP108" s="901"/>
      <c r="DQ108" s="901"/>
      <c r="DR108" s="901"/>
      <c r="DS108" s="901"/>
      <c r="DT108" s="901"/>
      <c r="DU108" s="901"/>
      <c r="DV108" s="901"/>
      <c r="DW108" s="901"/>
      <c r="DX108" s="901"/>
      <c r="DY108" s="901"/>
      <c r="DZ108" s="902"/>
    </row>
    <row r="109" spans="1:131" s="221" customFormat="1" ht="26.25" customHeight="1" x14ac:dyDescent="0.2">
      <c r="A109" s="895" t="s">
        <v>412</v>
      </c>
      <c r="B109" s="876"/>
      <c r="C109" s="876"/>
      <c r="D109" s="876"/>
      <c r="E109" s="876"/>
      <c r="F109" s="876"/>
      <c r="G109" s="876"/>
      <c r="H109" s="876"/>
      <c r="I109" s="876"/>
      <c r="J109" s="876"/>
      <c r="K109" s="876"/>
      <c r="L109" s="876"/>
      <c r="M109" s="876"/>
      <c r="N109" s="876"/>
      <c r="O109" s="876"/>
      <c r="P109" s="876"/>
      <c r="Q109" s="876"/>
      <c r="R109" s="876"/>
      <c r="S109" s="876"/>
      <c r="T109" s="876"/>
      <c r="U109" s="876"/>
      <c r="V109" s="876"/>
      <c r="W109" s="876"/>
      <c r="X109" s="876"/>
      <c r="Y109" s="876"/>
      <c r="Z109" s="877"/>
      <c r="AA109" s="875" t="s">
        <v>413</v>
      </c>
      <c r="AB109" s="876"/>
      <c r="AC109" s="876"/>
      <c r="AD109" s="876"/>
      <c r="AE109" s="877"/>
      <c r="AF109" s="875" t="s">
        <v>414</v>
      </c>
      <c r="AG109" s="876"/>
      <c r="AH109" s="876"/>
      <c r="AI109" s="876"/>
      <c r="AJ109" s="877"/>
      <c r="AK109" s="875" t="s">
        <v>294</v>
      </c>
      <c r="AL109" s="876"/>
      <c r="AM109" s="876"/>
      <c r="AN109" s="876"/>
      <c r="AO109" s="877"/>
      <c r="AP109" s="875" t="s">
        <v>415</v>
      </c>
      <c r="AQ109" s="876"/>
      <c r="AR109" s="876"/>
      <c r="AS109" s="876"/>
      <c r="AT109" s="878"/>
      <c r="AU109" s="895" t="s">
        <v>412</v>
      </c>
      <c r="AV109" s="876"/>
      <c r="AW109" s="876"/>
      <c r="AX109" s="876"/>
      <c r="AY109" s="876"/>
      <c r="AZ109" s="876"/>
      <c r="BA109" s="876"/>
      <c r="BB109" s="876"/>
      <c r="BC109" s="876"/>
      <c r="BD109" s="876"/>
      <c r="BE109" s="876"/>
      <c r="BF109" s="876"/>
      <c r="BG109" s="876"/>
      <c r="BH109" s="876"/>
      <c r="BI109" s="876"/>
      <c r="BJ109" s="876"/>
      <c r="BK109" s="876"/>
      <c r="BL109" s="876"/>
      <c r="BM109" s="876"/>
      <c r="BN109" s="876"/>
      <c r="BO109" s="876"/>
      <c r="BP109" s="877"/>
      <c r="BQ109" s="875" t="s">
        <v>413</v>
      </c>
      <c r="BR109" s="876"/>
      <c r="BS109" s="876"/>
      <c r="BT109" s="876"/>
      <c r="BU109" s="877"/>
      <c r="BV109" s="875" t="s">
        <v>414</v>
      </c>
      <c r="BW109" s="876"/>
      <c r="BX109" s="876"/>
      <c r="BY109" s="876"/>
      <c r="BZ109" s="877"/>
      <c r="CA109" s="875" t="s">
        <v>294</v>
      </c>
      <c r="CB109" s="876"/>
      <c r="CC109" s="876"/>
      <c r="CD109" s="876"/>
      <c r="CE109" s="877"/>
      <c r="CF109" s="896" t="s">
        <v>415</v>
      </c>
      <c r="CG109" s="896"/>
      <c r="CH109" s="896"/>
      <c r="CI109" s="896"/>
      <c r="CJ109" s="896"/>
      <c r="CK109" s="875" t="s">
        <v>416</v>
      </c>
      <c r="CL109" s="876"/>
      <c r="CM109" s="876"/>
      <c r="CN109" s="876"/>
      <c r="CO109" s="876"/>
      <c r="CP109" s="876"/>
      <c r="CQ109" s="876"/>
      <c r="CR109" s="876"/>
      <c r="CS109" s="876"/>
      <c r="CT109" s="876"/>
      <c r="CU109" s="876"/>
      <c r="CV109" s="876"/>
      <c r="CW109" s="876"/>
      <c r="CX109" s="876"/>
      <c r="CY109" s="876"/>
      <c r="CZ109" s="876"/>
      <c r="DA109" s="876"/>
      <c r="DB109" s="876"/>
      <c r="DC109" s="876"/>
      <c r="DD109" s="876"/>
      <c r="DE109" s="876"/>
      <c r="DF109" s="877"/>
      <c r="DG109" s="875" t="s">
        <v>413</v>
      </c>
      <c r="DH109" s="876"/>
      <c r="DI109" s="876"/>
      <c r="DJ109" s="876"/>
      <c r="DK109" s="877"/>
      <c r="DL109" s="875" t="s">
        <v>414</v>
      </c>
      <c r="DM109" s="876"/>
      <c r="DN109" s="876"/>
      <c r="DO109" s="876"/>
      <c r="DP109" s="877"/>
      <c r="DQ109" s="875" t="s">
        <v>294</v>
      </c>
      <c r="DR109" s="876"/>
      <c r="DS109" s="876"/>
      <c r="DT109" s="876"/>
      <c r="DU109" s="877"/>
      <c r="DV109" s="875" t="s">
        <v>415</v>
      </c>
      <c r="DW109" s="876"/>
      <c r="DX109" s="876"/>
      <c r="DY109" s="876"/>
      <c r="DZ109" s="878"/>
    </row>
    <row r="110" spans="1:131" s="221" customFormat="1" ht="26.25" customHeight="1" x14ac:dyDescent="0.2">
      <c r="A110" s="879" t="s">
        <v>417</v>
      </c>
      <c r="B110" s="880"/>
      <c r="C110" s="880"/>
      <c r="D110" s="880"/>
      <c r="E110" s="880"/>
      <c r="F110" s="880"/>
      <c r="G110" s="880"/>
      <c r="H110" s="880"/>
      <c r="I110" s="880"/>
      <c r="J110" s="880"/>
      <c r="K110" s="880"/>
      <c r="L110" s="880"/>
      <c r="M110" s="880"/>
      <c r="N110" s="880"/>
      <c r="O110" s="880"/>
      <c r="P110" s="880"/>
      <c r="Q110" s="880"/>
      <c r="R110" s="880"/>
      <c r="S110" s="880"/>
      <c r="T110" s="880"/>
      <c r="U110" s="880"/>
      <c r="V110" s="880"/>
      <c r="W110" s="880"/>
      <c r="X110" s="880"/>
      <c r="Y110" s="880"/>
      <c r="Z110" s="881"/>
      <c r="AA110" s="882">
        <v>16955758</v>
      </c>
      <c r="AB110" s="883"/>
      <c r="AC110" s="883"/>
      <c r="AD110" s="883"/>
      <c r="AE110" s="884"/>
      <c r="AF110" s="885">
        <v>17919147</v>
      </c>
      <c r="AG110" s="883"/>
      <c r="AH110" s="883"/>
      <c r="AI110" s="883"/>
      <c r="AJ110" s="884"/>
      <c r="AK110" s="885">
        <v>17943391</v>
      </c>
      <c r="AL110" s="883"/>
      <c r="AM110" s="883"/>
      <c r="AN110" s="883"/>
      <c r="AO110" s="884"/>
      <c r="AP110" s="886">
        <v>15.7</v>
      </c>
      <c r="AQ110" s="887"/>
      <c r="AR110" s="887"/>
      <c r="AS110" s="887"/>
      <c r="AT110" s="888"/>
      <c r="AU110" s="889" t="s">
        <v>69</v>
      </c>
      <c r="AV110" s="890"/>
      <c r="AW110" s="890"/>
      <c r="AX110" s="890"/>
      <c r="AY110" s="890"/>
      <c r="AZ110" s="912" t="s">
        <v>418</v>
      </c>
      <c r="BA110" s="880"/>
      <c r="BB110" s="880"/>
      <c r="BC110" s="880"/>
      <c r="BD110" s="880"/>
      <c r="BE110" s="880"/>
      <c r="BF110" s="880"/>
      <c r="BG110" s="880"/>
      <c r="BH110" s="880"/>
      <c r="BI110" s="880"/>
      <c r="BJ110" s="880"/>
      <c r="BK110" s="880"/>
      <c r="BL110" s="880"/>
      <c r="BM110" s="880"/>
      <c r="BN110" s="880"/>
      <c r="BO110" s="880"/>
      <c r="BP110" s="881"/>
      <c r="BQ110" s="913">
        <v>186620639</v>
      </c>
      <c r="BR110" s="914"/>
      <c r="BS110" s="914"/>
      <c r="BT110" s="914"/>
      <c r="BU110" s="914"/>
      <c r="BV110" s="914">
        <v>178999535</v>
      </c>
      <c r="BW110" s="914"/>
      <c r="BX110" s="914"/>
      <c r="BY110" s="914"/>
      <c r="BZ110" s="914"/>
      <c r="CA110" s="914">
        <v>171379591</v>
      </c>
      <c r="CB110" s="914"/>
      <c r="CC110" s="914"/>
      <c r="CD110" s="914"/>
      <c r="CE110" s="914"/>
      <c r="CF110" s="927">
        <v>150.19999999999999</v>
      </c>
      <c r="CG110" s="928"/>
      <c r="CH110" s="928"/>
      <c r="CI110" s="928"/>
      <c r="CJ110" s="928"/>
      <c r="CK110" s="929" t="s">
        <v>419</v>
      </c>
      <c r="CL110" s="930"/>
      <c r="CM110" s="912" t="s">
        <v>420</v>
      </c>
      <c r="CN110" s="880"/>
      <c r="CO110" s="880"/>
      <c r="CP110" s="880"/>
      <c r="CQ110" s="880"/>
      <c r="CR110" s="880"/>
      <c r="CS110" s="880"/>
      <c r="CT110" s="880"/>
      <c r="CU110" s="880"/>
      <c r="CV110" s="880"/>
      <c r="CW110" s="880"/>
      <c r="CX110" s="880"/>
      <c r="CY110" s="880"/>
      <c r="CZ110" s="880"/>
      <c r="DA110" s="880"/>
      <c r="DB110" s="880"/>
      <c r="DC110" s="880"/>
      <c r="DD110" s="880"/>
      <c r="DE110" s="880"/>
      <c r="DF110" s="881"/>
      <c r="DG110" s="913" t="s">
        <v>122</v>
      </c>
      <c r="DH110" s="914"/>
      <c r="DI110" s="914"/>
      <c r="DJ110" s="914"/>
      <c r="DK110" s="914"/>
      <c r="DL110" s="914" t="s">
        <v>122</v>
      </c>
      <c r="DM110" s="914"/>
      <c r="DN110" s="914"/>
      <c r="DO110" s="914"/>
      <c r="DP110" s="914"/>
      <c r="DQ110" s="914" t="s">
        <v>122</v>
      </c>
      <c r="DR110" s="914"/>
      <c r="DS110" s="914"/>
      <c r="DT110" s="914"/>
      <c r="DU110" s="914"/>
      <c r="DV110" s="915" t="s">
        <v>122</v>
      </c>
      <c r="DW110" s="915"/>
      <c r="DX110" s="915"/>
      <c r="DY110" s="915"/>
      <c r="DZ110" s="916"/>
    </row>
    <row r="111" spans="1:131" s="221" customFormat="1" ht="26.25" customHeight="1" x14ac:dyDescent="0.2">
      <c r="A111" s="917" t="s">
        <v>421</v>
      </c>
      <c r="B111" s="918"/>
      <c r="C111" s="918"/>
      <c r="D111" s="918"/>
      <c r="E111" s="918"/>
      <c r="F111" s="918"/>
      <c r="G111" s="918"/>
      <c r="H111" s="918"/>
      <c r="I111" s="918"/>
      <c r="J111" s="918"/>
      <c r="K111" s="918"/>
      <c r="L111" s="918"/>
      <c r="M111" s="918"/>
      <c r="N111" s="918"/>
      <c r="O111" s="918"/>
      <c r="P111" s="918"/>
      <c r="Q111" s="918"/>
      <c r="R111" s="918"/>
      <c r="S111" s="918"/>
      <c r="T111" s="918"/>
      <c r="U111" s="918"/>
      <c r="V111" s="918"/>
      <c r="W111" s="918"/>
      <c r="X111" s="918"/>
      <c r="Y111" s="918"/>
      <c r="Z111" s="919"/>
      <c r="AA111" s="920">
        <v>28458</v>
      </c>
      <c r="AB111" s="921"/>
      <c r="AC111" s="921"/>
      <c r="AD111" s="921"/>
      <c r="AE111" s="922"/>
      <c r="AF111" s="923" t="s">
        <v>122</v>
      </c>
      <c r="AG111" s="921"/>
      <c r="AH111" s="921"/>
      <c r="AI111" s="921"/>
      <c r="AJ111" s="922"/>
      <c r="AK111" s="923" t="s">
        <v>122</v>
      </c>
      <c r="AL111" s="921"/>
      <c r="AM111" s="921"/>
      <c r="AN111" s="921"/>
      <c r="AO111" s="922"/>
      <c r="AP111" s="924" t="s">
        <v>122</v>
      </c>
      <c r="AQ111" s="925"/>
      <c r="AR111" s="925"/>
      <c r="AS111" s="925"/>
      <c r="AT111" s="926"/>
      <c r="AU111" s="891"/>
      <c r="AV111" s="892"/>
      <c r="AW111" s="892"/>
      <c r="AX111" s="892"/>
      <c r="AY111" s="892"/>
      <c r="AZ111" s="905" t="s">
        <v>422</v>
      </c>
      <c r="BA111" s="906"/>
      <c r="BB111" s="906"/>
      <c r="BC111" s="906"/>
      <c r="BD111" s="906"/>
      <c r="BE111" s="906"/>
      <c r="BF111" s="906"/>
      <c r="BG111" s="906"/>
      <c r="BH111" s="906"/>
      <c r="BI111" s="906"/>
      <c r="BJ111" s="906"/>
      <c r="BK111" s="906"/>
      <c r="BL111" s="906"/>
      <c r="BM111" s="906"/>
      <c r="BN111" s="906"/>
      <c r="BO111" s="906"/>
      <c r="BP111" s="907"/>
      <c r="BQ111" s="908">
        <v>762373</v>
      </c>
      <c r="BR111" s="909"/>
      <c r="BS111" s="909"/>
      <c r="BT111" s="909"/>
      <c r="BU111" s="909"/>
      <c r="BV111" s="909">
        <v>531466</v>
      </c>
      <c r="BW111" s="909"/>
      <c r="BX111" s="909"/>
      <c r="BY111" s="909"/>
      <c r="BZ111" s="909"/>
      <c r="CA111" s="909">
        <v>260182</v>
      </c>
      <c r="CB111" s="909"/>
      <c r="CC111" s="909"/>
      <c r="CD111" s="909"/>
      <c r="CE111" s="909"/>
      <c r="CF111" s="903">
        <v>0.2</v>
      </c>
      <c r="CG111" s="904"/>
      <c r="CH111" s="904"/>
      <c r="CI111" s="904"/>
      <c r="CJ111" s="904"/>
      <c r="CK111" s="931"/>
      <c r="CL111" s="932"/>
      <c r="CM111" s="905" t="s">
        <v>423</v>
      </c>
      <c r="CN111" s="906"/>
      <c r="CO111" s="906"/>
      <c r="CP111" s="906"/>
      <c r="CQ111" s="906"/>
      <c r="CR111" s="906"/>
      <c r="CS111" s="906"/>
      <c r="CT111" s="906"/>
      <c r="CU111" s="906"/>
      <c r="CV111" s="906"/>
      <c r="CW111" s="906"/>
      <c r="CX111" s="906"/>
      <c r="CY111" s="906"/>
      <c r="CZ111" s="906"/>
      <c r="DA111" s="906"/>
      <c r="DB111" s="906"/>
      <c r="DC111" s="906"/>
      <c r="DD111" s="906"/>
      <c r="DE111" s="906"/>
      <c r="DF111" s="907"/>
      <c r="DG111" s="908" t="s">
        <v>122</v>
      </c>
      <c r="DH111" s="909"/>
      <c r="DI111" s="909"/>
      <c r="DJ111" s="909"/>
      <c r="DK111" s="909"/>
      <c r="DL111" s="909" t="s">
        <v>122</v>
      </c>
      <c r="DM111" s="909"/>
      <c r="DN111" s="909"/>
      <c r="DO111" s="909"/>
      <c r="DP111" s="909"/>
      <c r="DQ111" s="909" t="s">
        <v>122</v>
      </c>
      <c r="DR111" s="909"/>
      <c r="DS111" s="909"/>
      <c r="DT111" s="909"/>
      <c r="DU111" s="909"/>
      <c r="DV111" s="910" t="s">
        <v>122</v>
      </c>
      <c r="DW111" s="910"/>
      <c r="DX111" s="910"/>
      <c r="DY111" s="910"/>
      <c r="DZ111" s="911"/>
    </row>
    <row r="112" spans="1:131" s="221" customFormat="1" ht="26.25" customHeight="1" x14ac:dyDescent="0.2">
      <c r="A112" s="935" t="s">
        <v>424</v>
      </c>
      <c r="B112" s="936"/>
      <c r="C112" s="906" t="s">
        <v>425</v>
      </c>
      <c r="D112" s="906"/>
      <c r="E112" s="906"/>
      <c r="F112" s="906"/>
      <c r="G112" s="906"/>
      <c r="H112" s="906"/>
      <c r="I112" s="906"/>
      <c r="J112" s="906"/>
      <c r="K112" s="906"/>
      <c r="L112" s="906"/>
      <c r="M112" s="906"/>
      <c r="N112" s="906"/>
      <c r="O112" s="906"/>
      <c r="P112" s="906"/>
      <c r="Q112" s="906"/>
      <c r="R112" s="906"/>
      <c r="S112" s="906"/>
      <c r="T112" s="906"/>
      <c r="U112" s="906"/>
      <c r="V112" s="906"/>
      <c r="W112" s="906"/>
      <c r="X112" s="906"/>
      <c r="Y112" s="906"/>
      <c r="Z112" s="907"/>
      <c r="AA112" s="941">
        <v>16667</v>
      </c>
      <c r="AB112" s="942"/>
      <c r="AC112" s="942"/>
      <c r="AD112" s="942"/>
      <c r="AE112" s="943"/>
      <c r="AF112" s="944" t="s">
        <v>122</v>
      </c>
      <c r="AG112" s="942"/>
      <c r="AH112" s="942"/>
      <c r="AI112" s="942"/>
      <c r="AJ112" s="943"/>
      <c r="AK112" s="944" t="s">
        <v>122</v>
      </c>
      <c r="AL112" s="942"/>
      <c r="AM112" s="942"/>
      <c r="AN112" s="942"/>
      <c r="AO112" s="943"/>
      <c r="AP112" s="945" t="s">
        <v>122</v>
      </c>
      <c r="AQ112" s="946"/>
      <c r="AR112" s="946"/>
      <c r="AS112" s="946"/>
      <c r="AT112" s="947"/>
      <c r="AU112" s="891"/>
      <c r="AV112" s="892"/>
      <c r="AW112" s="892"/>
      <c r="AX112" s="892"/>
      <c r="AY112" s="892"/>
      <c r="AZ112" s="905" t="s">
        <v>426</v>
      </c>
      <c r="BA112" s="906"/>
      <c r="BB112" s="906"/>
      <c r="BC112" s="906"/>
      <c r="BD112" s="906"/>
      <c r="BE112" s="906"/>
      <c r="BF112" s="906"/>
      <c r="BG112" s="906"/>
      <c r="BH112" s="906"/>
      <c r="BI112" s="906"/>
      <c r="BJ112" s="906"/>
      <c r="BK112" s="906"/>
      <c r="BL112" s="906"/>
      <c r="BM112" s="906"/>
      <c r="BN112" s="906"/>
      <c r="BO112" s="906"/>
      <c r="BP112" s="907"/>
      <c r="BQ112" s="908">
        <v>64360777</v>
      </c>
      <c r="BR112" s="909"/>
      <c r="BS112" s="909"/>
      <c r="BT112" s="909"/>
      <c r="BU112" s="909"/>
      <c r="BV112" s="909">
        <v>54518597</v>
      </c>
      <c r="BW112" s="909"/>
      <c r="BX112" s="909"/>
      <c r="BY112" s="909"/>
      <c r="BZ112" s="909"/>
      <c r="CA112" s="909">
        <v>52646924</v>
      </c>
      <c r="CB112" s="909"/>
      <c r="CC112" s="909"/>
      <c r="CD112" s="909"/>
      <c r="CE112" s="909"/>
      <c r="CF112" s="903">
        <v>46.1</v>
      </c>
      <c r="CG112" s="904"/>
      <c r="CH112" s="904"/>
      <c r="CI112" s="904"/>
      <c r="CJ112" s="904"/>
      <c r="CK112" s="931"/>
      <c r="CL112" s="932"/>
      <c r="CM112" s="905" t="s">
        <v>427</v>
      </c>
      <c r="CN112" s="906"/>
      <c r="CO112" s="906"/>
      <c r="CP112" s="906"/>
      <c r="CQ112" s="906"/>
      <c r="CR112" s="906"/>
      <c r="CS112" s="906"/>
      <c r="CT112" s="906"/>
      <c r="CU112" s="906"/>
      <c r="CV112" s="906"/>
      <c r="CW112" s="906"/>
      <c r="CX112" s="906"/>
      <c r="CY112" s="906"/>
      <c r="CZ112" s="906"/>
      <c r="DA112" s="906"/>
      <c r="DB112" s="906"/>
      <c r="DC112" s="906"/>
      <c r="DD112" s="906"/>
      <c r="DE112" s="906"/>
      <c r="DF112" s="907"/>
      <c r="DG112" s="908">
        <v>11008</v>
      </c>
      <c r="DH112" s="909"/>
      <c r="DI112" s="909"/>
      <c r="DJ112" s="909"/>
      <c r="DK112" s="909"/>
      <c r="DL112" s="909">
        <v>11008</v>
      </c>
      <c r="DM112" s="909"/>
      <c r="DN112" s="909"/>
      <c r="DO112" s="909"/>
      <c r="DP112" s="909"/>
      <c r="DQ112" s="909">
        <v>11008</v>
      </c>
      <c r="DR112" s="909"/>
      <c r="DS112" s="909"/>
      <c r="DT112" s="909"/>
      <c r="DU112" s="909"/>
      <c r="DV112" s="910">
        <v>0</v>
      </c>
      <c r="DW112" s="910"/>
      <c r="DX112" s="910"/>
      <c r="DY112" s="910"/>
      <c r="DZ112" s="911"/>
    </row>
    <row r="113" spans="1:130" s="221" customFormat="1" ht="26.25" customHeight="1" x14ac:dyDescent="0.2">
      <c r="A113" s="937"/>
      <c r="B113" s="938"/>
      <c r="C113" s="906" t="s">
        <v>428</v>
      </c>
      <c r="D113" s="906"/>
      <c r="E113" s="906"/>
      <c r="F113" s="906"/>
      <c r="G113" s="906"/>
      <c r="H113" s="906"/>
      <c r="I113" s="906"/>
      <c r="J113" s="906"/>
      <c r="K113" s="906"/>
      <c r="L113" s="906"/>
      <c r="M113" s="906"/>
      <c r="N113" s="906"/>
      <c r="O113" s="906"/>
      <c r="P113" s="906"/>
      <c r="Q113" s="906"/>
      <c r="R113" s="906"/>
      <c r="S113" s="906"/>
      <c r="T113" s="906"/>
      <c r="U113" s="906"/>
      <c r="V113" s="906"/>
      <c r="W113" s="906"/>
      <c r="X113" s="906"/>
      <c r="Y113" s="906"/>
      <c r="Z113" s="907"/>
      <c r="AA113" s="920">
        <v>5168678</v>
      </c>
      <c r="AB113" s="921"/>
      <c r="AC113" s="921"/>
      <c r="AD113" s="921"/>
      <c r="AE113" s="922"/>
      <c r="AF113" s="923">
        <v>4846034</v>
      </c>
      <c r="AG113" s="921"/>
      <c r="AH113" s="921"/>
      <c r="AI113" s="921"/>
      <c r="AJ113" s="922"/>
      <c r="AK113" s="923">
        <v>4765217</v>
      </c>
      <c r="AL113" s="921"/>
      <c r="AM113" s="921"/>
      <c r="AN113" s="921"/>
      <c r="AO113" s="922"/>
      <c r="AP113" s="924">
        <v>4.2</v>
      </c>
      <c r="AQ113" s="925"/>
      <c r="AR113" s="925"/>
      <c r="AS113" s="925"/>
      <c r="AT113" s="926"/>
      <c r="AU113" s="891"/>
      <c r="AV113" s="892"/>
      <c r="AW113" s="892"/>
      <c r="AX113" s="892"/>
      <c r="AY113" s="892"/>
      <c r="AZ113" s="905" t="s">
        <v>429</v>
      </c>
      <c r="BA113" s="906"/>
      <c r="BB113" s="906"/>
      <c r="BC113" s="906"/>
      <c r="BD113" s="906"/>
      <c r="BE113" s="906"/>
      <c r="BF113" s="906"/>
      <c r="BG113" s="906"/>
      <c r="BH113" s="906"/>
      <c r="BI113" s="906"/>
      <c r="BJ113" s="906"/>
      <c r="BK113" s="906"/>
      <c r="BL113" s="906"/>
      <c r="BM113" s="906"/>
      <c r="BN113" s="906"/>
      <c r="BO113" s="906"/>
      <c r="BP113" s="907"/>
      <c r="BQ113" s="908">
        <v>4103979</v>
      </c>
      <c r="BR113" s="909"/>
      <c r="BS113" s="909"/>
      <c r="BT113" s="909"/>
      <c r="BU113" s="909"/>
      <c r="BV113" s="909">
        <v>4557614</v>
      </c>
      <c r="BW113" s="909"/>
      <c r="BX113" s="909"/>
      <c r="BY113" s="909"/>
      <c r="BZ113" s="909"/>
      <c r="CA113" s="909">
        <v>4304631</v>
      </c>
      <c r="CB113" s="909"/>
      <c r="CC113" s="909"/>
      <c r="CD113" s="909"/>
      <c r="CE113" s="909"/>
      <c r="CF113" s="903">
        <v>3.8</v>
      </c>
      <c r="CG113" s="904"/>
      <c r="CH113" s="904"/>
      <c r="CI113" s="904"/>
      <c r="CJ113" s="904"/>
      <c r="CK113" s="931"/>
      <c r="CL113" s="932"/>
      <c r="CM113" s="905" t="s">
        <v>430</v>
      </c>
      <c r="CN113" s="906"/>
      <c r="CO113" s="906"/>
      <c r="CP113" s="906"/>
      <c r="CQ113" s="906"/>
      <c r="CR113" s="906"/>
      <c r="CS113" s="906"/>
      <c r="CT113" s="906"/>
      <c r="CU113" s="906"/>
      <c r="CV113" s="906"/>
      <c r="CW113" s="906"/>
      <c r="CX113" s="906"/>
      <c r="CY113" s="906"/>
      <c r="CZ113" s="906"/>
      <c r="DA113" s="906"/>
      <c r="DB113" s="906"/>
      <c r="DC113" s="906"/>
      <c r="DD113" s="906"/>
      <c r="DE113" s="906"/>
      <c r="DF113" s="907"/>
      <c r="DG113" s="941" t="s">
        <v>122</v>
      </c>
      <c r="DH113" s="942"/>
      <c r="DI113" s="942"/>
      <c r="DJ113" s="942"/>
      <c r="DK113" s="943"/>
      <c r="DL113" s="944" t="s">
        <v>122</v>
      </c>
      <c r="DM113" s="942"/>
      <c r="DN113" s="942"/>
      <c r="DO113" s="942"/>
      <c r="DP113" s="943"/>
      <c r="DQ113" s="944" t="s">
        <v>122</v>
      </c>
      <c r="DR113" s="942"/>
      <c r="DS113" s="942"/>
      <c r="DT113" s="942"/>
      <c r="DU113" s="943"/>
      <c r="DV113" s="945" t="s">
        <v>122</v>
      </c>
      <c r="DW113" s="946"/>
      <c r="DX113" s="946"/>
      <c r="DY113" s="946"/>
      <c r="DZ113" s="947"/>
    </row>
    <row r="114" spans="1:130" s="221" customFormat="1" ht="26.25" customHeight="1" x14ac:dyDescent="0.2">
      <c r="A114" s="937"/>
      <c r="B114" s="938"/>
      <c r="C114" s="906" t="s">
        <v>431</v>
      </c>
      <c r="D114" s="906"/>
      <c r="E114" s="906"/>
      <c r="F114" s="906"/>
      <c r="G114" s="906"/>
      <c r="H114" s="906"/>
      <c r="I114" s="906"/>
      <c r="J114" s="906"/>
      <c r="K114" s="906"/>
      <c r="L114" s="906"/>
      <c r="M114" s="906"/>
      <c r="N114" s="906"/>
      <c r="O114" s="906"/>
      <c r="P114" s="906"/>
      <c r="Q114" s="906"/>
      <c r="R114" s="906"/>
      <c r="S114" s="906"/>
      <c r="T114" s="906"/>
      <c r="U114" s="906"/>
      <c r="V114" s="906"/>
      <c r="W114" s="906"/>
      <c r="X114" s="906"/>
      <c r="Y114" s="906"/>
      <c r="Z114" s="907"/>
      <c r="AA114" s="941">
        <v>193645</v>
      </c>
      <c r="AB114" s="942"/>
      <c r="AC114" s="942"/>
      <c r="AD114" s="942"/>
      <c r="AE114" s="943"/>
      <c r="AF114" s="944">
        <v>267733</v>
      </c>
      <c r="AG114" s="942"/>
      <c r="AH114" s="942"/>
      <c r="AI114" s="942"/>
      <c r="AJ114" s="943"/>
      <c r="AK114" s="944">
        <v>265347</v>
      </c>
      <c r="AL114" s="942"/>
      <c r="AM114" s="942"/>
      <c r="AN114" s="942"/>
      <c r="AO114" s="943"/>
      <c r="AP114" s="945">
        <v>0.2</v>
      </c>
      <c r="AQ114" s="946"/>
      <c r="AR114" s="946"/>
      <c r="AS114" s="946"/>
      <c r="AT114" s="947"/>
      <c r="AU114" s="891"/>
      <c r="AV114" s="892"/>
      <c r="AW114" s="892"/>
      <c r="AX114" s="892"/>
      <c r="AY114" s="892"/>
      <c r="AZ114" s="905" t="s">
        <v>432</v>
      </c>
      <c r="BA114" s="906"/>
      <c r="BB114" s="906"/>
      <c r="BC114" s="906"/>
      <c r="BD114" s="906"/>
      <c r="BE114" s="906"/>
      <c r="BF114" s="906"/>
      <c r="BG114" s="906"/>
      <c r="BH114" s="906"/>
      <c r="BI114" s="906"/>
      <c r="BJ114" s="906"/>
      <c r="BK114" s="906"/>
      <c r="BL114" s="906"/>
      <c r="BM114" s="906"/>
      <c r="BN114" s="906"/>
      <c r="BO114" s="906"/>
      <c r="BP114" s="907"/>
      <c r="BQ114" s="908">
        <v>23272990</v>
      </c>
      <c r="BR114" s="909"/>
      <c r="BS114" s="909"/>
      <c r="BT114" s="909"/>
      <c r="BU114" s="909"/>
      <c r="BV114" s="909">
        <v>22945726</v>
      </c>
      <c r="BW114" s="909"/>
      <c r="BX114" s="909"/>
      <c r="BY114" s="909"/>
      <c r="BZ114" s="909"/>
      <c r="CA114" s="909">
        <v>23833288</v>
      </c>
      <c r="CB114" s="909"/>
      <c r="CC114" s="909"/>
      <c r="CD114" s="909"/>
      <c r="CE114" s="909"/>
      <c r="CF114" s="903">
        <v>20.9</v>
      </c>
      <c r="CG114" s="904"/>
      <c r="CH114" s="904"/>
      <c r="CI114" s="904"/>
      <c r="CJ114" s="904"/>
      <c r="CK114" s="931"/>
      <c r="CL114" s="932"/>
      <c r="CM114" s="905" t="s">
        <v>433</v>
      </c>
      <c r="CN114" s="906"/>
      <c r="CO114" s="906"/>
      <c r="CP114" s="906"/>
      <c r="CQ114" s="906"/>
      <c r="CR114" s="906"/>
      <c r="CS114" s="906"/>
      <c r="CT114" s="906"/>
      <c r="CU114" s="906"/>
      <c r="CV114" s="906"/>
      <c r="CW114" s="906"/>
      <c r="CX114" s="906"/>
      <c r="CY114" s="906"/>
      <c r="CZ114" s="906"/>
      <c r="DA114" s="906"/>
      <c r="DB114" s="906"/>
      <c r="DC114" s="906"/>
      <c r="DD114" s="906"/>
      <c r="DE114" s="906"/>
      <c r="DF114" s="907"/>
      <c r="DG114" s="941" t="s">
        <v>122</v>
      </c>
      <c r="DH114" s="942"/>
      <c r="DI114" s="942"/>
      <c r="DJ114" s="942"/>
      <c r="DK114" s="943"/>
      <c r="DL114" s="944" t="s">
        <v>122</v>
      </c>
      <c r="DM114" s="942"/>
      <c r="DN114" s="942"/>
      <c r="DO114" s="942"/>
      <c r="DP114" s="943"/>
      <c r="DQ114" s="944" t="s">
        <v>122</v>
      </c>
      <c r="DR114" s="942"/>
      <c r="DS114" s="942"/>
      <c r="DT114" s="942"/>
      <c r="DU114" s="943"/>
      <c r="DV114" s="945" t="s">
        <v>122</v>
      </c>
      <c r="DW114" s="946"/>
      <c r="DX114" s="946"/>
      <c r="DY114" s="946"/>
      <c r="DZ114" s="947"/>
    </row>
    <row r="115" spans="1:130" s="221" customFormat="1" ht="26.25" customHeight="1" x14ac:dyDescent="0.2">
      <c r="A115" s="937"/>
      <c r="B115" s="938"/>
      <c r="C115" s="906" t="s">
        <v>434</v>
      </c>
      <c r="D115" s="906"/>
      <c r="E115" s="906"/>
      <c r="F115" s="906"/>
      <c r="G115" s="906"/>
      <c r="H115" s="906"/>
      <c r="I115" s="906"/>
      <c r="J115" s="906"/>
      <c r="K115" s="906"/>
      <c r="L115" s="906"/>
      <c r="M115" s="906"/>
      <c r="N115" s="906"/>
      <c r="O115" s="906"/>
      <c r="P115" s="906"/>
      <c r="Q115" s="906"/>
      <c r="R115" s="906"/>
      <c r="S115" s="906"/>
      <c r="T115" s="906"/>
      <c r="U115" s="906"/>
      <c r="V115" s="906"/>
      <c r="W115" s="906"/>
      <c r="X115" s="906"/>
      <c r="Y115" s="906"/>
      <c r="Z115" s="907"/>
      <c r="AA115" s="920">
        <v>196016</v>
      </c>
      <c r="AB115" s="921"/>
      <c r="AC115" s="921"/>
      <c r="AD115" s="921"/>
      <c r="AE115" s="922"/>
      <c r="AF115" s="923">
        <v>97421</v>
      </c>
      <c r="AG115" s="921"/>
      <c r="AH115" s="921"/>
      <c r="AI115" s="921"/>
      <c r="AJ115" s="922"/>
      <c r="AK115" s="923">
        <v>18877</v>
      </c>
      <c r="AL115" s="921"/>
      <c r="AM115" s="921"/>
      <c r="AN115" s="921"/>
      <c r="AO115" s="922"/>
      <c r="AP115" s="924">
        <v>0</v>
      </c>
      <c r="AQ115" s="925"/>
      <c r="AR115" s="925"/>
      <c r="AS115" s="925"/>
      <c r="AT115" s="926"/>
      <c r="AU115" s="891"/>
      <c r="AV115" s="892"/>
      <c r="AW115" s="892"/>
      <c r="AX115" s="892"/>
      <c r="AY115" s="892"/>
      <c r="AZ115" s="905" t="s">
        <v>435</v>
      </c>
      <c r="BA115" s="906"/>
      <c r="BB115" s="906"/>
      <c r="BC115" s="906"/>
      <c r="BD115" s="906"/>
      <c r="BE115" s="906"/>
      <c r="BF115" s="906"/>
      <c r="BG115" s="906"/>
      <c r="BH115" s="906"/>
      <c r="BI115" s="906"/>
      <c r="BJ115" s="906"/>
      <c r="BK115" s="906"/>
      <c r="BL115" s="906"/>
      <c r="BM115" s="906"/>
      <c r="BN115" s="906"/>
      <c r="BO115" s="906"/>
      <c r="BP115" s="907"/>
      <c r="BQ115" s="908">
        <v>29829</v>
      </c>
      <c r="BR115" s="909"/>
      <c r="BS115" s="909"/>
      <c r="BT115" s="909"/>
      <c r="BU115" s="909"/>
      <c r="BV115" s="909">
        <v>30785</v>
      </c>
      <c r="BW115" s="909"/>
      <c r="BX115" s="909"/>
      <c r="BY115" s="909"/>
      <c r="BZ115" s="909"/>
      <c r="CA115" s="909">
        <v>51759</v>
      </c>
      <c r="CB115" s="909"/>
      <c r="CC115" s="909"/>
      <c r="CD115" s="909"/>
      <c r="CE115" s="909"/>
      <c r="CF115" s="903">
        <v>0</v>
      </c>
      <c r="CG115" s="904"/>
      <c r="CH115" s="904"/>
      <c r="CI115" s="904"/>
      <c r="CJ115" s="904"/>
      <c r="CK115" s="931"/>
      <c r="CL115" s="932"/>
      <c r="CM115" s="905" t="s">
        <v>436</v>
      </c>
      <c r="CN115" s="906"/>
      <c r="CO115" s="906"/>
      <c r="CP115" s="906"/>
      <c r="CQ115" s="906"/>
      <c r="CR115" s="906"/>
      <c r="CS115" s="906"/>
      <c r="CT115" s="906"/>
      <c r="CU115" s="906"/>
      <c r="CV115" s="906"/>
      <c r="CW115" s="906"/>
      <c r="CX115" s="906"/>
      <c r="CY115" s="906"/>
      <c r="CZ115" s="906"/>
      <c r="DA115" s="906"/>
      <c r="DB115" s="906"/>
      <c r="DC115" s="906"/>
      <c r="DD115" s="906"/>
      <c r="DE115" s="906"/>
      <c r="DF115" s="907"/>
      <c r="DG115" s="941">
        <v>547111</v>
      </c>
      <c r="DH115" s="942"/>
      <c r="DI115" s="942"/>
      <c r="DJ115" s="942"/>
      <c r="DK115" s="943"/>
      <c r="DL115" s="944">
        <v>427882</v>
      </c>
      <c r="DM115" s="942"/>
      <c r="DN115" s="942"/>
      <c r="DO115" s="942"/>
      <c r="DP115" s="943"/>
      <c r="DQ115" s="944">
        <v>181131</v>
      </c>
      <c r="DR115" s="942"/>
      <c r="DS115" s="942"/>
      <c r="DT115" s="942"/>
      <c r="DU115" s="943"/>
      <c r="DV115" s="945">
        <v>0.2</v>
      </c>
      <c r="DW115" s="946"/>
      <c r="DX115" s="946"/>
      <c r="DY115" s="946"/>
      <c r="DZ115" s="947"/>
    </row>
    <row r="116" spans="1:130" s="221" customFormat="1" ht="26.25" customHeight="1" x14ac:dyDescent="0.2">
      <c r="A116" s="939"/>
      <c r="B116" s="940"/>
      <c r="C116" s="948" t="s">
        <v>437</v>
      </c>
      <c r="D116" s="948"/>
      <c r="E116" s="948"/>
      <c r="F116" s="948"/>
      <c r="G116" s="948"/>
      <c r="H116" s="948"/>
      <c r="I116" s="948"/>
      <c r="J116" s="948"/>
      <c r="K116" s="948"/>
      <c r="L116" s="948"/>
      <c r="M116" s="948"/>
      <c r="N116" s="948"/>
      <c r="O116" s="948"/>
      <c r="P116" s="948"/>
      <c r="Q116" s="948"/>
      <c r="R116" s="948"/>
      <c r="S116" s="948"/>
      <c r="T116" s="948"/>
      <c r="U116" s="948"/>
      <c r="V116" s="948"/>
      <c r="W116" s="948"/>
      <c r="X116" s="948"/>
      <c r="Y116" s="948"/>
      <c r="Z116" s="949"/>
      <c r="AA116" s="941" t="s">
        <v>122</v>
      </c>
      <c r="AB116" s="942"/>
      <c r="AC116" s="942"/>
      <c r="AD116" s="942"/>
      <c r="AE116" s="943"/>
      <c r="AF116" s="944" t="s">
        <v>122</v>
      </c>
      <c r="AG116" s="942"/>
      <c r="AH116" s="942"/>
      <c r="AI116" s="942"/>
      <c r="AJ116" s="943"/>
      <c r="AK116" s="944" t="s">
        <v>122</v>
      </c>
      <c r="AL116" s="942"/>
      <c r="AM116" s="942"/>
      <c r="AN116" s="942"/>
      <c r="AO116" s="943"/>
      <c r="AP116" s="945" t="s">
        <v>122</v>
      </c>
      <c r="AQ116" s="946"/>
      <c r="AR116" s="946"/>
      <c r="AS116" s="946"/>
      <c r="AT116" s="947"/>
      <c r="AU116" s="891"/>
      <c r="AV116" s="892"/>
      <c r="AW116" s="892"/>
      <c r="AX116" s="892"/>
      <c r="AY116" s="892"/>
      <c r="AZ116" s="950" t="s">
        <v>438</v>
      </c>
      <c r="BA116" s="951"/>
      <c r="BB116" s="951"/>
      <c r="BC116" s="951"/>
      <c r="BD116" s="951"/>
      <c r="BE116" s="951"/>
      <c r="BF116" s="951"/>
      <c r="BG116" s="951"/>
      <c r="BH116" s="951"/>
      <c r="BI116" s="951"/>
      <c r="BJ116" s="951"/>
      <c r="BK116" s="951"/>
      <c r="BL116" s="951"/>
      <c r="BM116" s="951"/>
      <c r="BN116" s="951"/>
      <c r="BO116" s="951"/>
      <c r="BP116" s="952"/>
      <c r="BQ116" s="908" t="s">
        <v>122</v>
      </c>
      <c r="BR116" s="909"/>
      <c r="BS116" s="909"/>
      <c r="BT116" s="909"/>
      <c r="BU116" s="909"/>
      <c r="BV116" s="909" t="s">
        <v>122</v>
      </c>
      <c r="BW116" s="909"/>
      <c r="BX116" s="909"/>
      <c r="BY116" s="909"/>
      <c r="BZ116" s="909"/>
      <c r="CA116" s="909" t="s">
        <v>122</v>
      </c>
      <c r="CB116" s="909"/>
      <c r="CC116" s="909"/>
      <c r="CD116" s="909"/>
      <c r="CE116" s="909"/>
      <c r="CF116" s="903" t="s">
        <v>122</v>
      </c>
      <c r="CG116" s="904"/>
      <c r="CH116" s="904"/>
      <c r="CI116" s="904"/>
      <c r="CJ116" s="904"/>
      <c r="CK116" s="931"/>
      <c r="CL116" s="932"/>
      <c r="CM116" s="905" t="s">
        <v>439</v>
      </c>
      <c r="CN116" s="906"/>
      <c r="CO116" s="906"/>
      <c r="CP116" s="906"/>
      <c r="CQ116" s="906"/>
      <c r="CR116" s="906"/>
      <c r="CS116" s="906"/>
      <c r="CT116" s="906"/>
      <c r="CU116" s="906"/>
      <c r="CV116" s="906"/>
      <c r="CW116" s="906"/>
      <c r="CX116" s="906"/>
      <c r="CY116" s="906"/>
      <c r="CZ116" s="906"/>
      <c r="DA116" s="906"/>
      <c r="DB116" s="906"/>
      <c r="DC116" s="906"/>
      <c r="DD116" s="906"/>
      <c r="DE116" s="906"/>
      <c r="DF116" s="907"/>
      <c r="DG116" s="941" t="s">
        <v>122</v>
      </c>
      <c r="DH116" s="942"/>
      <c r="DI116" s="942"/>
      <c r="DJ116" s="942"/>
      <c r="DK116" s="943"/>
      <c r="DL116" s="944" t="s">
        <v>122</v>
      </c>
      <c r="DM116" s="942"/>
      <c r="DN116" s="942"/>
      <c r="DO116" s="942"/>
      <c r="DP116" s="943"/>
      <c r="DQ116" s="944" t="s">
        <v>122</v>
      </c>
      <c r="DR116" s="942"/>
      <c r="DS116" s="942"/>
      <c r="DT116" s="942"/>
      <c r="DU116" s="943"/>
      <c r="DV116" s="945" t="s">
        <v>122</v>
      </c>
      <c r="DW116" s="946"/>
      <c r="DX116" s="946"/>
      <c r="DY116" s="946"/>
      <c r="DZ116" s="947"/>
    </row>
    <row r="117" spans="1:130" s="221" customFormat="1" ht="26.25" customHeight="1" x14ac:dyDescent="0.2">
      <c r="A117" s="895" t="s">
        <v>177</v>
      </c>
      <c r="B117" s="876"/>
      <c r="C117" s="876"/>
      <c r="D117" s="876"/>
      <c r="E117" s="876"/>
      <c r="F117" s="876"/>
      <c r="G117" s="876"/>
      <c r="H117" s="876"/>
      <c r="I117" s="876"/>
      <c r="J117" s="876"/>
      <c r="K117" s="876"/>
      <c r="L117" s="876"/>
      <c r="M117" s="876"/>
      <c r="N117" s="876"/>
      <c r="O117" s="876"/>
      <c r="P117" s="876"/>
      <c r="Q117" s="876"/>
      <c r="R117" s="876"/>
      <c r="S117" s="876"/>
      <c r="T117" s="876"/>
      <c r="U117" s="876"/>
      <c r="V117" s="876"/>
      <c r="W117" s="876"/>
      <c r="X117" s="876"/>
      <c r="Y117" s="960" t="s">
        <v>440</v>
      </c>
      <c r="Z117" s="877"/>
      <c r="AA117" s="961">
        <v>22559222</v>
      </c>
      <c r="AB117" s="962"/>
      <c r="AC117" s="962"/>
      <c r="AD117" s="962"/>
      <c r="AE117" s="963"/>
      <c r="AF117" s="964">
        <v>23130335</v>
      </c>
      <c r="AG117" s="962"/>
      <c r="AH117" s="962"/>
      <c r="AI117" s="962"/>
      <c r="AJ117" s="963"/>
      <c r="AK117" s="964">
        <v>22992832</v>
      </c>
      <c r="AL117" s="962"/>
      <c r="AM117" s="962"/>
      <c r="AN117" s="962"/>
      <c r="AO117" s="963"/>
      <c r="AP117" s="965"/>
      <c r="AQ117" s="966"/>
      <c r="AR117" s="966"/>
      <c r="AS117" s="966"/>
      <c r="AT117" s="967"/>
      <c r="AU117" s="891"/>
      <c r="AV117" s="892"/>
      <c r="AW117" s="892"/>
      <c r="AX117" s="892"/>
      <c r="AY117" s="892"/>
      <c r="AZ117" s="957" t="s">
        <v>441</v>
      </c>
      <c r="BA117" s="958"/>
      <c r="BB117" s="958"/>
      <c r="BC117" s="958"/>
      <c r="BD117" s="958"/>
      <c r="BE117" s="958"/>
      <c r="BF117" s="958"/>
      <c r="BG117" s="958"/>
      <c r="BH117" s="958"/>
      <c r="BI117" s="958"/>
      <c r="BJ117" s="958"/>
      <c r="BK117" s="958"/>
      <c r="BL117" s="958"/>
      <c r="BM117" s="958"/>
      <c r="BN117" s="958"/>
      <c r="BO117" s="958"/>
      <c r="BP117" s="959"/>
      <c r="BQ117" s="908" t="s">
        <v>122</v>
      </c>
      <c r="BR117" s="909"/>
      <c r="BS117" s="909"/>
      <c r="BT117" s="909"/>
      <c r="BU117" s="909"/>
      <c r="BV117" s="909" t="s">
        <v>122</v>
      </c>
      <c r="BW117" s="909"/>
      <c r="BX117" s="909"/>
      <c r="BY117" s="909"/>
      <c r="BZ117" s="909"/>
      <c r="CA117" s="909" t="s">
        <v>122</v>
      </c>
      <c r="CB117" s="909"/>
      <c r="CC117" s="909"/>
      <c r="CD117" s="909"/>
      <c r="CE117" s="909"/>
      <c r="CF117" s="903" t="s">
        <v>122</v>
      </c>
      <c r="CG117" s="904"/>
      <c r="CH117" s="904"/>
      <c r="CI117" s="904"/>
      <c r="CJ117" s="904"/>
      <c r="CK117" s="931"/>
      <c r="CL117" s="932"/>
      <c r="CM117" s="905" t="s">
        <v>442</v>
      </c>
      <c r="CN117" s="906"/>
      <c r="CO117" s="906"/>
      <c r="CP117" s="906"/>
      <c r="CQ117" s="906"/>
      <c r="CR117" s="906"/>
      <c r="CS117" s="906"/>
      <c r="CT117" s="906"/>
      <c r="CU117" s="906"/>
      <c r="CV117" s="906"/>
      <c r="CW117" s="906"/>
      <c r="CX117" s="906"/>
      <c r="CY117" s="906"/>
      <c r="CZ117" s="906"/>
      <c r="DA117" s="906"/>
      <c r="DB117" s="906"/>
      <c r="DC117" s="906"/>
      <c r="DD117" s="906"/>
      <c r="DE117" s="906"/>
      <c r="DF117" s="907"/>
      <c r="DG117" s="941" t="s">
        <v>122</v>
      </c>
      <c r="DH117" s="942"/>
      <c r="DI117" s="942"/>
      <c r="DJ117" s="942"/>
      <c r="DK117" s="943"/>
      <c r="DL117" s="944" t="s">
        <v>122</v>
      </c>
      <c r="DM117" s="942"/>
      <c r="DN117" s="942"/>
      <c r="DO117" s="942"/>
      <c r="DP117" s="943"/>
      <c r="DQ117" s="944" t="s">
        <v>122</v>
      </c>
      <c r="DR117" s="942"/>
      <c r="DS117" s="942"/>
      <c r="DT117" s="942"/>
      <c r="DU117" s="943"/>
      <c r="DV117" s="945" t="s">
        <v>122</v>
      </c>
      <c r="DW117" s="946"/>
      <c r="DX117" s="946"/>
      <c r="DY117" s="946"/>
      <c r="DZ117" s="947"/>
    </row>
    <row r="118" spans="1:130" s="221" customFormat="1" ht="26.25" customHeight="1" x14ac:dyDescent="0.2">
      <c r="A118" s="895" t="s">
        <v>416</v>
      </c>
      <c r="B118" s="876"/>
      <c r="C118" s="876"/>
      <c r="D118" s="876"/>
      <c r="E118" s="876"/>
      <c r="F118" s="876"/>
      <c r="G118" s="876"/>
      <c r="H118" s="876"/>
      <c r="I118" s="876"/>
      <c r="J118" s="876"/>
      <c r="K118" s="876"/>
      <c r="L118" s="876"/>
      <c r="M118" s="876"/>
      <c r="N118" s="876"/>
      <c r="O118" s="876"/>
      <c r="P118" s="876"/>
      <c r="Q118" s="876"/>
      <c r="R118" s="876"/>
      <c r="S118" s="876"/>
      <c r="T118" s="876"/>
      <c r="U118" s="876"/>
      <c r="V118" s="876"/>
      <c r="W118" s="876"/>
      <c r="X118" s="876"/>
      <c r="Y118" s="876"/>
      <c r="Z118" s="877"/>
      <c r="AA118" s="875" t="s">
        <v>413</v>
      </c>
      <c r="AB118" s="876"/>
      <c r="AC118" s="876"/>
      <c r="AD118" s="876"/>
      <c r="AE118" s="877"/>
      <c r="AF118" s="875" t="s">
        <v>414</v>
      </c>
      <c r="AG118" s="876"/>
      <c r="AH118" s="876"/>
      <c r="AI118" s="876"/>
      <c r="AJ118" s="877"/>
      <c r="AK118" s="875" t="s">
        <v>294</v>
      </c>
      <c r="AL118" s="876"/>
      <c r="AM118" s="876"/>
      <c r="AN118" s="876"/>
      <c r="AO118" s="877"/>
      <c r="AP118" s="953" t="s">
        <v>415</v>
      </c>
      <c r="AQ118" s="954"/>
      <c r="AR118" s="954"/>
      <c r="AS118" s="954"/>
      <c r="AT118" s="955"/>
      <c r="AU118" s="891"/>
      <c r="AV118" s="892"/>
      <c r="AW118" s="892"/>
      <c r="AX118" s="892"/>
      <c r="AY118" s="892"/>
      <c r="AZ118" s="956" t="s">
        <v>443</v>
      </c>
      <c r="BA118" s="948"/>
      <c r="BB118" s="948"/>
      <c r="BC118" s="948"/>
      <c r="BD118" s="948"/>
      <c r="BE118" s="948"/>
      <c r="BF118" s="948"/>
      <c r="BG118" s="948"/>
      <c r="BH118" s="948"/>
      <c r="BI118" s="948"/>
      <c r="BJ118" s="948"/>
      <c r="BK118" s="948"/>
      <c r="BL118" s="948"/>
      <c r="BM118" s="948"/>
      <c r="BN118" s="948"/>
      <c r="BO118" s="948"/>
      <c r="BP118" s="949"/>
      <c r="BQ118" s="982" t="s">
        <v>122</v>
      </c>
      <c r="BR118" s="983"/>
      <c r="BS118" s="983"/>
      <c r="BT118" s="983"/>
      <c r="BU118" s="983"/>
      <c r="BV118" s="983" t="s">
        <v>122</v>
      </c>
      <c r="BW118" s="983"/>
      <c r="BX118" s="983"/>
      <c r="BY118" s="983"/>
      <c r="BZ118" s="983"/>
      <c r="CA118" s="983" t="s">
        <v>122</v>
      </c>
      <c r="CB118" s="983"/>
      <c r="CC118" s="983"/>
      <c r="CD118" s="983"/>
      <c r="CE118" s="983"/>
      <c r="CF118" s="903" t="s">
        <v>122</v>
      </c>
      <c r="CG118" s="904"/>
      <c r="CH118" s="904"/>
      <c r="CI118" s="904"/>
      <c r="CJ118" s="904"/>
      <c r="CK118" s="931"/>
      <c r="CL118" s="932"/>
      <c r="CM118" s="905" t="s">
        <v>444</v>
      </c>
      <c r="CN118" s="906"/>
      <c r="CO118" s="906"/>
      <c r="CP118" s="906"/>
      <c r="CQ118" s="906"/>
      <c r="CR118" s="906"/>
      <c r="CS118" s="906"/>
      <c r="CT118" s="906"/>
      <c r="CU118" s="906"/>
      <c r="CV118" s="906"/>
      <c r="CW118" s="906"/>
      <c r="CX118" s="906"/>
      <c r="CY118" s="906"/>
      <c r="CZ118" s="906"/>
      <c r="DA118" s="906"/>
      <c r="DB118" s="906"/>
      <c r="DC118" s="906"/>
      <c r="DD118" s="906"/>
      <c r="DE118" s="906"/>
      <c r="DF118" s="907"/>
      <c r="DG118" s="941" t="s">
        <v>122</v>
      </c>
      <c r="DH118" s="942"/>
      <c r="DI118" s="942"/>
      <c r="DJ118" s="942"/>
      <c r="DK118" s="943"/>
      <c r="DL118" s="944" t="s">
        <v>122</v>
      </c>
      <c r="DM118" s="942"/>
      <c r="DN118" s="942"/>
      <c r="DO118" s="942"/>
      <c r="DP118" s="943"/>
      <c r="DQ118" s="944" t="s">
        <v>122</v>
      </c>
      <c r="DR118" s="942"/>
      <c r="DS118" s="942"/>
      <c r="DT118" s="942"/>
      <c r="DU118" s="943"/>
      <c r="DV118" s="945" t="s">
        <v>122</v>
      </c>
      <c r="DW118" s="946"/>
      <c r="DX118" s="946"/>
      <c r="DY118" s="946"/>
      <c r="DZ118" s="947"/>
    </row>
    <row r="119" spans="1:130" s="221" customFormat="1" ht="26.25" customHeight="1" x14ac:dyDescent="0.2">
      <c r="A119" s="1039" t="s">
        <v>419</v>
      </c>
      <c r="B119" s="930"/>
      <c r="C119" s="912" t="s">
        <v>420</v>
      </c>
      <c r="D119" s="880"/>
      <c r="E119" s="880"/>
      <c r="F119" s="880"/>
      <c r="G119" s="880"/>
      <c r="H119" s="880"/>
      <c r="I119" s="880"/>
      <c r="J119" s="880"/>
      <c r="K119" s="880"/>
      <c r="L119" s="880"/>
      <c r="M119" s="880"/>
      <c r="N119" s="880"/>
      <c r="O119" s="880"/>
      <c r="P119" s="880"/>
      <c r="Q119" s="880"/>
      <c r="R119" s="880"/>
      <c r="S119" s="880"/>
      <c r="T119" s="880"/>
      <c r="U119" s="880"/>
      <c r="V119" s="880"/>
      <c r="W119" s="880"/>
      <c r="X119" s="880"/>
      <c r="Y119" s="880"/>
      <c r="Z119" s="881"/>
      <c r="AA119" s="882" t="s">
        <v>122</v>
      </c>
      <c r="AB119" s="883"/>
      <c r="AC119" s="883"/>
      <c r="AD119" s="883"/>
      <c r="AE119" s="884"/>
      <c r="AF119" s="885" t="s">
        <v>122</v>
      </c>
      <c r="AG119" s="883"/>
      <c r="AH119" s="883"/>
      <c r="AI119" s="883"/>
      <c r="AJ119" s="884"/>
      <c r="AK119" s="885" t="s">
        <v>122</v>
      </c>
      <c r="AL119" s="883"/>
      <c r="AM119" s="883"/>
      <c r="AN119" s="883"/>
      <c r="AO119" s="884"/>
      <c r="AP119" s="886" t="s">
        <v>122</v>
      </c>
      <c r="AQ119" s="887"/>
      <c r="AR119" s="887"/>
      <c r="AS119" s="887"/>
      <c r="AT119" s="888"/>
      <c r="AU119" s="893"/>
      <c r="AV119" s="894"/>
      <c r="AW119" s="894"/>
      <c r="AX119" s="894"/>
      <c r="AY119" s="894"/>
      <c r="AZ119" s="242" t="s">
        <v>177</v>
      </c>
      <c r="BA119" s="242"/>
      <c r="BB119" s="242"/>
      <c r="BC119" s="242"/>
      <c r="BD119" s="242"/>
      <c r="BE119" s="242"/>
      <c r="BF119" s="242"/>
      <c r="BG119" s="242"/>
      <c r="BH119" s="242"/>
      <c r="BI119" s="242"/>
      <c r="BJ119" s="242"/>
      <c r="BK119" s="242"/>
      <c r="BL119" s="242"/>
      <c r="BM119" s="242"/>
      <c r="BN119" s="242"/>
      <c r="BO119" s="960" t="s">
        <v>445</v>
      </c>
      <c r="BP119" s="988"/>
      <c r="BQ119" s="982">
        <v>279150587</v>
      </c>
      <c r="BR119" s="983"/>
      <c r="BS119" s="983"/>
      <c r="BT119" s="983"/>
      <c r="BU119" s="983"/>
      <c r="BV119" s="983">
        <v>261583723</v>
      </c>
      <c r="BW119" s="983"/>
      <c r="BX119" s="983"/>
      <c r="BY119" s="983"/>
      <c r="BZ119" s="983"/>
      <c r="CA119" s="983">
        <v>252476375</v>
      </c>
      <c r="CB119" s="983"/>
      <c r="CC119" s="983"/>
      <c r="CD119" s="983"/>
      <c r="CE119" s="983"/>
      <c r="CF119" s="984"/>
      <c r="CG119" s="985"/>
      <c r="CH119" s="985"/>
      <c r="CI119" s="985"/>
      <c r="CJ119" s="986"/>
      <c r="CK119" s="933"/>
      <c r="CL119" s="934"/>
      <c r="CM119" s="956" t="s">
        <v>446</v>
      </c>
      <c r="CN119" s="948"/>
      <c r="CO119" s="948"/>
      <c r="CP119" s="948"/>
      <c r="CQ119" s="948"/>
      <c r="CR119" s="948"/>
      <c r="CS119" s="948"/>
      <c r="CT119" s="948"/>
      <c r="CU119" s="948"/>
      <c r="CV119" s="948"/>
      <c r="CW119" s="948"/>
      <c r="CX119" s="948"/>
      <c r="CY119" s="948"/>
      <c r="CZ119" s="948"/>
      <c r="DA119" s="948"/>
      <c r="DB119" s="948"/>
      <c r="DC119" s="948"/>
      <c r="DD119" s="948"/>
      <c r="DE119" s="948"/>
      <c r="DF119" s="949"/>
      <c r="DG119" s="987">
        <v>204254</v>
      </c>
      <c r="DH119" s="969"/>
      <c r="DI119" s="969"/>
      <c r="DJ119" s="969"/>
      <c r="DK119" s="970"/>
      <c r="DL119" s="968">
        <v>92576</v>
      </c>
      <c r="DM119" s="969"/>
      <c r="DN119" s="969"/>
      <c r="DO119" s="969"/>
      <c r="DP119" s="970"/>
      <c r="DQ119" s="968">
        <v>68043</v>
      </c>
      <c r="DR119" s="969"/>
      <c r="DS119" s="969"/>
      <c r="DT119" s="969"/>
      <c r="DU119" s="970"/>
      <c r="DV119" s="971">
        <v>0.1</v>
      </c>
      <c r="DW119" s="972"/>
      <c r="DX119" s="972"/>
      <c r="DY119" s="972"/>
      <c r="DZ119" s="973"/>
    </row>
    <row r="120" spans="1:130" s="221" customFormat="1" ht="26.25" customHeight="1" x14ac:dyDescent="0.2">
      <c r="A120" s="1040"/>
      <c r="B120" s="932"/>
      <c r="C120" s="905" t="s">
        <v>423</v>
      </c>
      <c r="D120" s="906"/>
      <c r="E120" s="906"/>
      <c r="F120" s="906"/>
      <c r="G120" s="906"/>
      <c r="H120" s="906"/>
      <c r="I120" s="906"/>
      <c r="J120" s="906"/>
      <c r="K120" s="906"/>
      <c r="L120" s="906"/>
      <c r="M120" s="906"/>
      <c r="N120" s="906"/>
      <c r="O120" s="906"/>
      <c r="P120" s="906"/>
      <c r="Q120" s="906"/>
      <c r="R120" s="906"/>
      <c r="S120" s="906"/>
      <c r="T120" s="906"/>
      <c r="U120" s="906"/>
      <c r="V120" s="906"/>
      <c r="W120" s="906"/>
      <c r="X120" s="906"/>
      <c r="Y120" s="906"/>
      <c r="Z120" s="907"/>
      <c r="AA120" s="941" t="s">
        <v>122</v>
      </c>
      <c r="AB120" s="942"/>
      <c r="AC120" s="942"/>
      <c r="AD120" s="942"/>
      <c r="AE120" s="943"/>
      <c r="AF120" s="944" t="s">
        <v>122</v>
      </c>
      <c r="AG120" s="942"/>
      <c r="AH120" s="942"/>
      <c r="AI120" s="942"/>
      <c r="AJ120" s="943"/>
      <c r="AK120" s="944" t="s">
        <v>122</v>
      </c>
      <c r="AL120" s="942"/>
      <c r="AM120" s="942"/>
      <c r="AN120" s="942"/>
      <c r="AO120" s="943"/>
      <c r="AP120" s="945" t="s">
        <v>122</v>
      </c>
      <c r="AQ120" s="946"/>
      <c r="AR120" s="946"/>
      <c r="AS120" s="946"/>
      <c r="AT120" s="947"/>
      <c r="AU120" s="974" t="s">
        <v>447</v>
      </c>
      <c r="AV120" s="975"/>
      <c r="AW120" s="975"/>
      <c r="AX120" s="975"/>
      <c r="AY120" s="976"/>
      <c r="AZ120" s="912" t="s">
        <v>448</v>
      </c>
      <c r="BA120" s="880"/>
      <c r="BB120" s="880"/>
      <c r="BC120" s="880"/>
      <c r="BD120" s="880"/>
      <c r="BE120" s="880"/>
      <c r="BF120" s="880"/>
      <c r="BG120" s="880"/>
      <c r="BH120" s="880"/>
      <c r="BI120" s="880"/>
      <c r="BJ120" s="880"/>
      <c r="BK120" s="880"/>
      <c r="BL120" s="880"/>
      <c r="BM120" s="880"/>
      <c r="BN120" s="880"/>
      <c r="BO120" s="880"/>
      <c r="BP120" s="881"/>
      <c r="BQ120" s="913">
        <v>28827600</v>
      </c>
      <c r="BR120" s="914"/>
      <c r="BS120" s="914"/>
      <c r="BT120" s="914"/>
      <c r="BU120" s="914"/>
      <c r="BV120" s="914">
        <v>41994846</v>
      </c>
      <c r="BW120" s="914"/>
      <c r="BX120" s="914"/>
      <c r="BY120" s="914"/>
      <c r="BZ120" s="914"/>
      <c r="CA120" s="914">
        <v>46813272</v>
      </c>
      <c r="CB120" s="914"/>
      <c r="CC120" s="914"/>
      <c r="CD120" s="914"/>
      <c r="CE120" s="914"/>
      <c r="CF120" s="927">
        <v>41</v>
      </c>
      <c r="CG120" s="928"/>
      <c r="CH120" s="928"/>
      <c r="CI120" s="928"/>
      <c r="CJ120" s="928"/>
      <c r="CK120" s="989" t="s">
        <v>449</v>
      </c>
      <c r="CL120" s="990"/>
      <c r="CM120" s="990"/>
      <c r="CN120" s="990"/>
      <c r="CO120" s="991"/>
      <c r="CP120" s="997" t="s">
        <v>396</v>
      </c>
      <c r="CQ120" s="998"/>
      <c r="CR120" s="998"/>
      <c r="CS120" s="998"/>
      <c r="CT120" s="998"/>
      <c r="CU120" s="998"/>
      <c r="CV120" s="998"/>
      <c r="CW120" s="998"/>
      <c r="CX120" s="998"/>
      <c r="CY120" s="998"/>
      <c r="CZ120" s="998"/>
      <c r="DA120" s="998"/>
      <c r="DB120" s="998"/>
      <c r="DC120" s="998"/>
      <c r="DD120" s="998"/>
      <c r="DE120" s="998"/>
      <c r="DF120" s="999"/>
      <c r="DG120" s="913">
        <v>61247126</v>
      </c>
      <c r="DH120" s="914"/>
      <c r="DI120" s="914"/>
      <c r="DJ120" s="914"/>
      <c r="DK120" s="914"/>
      <c r="DL120" s="914">
        <v>51975339</v>
      </c>
      <c r="DM120" s="914"/>
      <c r="DN120" s="914"/>
      <c r="DO120" s="914"/>
      <c r="DP120" s="914"/>
      <c r="DQ120" s="914">
        <v>46355416</v>
      </c>
      <c r="DR120" s="914"/>
      <c r="DS120" s="914"/>
      <c r="DT120" s="914"/>
      <c r="DU120" s="914"/>
      <c r="DV120" s="915">
        <v>40.6</v>
      </c>
      <c r="DW120" s="915"/>
      <c r="DX120" s="915"/>
      <c r="DY120" s="915"/>
      <c r="DZ120" s="916"/>
    </row>
    <row r="121" spans="1:130" s="221" customFormat="1" ht="26.25" customHeight="1" x14ac:dyDescent="0.2">
      <c r="A121" s="1040"/>
      <c r="B121" s="932"/>
      <c r="C121" s="957" t="s">
        <v>450</v>
      </c>
      <c r="D121" s="958"/>
      <c r="E121" s="958"/>
      <c r="F121" s="958"/>
      <c r="G121" s="958"/>
      <c r="H121" s="958"/>
      <c r="I121" s="958"/>
      <c r="J121" s="958"/>
      <c r="K121" s="958"/>
      <c r="L121" s="958"/>
      <c r="M121" s="958"/>
      <c r="N121" s="958"/>
      <c r="O121" s="958"/>
      <c r="P121" s="958"/>
      <c r="Q121" s="958"/>
      <c r="R121" s="958"/>
      <c r="S121" s="958"/>
      <c r="T121" s="958"/>
      <c r="U121" s="958"/>
      <c r="V121" s="958"/>
      <c r="W121" s="958"/>
      <c r="X121" s="958"/>
      <c r="Y121" s="958"/>
      <c r="Z121" s="959"/>
      <c r="AA121" s="941" t="s">
        <v>122</v>
      </c>
      <c r="AB121" s="942"/>
      <c r="AC121" s="942"/>
      <c r="AD121" s="942"/>
      <c r="AE121" s="943"/>
      <c r="AF121" s="944" t="s">
        <v>122</v>
      </c>
      <c r="AG121" s="942"/>
      <c r="AH121" s="942"/>
      <c r="AI121" s="942"/>
      <c r="AJ121" s="943"/>
      <c r="AK121" s="944" t="s">
        <v>122</v>
      </c>
      <c r="AL121" s="942"/>
      <c r="AM121" s="942"/>
      <c r="AN121" s="942"/>
      <c r="AO121" s="943"/>
      <c r="AP121" s="945" t="s">
        <v>122</v>
      </c>
      <c r="AQ121" s="946"/>
      <c r="AR121" s="946"/>
      <c r="AS121" s="946"/>
      <c r="AT121" s="947"/>
      <c r="AU121" s="977"/>
      <c r="AV121" s="978"/>
      <c r="AW121" s="978"/>
      <c r="AX121" s="978"/>
      <c r="AY121" s="979"/>
      <c r="AZ121" s="905" t="s">
        <v>451</v>
      </c>
      <c r="BA121" s="906"/>
      <c r="BB121" s="906"/>
      <c r="BC121" s="906"/>
      <c r="BD121" s="906"/>
      <c r="BE121" s="906"/>
      <c r="BF121" s="906"/>
      <c r="BG121" s="906"/>
      <c r="BH121" s="906"/>
      <c r="BI121" s="906"/>
      <c r="BJ121" s="906"/>
      <c r="BK121" s="906"/>
      <c r="BL121" s="906"/>
      <c r="BM121" s="906"/>
      <c r="BN121" s="906"/>
      <c r="BO121" s="906"/>
      <c r="BP121" s="907"/>
      <c r="BQ121" s="908">
        <v>63661086</v>
      </c>
      <c r="BR121" s="909"/>
      <c r="BS121" s="909"/>
      <c r="BT121" s="909"/>
      <c r="BU121" s="909"/>
      <c r="BV121" s="909">
        <v>57159530</v>
      </c>
      <c r="BW121" s="909"/>
      <c r="BX121" s="909"/>
      <c r="BY121" s="909"/>
      <c r="BZ121" s="909"/>
      <c r="CA121" s="909">
        <v>52834810</v>
      </c>
      <c r="CB121" s="909"/>
      <c r="CC121" s="909"/>
      <c r="CD121" s="909"/>
      <c r="CE121" s="909"/>
      <c r="CF121" s="903">
        <v>46.3</v>
      </c>
      <c r="CG121" s="904"/>
      <c r="CH121" s="904"/>
      <c r="CI121" s="904"/>
      <c r="CJ121" s="904"/>
      <c r="CK121" s="992"/>
      <c r="CL121" s="993"/>
      <c r="CM121" s="993"/>
      <c r="CN121" s="993"/>
      <c r="CO121" s="994"/>
      <c r="CP121" s="1002" t="s">
        <v>395</v>
      </c>
      <c r="CQ121" s="1003"/>
      <c r="CR121" s="1003"/>
      <c r="CS121" s="1003"/>
      <c r="CT121" s="1003"/>
      <c r="CU121" s="1003"/>
      <c r="CV121" s="1003"/>
      <c r="CW121" s="1003"/>
      <c r="CX121" s="1003"/>
      <c r="CY121" s="1003"/>
      <c r="CZ121" s="1003"/>
      <c r="DA121" s="1003"/>
      <c r="DB121" s="1003"/>
      <c r="DC121" s="1003"/>
      <c r="DD121" s="1003"/>
      <c r="DE121" s="1003"/>
      <c r="DF121" s="1004"/>
      <c r="DG121" s="908">
        <v>2722951</v>
      </c>
      <c r="DH121" s="909"/>
      <c r="DI121" s="909"/>
      <c r="DJ121" s="909"/>
      <c r="DK121" s="909"/>
      <c r="DL121" s="909">
        <v>2133486</v>
      </c>
      <c r="DM121" s="909"/>
      <c r="DN121" s="909"/>
      <c r="DO121" s="909"/>
      <c r="DP121" s="909"/>
      <c r="DQ121" s="909">
        <v>5790600</v>
      </c>
      <c r="DR121" s="909"/>
      <c r="DS121" s="909"/>
      <c r="DT121" s="909"/>
      <c r="DU121" s="909"/>
      <c r="DV121" s="910">
        <v>5.0999999999999996</v>
      </c>
      <c r="DW121" s="910"/>
      <c r="DX121" s="910"/>
      <c r="DY121" s="910"/>
      <c r="DZ121" s="911"/>
    </row>
    <row r="122" spans="1:130" s="221" customFormat="1" ht="26.25" customHeight="1" x14ac:dyDescent="0.2">
      <c r="A122" s="1040"/>
      <c r="B122" s="932"/>
      <c r="C122" s="905" t="s">
        <v>433</v>
      </c>
      <c r="D122" s="906"/>
      <c r="E122" s="906"/>
      <c r="F122" s="906"/>
      <c r="G122" s="906"/>
      <c r="H122" s="906"/>
      <c r="I122" s="906"/>
      <c r="J122" s="906"/>
      <c r="K122" s="906"/>
      <c r="L122" s="906"/>
      <c r="M122" s="906"/>
      <c r="N122" s="906"/>
      <c r="O122" s="906"/>
      <c r="P122" s="906"/>
      <c r="Q122" s="906"/>
      <c r="R122" s="906"/>
      <c r="S122" s="906"/>
      <c r="T122" s="906"/>
      <c r="U122" s="906"/>
      <c r="V122" s="906"/>
      <c r="W122" s="906"/>
      <c r="X122" s="906"/>
      <c r="Y122" s="906"/>
      <c r="Z122" s="907"/>
      <c r="AA122" s="941" t="s">
        <v>122</v>
      </c>
      <c r="AB122" s="942"/>
      <c r="AC122" s="942"/>
      <c r="AD122" s="942"/>
      <c r="AE122" s="943"/>
      <c r="AF122" s="944" t="s">
        <v>122</v>
      </c>
      <c r="AG122" s="942"/>
      <c r="AH122" s="942"/>
      <c r="AI122" s="942"/>
      <c r="AJ122" s="943"/>
      <c r="AK122" s="944" t="s">
        <v>122</v>
      </c>
      <c r="AL122" s="942"/>
      <c r="AM122" s="942"/>
      <c r="AN122" s="942"/>
      <c r="AO122" s="943"/>
      <c r="AP122" s="945" t="s">
        <v>122</v>
      </c>
      <c r="AQ122" s="946"/>
      <c r="AR122" s="946"/>
      <c r="AS122" s="946"/>
      <c r="AT122" s="947"/>
      <c r="AU122" s="977"/>
      <c r="AV122" s="978"/>
      <c r="AW122" s="978"/>
      <c r="AX122" s="978"/>
      <c r="AY122" s="979"/>
      <c r="AZ122" s="956" t="s">
        <v>452</v>
      </c>
      <c r="BA122" s="948"/>
      <c r="BB122" s="948"/>
      <c r="BC122" s="948"/>
      <c r="BD122" s="948"/>
      <c r="BE122" s="948"/>
      <c r="BF122" s="948"/>
      <c r="BG122" s="948"/>
      <c r="BH122" s="948"/>
      <c r="BI122" s="948"/>
      <c r="BJ122" s="948"/>
      <c r="BK122" s="948"/>
      <c r="BL122" s="948"/>
      <c r="BM122" s="948"/>
      <c r="BN122" s="948"/>
      <c r="BO122" s="948"/>
      <c r="BP122" s="949"/>
      <c r="BQ122" s="982">
        <v>169201421</v>
      </c>
      <c r="BR122" s="983"/>
      <c r="BS122" s="983"/>
      <c r="BT122" s="983"/>
      <c r="BU122" s="983"/>
      <c r="BV122" s="983">
        <v>167984450</v>
      </c>
      <c r="BW122" s="983"/>
      <c r="BX122" s="983"/>
      <c r="BY122" s="983"/>
      <c r="BZ122" s="983"/>
      <c r="CA122" s="983">
        <v>163242450</v>
      </c>
      <c r="CB122" s="983"/>
      <c r="CC122" s="983"/>
      <c r="CD122" s="983"/>
      <c r="CE122" s="983"/>
      <c r="CF122" s="1000">
        <v>143.1</v>
      </c>
      <c r="CG122" s="1001"/>
      <c r="CH122" s="1001"/>
      <c r="CI122" s="1001"/>
      <c r="CJ122" s="1001"/>
      <c r="CK122" s="992"/>
      <c r="CL122" s="993"/>
      <c r="CM122" s="993"/>
      <c r="CN122" s="993"/>
      <c r="CO122" s="994"/>
      <c r="CP122" s="1002" t="s">
        <v>393</v>
      </c>
      <c r="CQ122" s="1003"/>
      <c r="CR122" s="1003"/>
      <c r="CS122" s="1003"/>
      <c r="CT122" s="1003"/>
      <c r="CU122" s="1003"/>
      <c r="CV122" s="1003"/>
      <c r="CW122" s="1003"/>
      <c r="CX122" s="1003"/>
      <c r="CY122" s="1003"/>
      <c r="CZ122" s="1003"/>
      <c r="DA122" s="1003"/>
      <c r="DB122" s="1003"/>
      <c r="DC122" s="1003"/>
      <c r="DD122" s="1003"/>
      <c r="DE122" s="1003"/>
      <c r="DF122" s="1004"/>
      <c r="DG122" s="908">
        <v>390700</v>
      </c>
      <c r="DH122" s="909"/>
      <c r="DI122" s="909"/>
      <c r="DJ122" s="909"/>
      <c r="DK122" s="909"/>
      <c r="DL122" s="909">
        <v>409772</v>
      </c>
      <c r="DM122" s="909"/>
      <c r="DN122" s="909"/>
      <c r="DO122" s="909"/>
      <c r="DP122" s="909"/>
      <c r="DQ122" s="909">
        <v>500908</v>
      </c>
      <c r="DR122" s="909"/>
      <c r="DS122" s="909"/>
      <c r="DT122" s="909"/>
      <c r="DU122" s="909"/>
      <c r="DV122" s="910">
        <v>0.4</v>
      </c>
      <c r="DW122" s="910"/>
      <c r="DX122" s="910"/>
      <c r="DY122" s="910"/>
      <c r="DZ122" s="911"/>
    </row>
    <row r="123" spans="1:130" s="221" customFormat="1" ht="26.25" customHeight="1" x14ac:dyDescent="0.2">
      <c r="A123" s="1040"/>
      <c r="B123" s="932"/>
      <c r="C123" s="905" t="s">
        <v>439</v>
      </c>
      <c r="D123" s="906"/>
      <c r="E123" s="906"/>
      <c r="F123" s="906"/>
      <c r="G123" s="906"/>
      <c r="H123" s="906"/>
      <c r="I123" s="906"/>
      <c r="J123" s="906"/>
      <c r="K123" s="906"/>
      <c r="L123" s="906"/>
      <c r="M123" s="906"/>
      <c r="N123" s="906"/>
      <c r="O123" s="906"/>
      <c r="P123" s="906"/>
      <c r="Q123" s="906"/>
      <c r="R123" s="906"/>
      <c r="S123" s="906"/>
      <c r="T123" s="906"/>
      <c r="U123" s="906"/>
      <c r="V123" s="906"/>
      <c r="W123" s="906"/>
      <c r="X123" s="906"/>
      <c r="Y123" s="906"/>
      <c r="Z123" s="907"/>
      <c r="AA123" s="941" t="s">
        <v>122</v>
      </c>
      <c r="AB123" s="942"/>
      <c r="AC123" s="942"/>
      <c r="AD123" s="942"/>
      <c r="AE123" s="943"/>
      <c r="AF123" s="944" t="s">
        <v>122</v>
      </c>
      <c r="AG123" s="942"/>
      <c r="AH123" s="942"/>
      <c r="AI123" s="942"/>
      <c r="AJ123" s="943"/>
      <c r="AK123" s="944" t="s">
        <v>122</v>
      </c>
      <c r="AL123" s="942"/>
      <c r="AM123" s="942"/>
      <c r="AN123" s="942"/>
      <c r="AO123" s="943"/>
      <c r="AP123" s="945" t="s">
        <v>122</v>
      </c>
      <c r="AQ123" s="946"/>
      <c r="AR123" s="946"/>
      <c r="AS123" s="946"/>
      <c r="AT123" s="947"/>
      <c r="AU123" s="980"/>
      <c r="AV123" s="981"/>
      <c r="AW123" s="981"/>
      <c r="AX123" s="981"/>
      <c r="AY123" s="981"/>
      <c r="AZ123" s="242" t="s">
        <v>177</v>
      </c>
      <c r="BA123" s="242"/>
      <c r="BB123" s="242"/>
      <c r="BC123" s="242"/>
      <c r="BD123" s="242"/>
      <c r="BE123" s="242"/>
      <c r="BF123" s="242"/>
      <c r="BG123" s="242"/>
      <c r="BH123" s="242"/>
      <c r="BI123" s="242"/>
      <c r="BJ123" s="242"/>
      <c r="BK123" s="242"/>
      <c r="BL123" s="242"/>
      <c r="BM123" s="242"/>
      <c r="BN123" s="242"/>
      <c r="BO123" s="960" t="s">
        <v>453</v>
      </c>
      <c r="BP123" s="988"/>
      <c r="BQ123" s="1046">
        <v>261690107</v>
      </c>
      <c r="BR123" s="1047"/>
      <c r="BS123" s="1047"/>
      <c r="BT123" s="1047"/>
      <c r="BU123" s="1047"/>
      <c r="BV123" s="1047">
        <v>267138826</v>
      </c>
      <c r="BW123" s="1047"/>
      <c r="BX123" s="1047"/>
      <c r="BY123" s="1047"/>
      <c r="BZ123" s="1047"/>
      <c r="CA123" s="1047">
        <v>262890532</v>
      </c>
      <c r="CB123" s="1047"/>
      <c r="CC123" s="1047"/>
      <c r="CD123" s="1047"/>
      <c r="CE123" s="1047"/>
      <c r="CF123" s="984"/>
      <c r="CG123" s="985"/>
      <c r="CH123" s="985"/>
      <c r="CI123" s="985"/>
      <c r="CJ123" s="986"/>
      <c r="CK123" s="992"/>
      <c r="CL123" s="993"/>
      <c r="CM123" s="993"/>
      <c r="CN123" s="993"/>
      <c r="CO123" s="994"/>
      <c r="CP123" s="1002" t="s">
        <v>391</v>
      </c>
      <c r="CQ123" s="1003"/>
      <c r="CR123" s="1003"/>
      <c r="CS123" s="1003"/>
      <c r="CT123" s="1003"/>
      <c r="CU123" s="1003"/>
      <c r="CV123" s="1003"/>
      <c r="CW123" s="1003"/>
      <c r="CX123" s="1003"/>
      <c r="CY123" s="1003"/>
      <c r="CZ123" s="1003"/>
      <c r="DA123" s="1003"/>
      <c r="DB123" s="1003"/>
      <c r="DC123" s="1003"/>
      <c r="DD123" s="1003"/>
      <c r="DE123" s="1003"/>
      <c r="DF123" s="1004"/>
      <c r="DG123" s="941" t="s">
        <v>122</v>
      </c>
      <c r="DH123" s="942"/>
      <c r="DI123" s="942"/>
      <c r="DJ123" s="942"/>
      <c r="DK123" s="943"/>
      <c r="DL123" s="944" t="s">
        <v>122</v>
      </c>
      <c r="DM123" s="942"/>
      <c r="DN123" s="942"/>
      <c r="DO123" s="942"/>
      <c r="DP123" s="943"/>
      <c r="DQ123" s="944" t="s">
        <v>122</v>
      </c>
      <c r="DR123" s="942"/>
      <c r="DS123" s="942"/>
      <c r="DT123" s="942"/>
      <c r="DU123" s="943"/>
      <c r="DV123" s="945" t="s">
        <v>122</v>
      </c>
      <c r="DW123" s="946"/>
      <c r="DX123" s="946"/>
      <c r="DY123" s="946"/>
      <c r="DZ123" s="947"/>
    </row>
    <row r="124" spans="1:130" s="221" customFormat="1" ht="26.25" customHeight="1" thickBot="1" x14ac:dyDescent="0.25">
      <c r="A124" s="1040"/>
      <c r="B124" s="932"/>
      <c r="C124" s="905" t="s">
        <v>442</v>
      </c>
      <c r="D124" s="906"/>
      <c r="E124" s="906"/>
      <c r="F124" s="906"/>
      <c r="G124" s="906"/>
      <c r="H124" s="906"/>
      <c r="I124" s="906"/>
      <c r="J124" s="906"/>
      <c r="K124" s="906"/>
      <c r="L124" s="906"/>
      <c r="M124" s="906"/>
      <c r="N124" s="906"/>
      <c r="O124" s="906"/>
      <c r="P124" s="906"/>
      <c r="Q124" s="906"/>
      <c r="R124" s="906"/>
      <c r="S124" s="906"/>
      <c r="T124" s="906"/>
      <c r="U124" s="906"/>
      <c r="V124" s="906"/>
      <c r="W124" s="906"/>
      <c r="X124" s="906"/>
      <c r="Y124" s="906"/>
      <c r="Z124" s="907"/>
      <c r="AA124" s="941" t="s">
        <v>122</v>
      </c>
      <c r="AB124" s="942"/>
      <c r="AC124" s="942"/>
      <c r="AD124" s="942"/>
      <c r="AE124" s="943"/>
      <c r="AF124" s="944" t="s">
        <v>122</v>
      </c>
      <c r="AG124" s="942"/>
      <c r="AH124" s="942"/>
      <c r="AI124" s="942"/>
      <c r="AJ124" s="943"/>
      <c r="AK124" s="944" t="s">
        <v>122</v>
      </c>
      <c r="AL124" s="942"/>
      <c r="AM124" s="942"/>
      <c r="AN124" s="942"/>
      <c r="AO124" s="943"/>
      <c r="AP124" s="945" t="s">
        <v>122</v>
      </c>
      <c r="AQ124" s="946"/>
      <c r="AR124" s="946"/>
      <c r="AS124" s="946"/>
      <c r="AT124" s="947"/>
      <c r="AU124" s="1042" t="s">
        <v>454</v>
      </c>
      <c r="AV124" s="1043"/>
      <c r="AW124" s="1043"/>
      <c r="AX124" s="1043"/>
      <c r="AY124" s="1043"/>
      <c r="AZ124" s="1043"/>
      <c r="BA124" s="1043"/>
      <c r="BB124" s="1043"/>
      <c r="BC124" s="1043"/>
      <c r="BD124" s="1043"/>
      <c r="BE124" s="1043"/>
      <c r="BF124" s="1043"/>
      <c r="BG124" s="1043"/>
      <c r="BH124" s="1043"/>
      <c r="BI124" s="1043"/>
      <c r="BJ124" s="1043"/>
      <c r="BK124" s="1043"/>
      <c r="BL124" s="1043"/>
      <c r="BM124" s="1043"/>
      <c r="BN124" s="1043"/>
      <c r="BO124" s="1043"/>
      <c r="BP124" s="1044"/>
      <c r="BQ124" s="1045">
        <v>15.5</v>
      </c>
      <c r="BR124" s="1010"/>
      <c r="BS124" s="1010"/>
      <c r="BT124" s="1010"/>
      <c r="BU124" s="1010"/>
      <c r="BV124" s="1010" t="s">
        <v>122</v>
      </c>
      <c r="BW124" s="1010"/>
      <c r="BX124" s="1010"/>
      <c r="BY124" s="1010"/>
      <c r="BZ124" s="1010"/>
      <c r="CA124" s="1010" t="s">
        <v>122</v>
      </c>
      <c r="CB124" s="1010"/>
      <c r="CC124" s="1010"/>
      <c r="CD124" s="1010"/>
      <c r="CE124" s="1010"/>
      <c r="CF124" s="1011"/>
      <c r="CG124" s="1012"/>
      <c r="CH124" s="1012"/>
      <c r="CI124" s="1012"/>
      <c r="CJ124" s="1013"/>
      <c r="CK124" s="995"/>
      <c r="CL124" s="995"/>
      <c r="CM124" s="995"/>
      <c r="CN124" s="995"/>
      <c r="CO124" s="996"/>
      <c r="CP124" s="1002" t="s">
        <v>455</v>
      </c>
      <c r="CQ124" s="1003"/>
      <c r="CR124" s="1003"/>
      <c r="CS124" s="1003"/>
      <c r="CT124" s="1003"/>
      <c r="CU124" s="1003"/>
      <c r="CV124" s="1003"/>
      <c r="CW124" s="1003"/>
      <c r="CX124" s="1003"/>
      <c r="CY124" s="1003"/>
      <c r="CZ124" s="1003"/>
      <c r="DA124" s="1003"/>
      <c r="DB124" s="1003"/>
      <c r="DC124" s="1003"/>
      <c r="DD124" s="1003"/>
      <c r="DE124" s="1003"/>
      <c r="DF124" s="1004"/>
      <c r="DG124" s="987" t="s">
        <v>122</v>
      </c>
      <c r="DH124" s="969"/>
      <c r="DI124" s="969"/>
      <c r="DJ124" s="969"/>
      <c r="DK124" s="970"/>
      <c r="DL124" s="968" t="s">
        <v>122</v>
      </c>
      <c r="DM124" s="969"/>
      <c r="DN124" s="969"/>
      <c r="DO124" s="969"/>
      <c r="DP124" s="970"/>
      <c r="DQ124" s="968" t="s">
        <v>122</v>
      </c>
      <c r="DR124" s="969"/>
      <c r="DS124" s="969"/>
      <c r="DT124" s="969"/>
      <c r="DU124" s="970"/>
      <c r="DV124" s="971" t="s">
        <v>122</v>
      </c>
      <c r="DW124" s="972"/>
      <c r="DX124" s="972"/>
      <c r="DY124" s="972"/>
      <c r="DZ124" s="973"/>
    </row>
    <row r="125" spans="1:130" s="221" customFormat="1" ht="26.25" customHeight="1" x14ac:dyDescent="0.2">
      <c r="A125" s="1040"/>
      <c r="B125" s="932"/>
      <c r="C125" s="905" t="s">
        <v>444</v>
      </c>
      <c r="D125" s="906"/>
      <c r="E125" s="906"/>
      <c r="F125" s="906"/>
      <c r="G125" s="906"/>
      <c r="H125" s="906"/>
      <c r="I125" s="906"/>
      <c r="J125" s="906"/>
      <c r="K125" s="906"/>
      <c r="L125" s="906"/>
      <c r="M125" s="906"/>
      <c r="N125" s="906"/>
      <c r="O125" s="906"/>
      <c r="P125" s="906"/>
      <c r="Q125" s="906"/>
      <c r="R125" s="906"/>
      <c r="S125" s="906"/>
      <c r="T125" s="906"/>
      <c r="U125" s="906"/>
      <c r="V125" s="906"/>
      <c r="W125" s="906"/>
      <c r="X125" s="906"/>
      <c r="Y125" s="906"/>
      <c r="Z125" s="907"/>
      <c r="AA125" s="941" t="s">
        <v>122</v>
      </c>
      <c r="AB125" s="942"/>
      <c r="AC125" s="942"/>
      <c r="AD125" s="942"/>
      <c r="AE125" s="943"/>
      <c r="AF125" s="944" t="s">
        <v>122</v>
      </c>
      <c r="AG125" s="942"/>
      <c r="AH125" s="942"/>
      <c r="AI125" s="942"/>
      <c r="AJ125" s="943"/>
      <c r="AK125" s="944" t="s">
        <v>122</v>
      </c>
      <c r="AL125" s="942"/>
      <c r="AM125" s="942"/>
      <c r="AN125" s="942"/>
      <c r="AO125" s="943"/>
      <c r="AP125" s="945" t="s">
        <v>122</v>
      </c>
      <c r="AQ125" s="946"/>
      <c r="AR125" s="946"/>
      <c r="AS125" s="946"/>
      <c r="AT125" s="947"/>
      <c r="AU125" s="243"/>
      <c r="AV125" s="244"/>
      <c r="AW125" s="244"/>
      <c r="AX125" s="244"/>
      <c r="AY125" s="244"/>
      <c r="AZ125" s="244"/>
      <c r="BA125" s="244"/>
      <c r="BB125" s="244"/>
      <c r="BC125" s="244"/>
      <c r="BD125" s="244"/>
      <c r="BE125" s="244"/>
      <c r="BF125" s="244"/>
      <c r="BG125" s="244"/>
      <c r="BH125" s="244"/>
      <c r="BI125" s="244"/>
      <c r="BJ125" s="244"/>
      <c r="BK125" s="244"/>
      <c r="BL125" s="244"/>
      <c r="BM125" s="244"/>
      <c r="BN125" s="244"/>
      <c r="BO125" s="244"/>
      <c r="BP125" s="244"/>
      <c r="BQ125" s="223"/>
      <c r="BR125" s="223"/>
      <c r="BS125" s="223"/>
      <c r="BT125" s="223"/>
      <c r="BU125" s="223"/>
      <c r="BV125" s="223"/>
      <c r="BW125" s="223"/>
      <c r="BX125" s="223"/>
      <c r="BY125" s="223"/>
      <c r="BZ125" s="223"/>
      <c r="CA125" s="223"/>
      <c r="CB125" s="223"/>
      <c r="CC125" s="223"/>
      <c r="CD125" s="223"/>
      <c r="CE125" s="223"/>
      <c r="CF125" s="223"/>
      <c r="CG125" s="223"/>
      <c r="CH125" s="223"/>
      <c r="CI125" s="223"/>
      <c r="CJ125" s="245"/>
      <c r="CK125" s="1005" t="s">
        <v>456</v>
      </c>
      <c r="CL125" s="990"/>
      <c r="CM125" s="990"/>
      <c r="CN125" s="990"/>
      <c r="CO125" s="991"/>
      <c r="CP125" s="912" t="s">
        <v>457</v>
      </c>
      <c r="CQ125" s="880"/>
      <c r="CR125" s="880"/>
      <c r="CS125" s="880"/>
      <c r="CT125" s="880"/>
      <c r="CU125" s="880"/>
      <c r="CV125" s="880"/>
      <c r="CW125" s="880"/>
      <c r="CX125" s="880"/>
      <c r="CY125" s="880"/>
      <c r="CZ125" s="880"/>
      <c r="DA125" s="880"/>
      <c r="DB125" s="880"/>
      <c r="DC125" s="880"/>
      <c r="DD125" s="880"/>
      <c r="DE125" s="880"/>
      <c r="DF125" s="881"/>
      <c r="DG125" s="913" t="s">
        <v>122</v>
      </c>
      <c r="DH125" s="914"/>
      <c r="DI125" s="914"/>
      <c r="DJ125" s="914"/>
      <c r="DK125" s="914"/>
      <c r="DL125" s="914" t="s">
        <v>122</v>
      </c>
      <c r="DM125" s="914"/>
      <c r="DN125" s="914"/>
      <c r="DO125" s="914"/>
      <c r="DP125" s="914"/>
      <c r="DQ125" s="914" t="s">
        <v>122</v>
      </c>
      <c r="DR125" s="914"/>
      <c r="DS125" s="914"/>
      <c r="DT125" s="914"/>
      <c r="DU125" s="914"/>
      <c r="DV125" s="915" t="s">
        <v>122</v>
      </c>
      <c r="DW125" s="915"/>
      <c r="DX125" s="915"/>
      <c r="DY125" s="915"/>
      <c r="DZ125" s="916"/>
    </row>
    <row r="126" spans="1:130" s="221" customFormat="1" ht="26.25" customHeight="1" thickBot="1" x14ac:dyDescent="0.25">
      <c r="A126" s="1040"/>
      <c r="B126" s="932"/>
      <c r="C126" s="905" t="s">
        <v>446</v>
      </c>
      <c r="D126" s="906"/>
      <c r="E126" s="906"/>
      <c r="F126" s="906"/>
      <c r="G126" s="906"/>
      <c r="H126" s="906"/>
      <c r="I126" s="906"/>
      <c r="J126" s="906"/>
      <c r="K126" s="906"/>
      <c r="L126" s="906"/>
      <c r="M126" s="906"/>
      <c r="N126" s="906"/>
      <c r="O126" s="906"/>
      <c r="P126" s="906"/>
      <c r="Q126" s="906"/>
      <c r="R126" s="906"/>
      <c r="S126" s="906"/>
      <c r="T126" s="906"/>
      <c r="U126" s="906"/>
      <c r="V126" s="906"/>
      <c r="W126" s="906"/>
      <c r="X126" s="906"/>
      <c r="Y126" s="906"/>
      <c r="Z126" s="907"/>
      <c r="AA126" s="941">
        <v>195647</v>
      </c>
      <c r="AB126" s="942"/>
      <c r="AC126" s="942"/>
      <c r="AD126" s="942"/>
      <c r="AE126" s="943"/>
      <c r="AF126" s="944">
        <v>96884</v>
      </c>
      <c r="AG126" s="942"/>
      <c r="AH126" s="942"/>
      <c r="AI126" s="942"/>
      <c r="AJ126" s="943"/>
      <c r="AK126" s="944">
        <v>18374</v>
      </c>
      <c r="AL126" s="942"/>
      <c r="AM126" s="942"/>
      <c r="AN126" s="942"/>
      <c r="AO126" s="943"/>
      <c r="AP126" s="945">
        <v>0</v>
      </c>
      <c r="AQ126" s="946"/>
      <c r="AR126" s="946"/>
      <c r="AS126" s="946"/>
      <c r="AT126" s="947"/>
      <c r="AU126" s="223"/>
      <c r="AV126" s="223"/>
      <c r="AW126" s="223"/>
      <c r="AX126" s="223"/>
      <c r="AY126" s="223"/>
      <c r="AZ126" s="223"/>
      <c r="BA126" s="223"/>
      <c r="BB126" s="223"/>
      <c r="BC126" s="223"/>
      <c r="BD126" s="223"/>
      <c r="BE126" s="223"/>
      <c r="BF126" s="223"/>
      <c r="BG126" s="223"/>
      <c r="BH126" s="223"/>
      <c r="BI126" s="223"/>
      <c r="BJ126" s="223"/>
      <c r="BK126" s="223"/>
      <c r="BL126" s="223"/>
      <c r="BM126" s="223"/>
      <c r="BN126" s="223"/>
      <c r="BO126" s="223"/>
      <c r="BP126" s="223"/>
      <c r="BQ126" s="223"/>
      <c r="BR126" s="223"/>
      <c r="BS126" s="223"/>
      <c r="BT126" s="223"/>
      <c r="BU126" s="223"/>
      <c r="BV126" s="223"/>
      <c r="BW126" s="223"/>
      <c r="BX126" s="223"/>
      <c r="BY126" s="223"/>
      <c r="BZ126" s="223"/>
      <c r="CA126" s="223"/>
      <c r="CB126" s="223"/>
      <c r="CC126" s="223"/>
      <c r="CD126" s="246"/>
      <c r="CE126" s="246"/>
      <c r="CF126" s="246"/>
      <c r="CG126" s="223"/>
      <c r="CH126" s="223"/>
      <c r="CI126" s="223"/>
      <c r="CJ126" s="245"/>
      <c r="CK126" s="1006"/>
      <c r="CL126" s="993"/>
      <c r="CM126" s="993"/>
      <c r="CN126" s="993"/>
      <c r="CO126" s="994"/>
      <c r="CP126" s="905" t="s">
        <v>458</v>
      </c>
      <c r="CQ126" s="906"/>
      <c r="CR126" s="906"/>
      <c r="CS126" s="906"/>
      <c r="CT126" s="906"/>
      <c r="CU126" s="906"/>
      <c r="CV126" s="906"/>
      <c r="CW126" s="906"/>
      <c r="CX126" s="906"/>
      <c r="CY126" s="906"/>
      <c r="CZ126" s="906"/>
      <c r="DA126" s="906"/>
      <c r="DB126" s="906"/>
      <c r="DC126" s="906"/>
      <c r="DD126" s="906"/>
      <c r="DE126" s="906"/>
      <c r="DF126" s="907"/>
      <c r="DG126" s="908" t="s">
        <v>122</v>
      </c>
      <c r="DH126" s="909"/>
      <c r="DI126" s="909"/>
      <c r="DJ126" s="909"/>
      <c r="DK126" s="909"/>
      <c r="DL126" s="909" t="s">
        <v>122</v>
      </c>
      <c r="DM126" s="909"/>
      <c r="DN126" s="909"/>
      <c r="DO126" s="909"/>
      <c r="DP126" s="909"/>
      <c r="DQ126" s="909" t="s">
        <v>122</v>
      </c>
      <c r="DR126" s="909"/>
      <c r="DS126" s="909"/>
      <c r="DT126" s="909"/>
      <c r="DU126" s="909"/>
      <c r="DV126" s="910" t="s">
        <v>122</v>
      </c>
      <c r="DW126" s="910"/>
      <c r="DX126" s="910"/>
      <c r="DY126" s="910"/>
      <c r="DZ126" s="911"/>
    </row>
    <row r="127" spans="1:130" s="221" customFormat="1" ht="26.25" customHeight="1" x14ac:dyDescent="0.2">
      <c r="A127" s="1041"/>
      <c r="B127" s="934"/>
      <c r="C127" s="956" t="s">
        <v>459</v>
      </c>
      <c r="D127" s="948"/>
      <c r="E127" s="948"/>
      <c r="F127" s="948"/>
      <c r="G127" s="948"/>
      <c r="H127" s="948"/>
      <c r="I127" s="948"/>
      <c r="J127" s="948"/>
      <c r="K127" s="948"/>
      <c r="L127" s="948"/>
      <c r="M127" s="948"/>
      <c r="N127" s="948"/>
      <c r="O127" s="948"/>
      <c r="P127" s="948"/>
      <c r="Q127" s="948"/>
      <c r="R127" s="948"/>
      <c r="S127" s="948"/>
      <c r="T127" s="948"/>
      <c r="U127" s="948"/>
      <c r="V127" s="948"/>
      <c r="W127" s="948"/>
      <c r="X127" s="948"/>
      <c r="Y127" s="948"/>
      <c r="Z127" s="949"/>
      <c r="AA127" s="941">
        <v>369</v>
      </c>
      <c r="AB127" s="942"/>
      <c r="AC127" s="942"/>
      <c r="AD127" s="942"/>
      <c r="AE127" s="943"/>
      <c r="AF127" s="944">
        <v>537</v>
      </c>
      <c r="AG127" s="942"/>
      <c r="AH127" s="942"/>
      <c r="AI127" s="942"/>
      <c r="AJ127" s="943"/>
      <c r="AK127" s="944">
        <v>503</v>
      </c>
      <c r="AL127" s="942"/>
      <c r="AM127" s="942"/>
      <c r="AN127" s="942"/>
      <c r="AO127" s="943"/>
      <c r="AP127" s="945">
        <v>0</v>
      </c>
      <c r="AQ127" s="946"/>
      <c r="AR127" s="946"/>
      <c r="AS127" s="946"/>
      <c r="AT127" s="947"/>
      <c r="AU127" s="223"/>
      <c r="AV127" s="223"/>
      <c r="AW127" s="223"/>
      <c r="AX127" s="1014" t="s">
        <v>460</v>
      </c>
      <c r="AY127" s="1015"/>
      <c r="AZ127" s="1015"/>
      <c r="BA127" s="1015"/>
      <c r="BB127" s="1015"/>
      <c r="BC127" s="1015"/>
      <c r="BD127" s="1015"/>
      <c r="BE127" s="1016"/>
      <c r="BF127" s="1017" t="s">
        <v>461</v>
      </c>
      <c r="BG127" s="1015"/>
      <c r="BH127" s="1015"/>
      <c r="BI127" s="1015"/>
      <c r="BJ127" s="1015"/>
      <c r="BK127" s="1015"/>
      <c r="BL127" s="1016"/>
      <c r="BM127" s="1017" t="s">
        <v>462</v>
      </c>
      <c r="BN127" s="1015"/>
      <c r="BO127" s="1015"/>
      <c r="BP127" s="1015"/>
      <c r="BQ127" s="1015"/>
      <c r="BR127" s="1015"/>
      <c r="BS127" s="1016"/>
      <c r="BT127" s="1017" t="s">
        <v>463</v>
      </c>
      <c r="BU127" s="1015"/>
      <c r="BV127" s="1015"/>
      <c r="BW127" s="1015"/>
      <c r="BX127" s="1015"/>
      <c r="BY127" s="1015"/>
      <c r="BZ127" s="1038"/>
      <c r="CA127" s="223"/>
      <c r="CB127" s="223"/>
      <c r="CC127" s="223"/>
      <c r="CD127" s="246"/>
      <c r="CE127" s="246"/>
      <c r="CF127" s="246"/>
      <c r="CG127" s="223"/>
      <c r="CH127" s="223"/>
      <c r="CI127" s="223"/>
      <c r="CJ127" s="245"/>
      <c r="CK127" s="1006"/>
      <c r="CL127" s="993"/>
      <c r="CM127" s="993"/>
      <c r="CN127" s="993"/>
      <c r="CO127" s="994"/>
      <c r="CP127" s="905" t="s">
        <v>464</v>
      </c>
      <c r="CQ127" s="906"/>
      <c r="CR127" s="906"/>
      <c r="CS127" s="906"/>
      <c r="CT127" s="906"/>
      <c r="CU127" s="906"/>
      <c r="CV127" s="906"/>
      <c r="CW127" s="906"/>
      <c r="CX127" s="906"/>
      <c r="CY127" s="906"/>
      <c r="CZ127" s="906"/>
      <c r="DA127" s="906"/>
      <c r="DB127" s="906"/>
      <c r="DC127" s="906"/>
      <c r="DD127" s="906"/>
      <c r="DE127" s="906"/>
      <c r="DF127" s="907"/>
      <c r="DG127" s="908" t="s">
        <v>122</v>
      </c>
      <c r="DH127" s="909"/>
      <c r="DI127" s="909"/>
      <c r="DJ127" s="909"/>
      <c r="DK127" s="909"/>
      <c r="DL127" s="909" t="s">
        <v>122</v>
      </c>
      <c r="DM127" s="909"/>
      <c r="DN127" s="909"/>
      <c r="DO127" s="909"/>
      <c r="DP127" s="909"/>
      <c r="DQ127" s="909" t="s">
        <v>122</v>
      </c>
      <c r="DR127" s="909"/>
      <c r="DS127" s="909"/>
      <c r="DT127" s="909"/>
      <c r="DU127" s="909"/>
      <c r="DV127" s="910" t="s">
        <v>122</v>
      </c>
      <c r="DW127" s="910"/>
      <c r="DX127" s="910"/>
      <c r="DY127" s="910"/>
      <c r="DZ127" s="911"/>
    </row>
    <row r="128" spans="1:130" s="221" customFormat="1" ht="26.25" customHeight="1" thickBot="1" x14ac:dyDescent="0.25">
      <c r="A128" s="1024" t="s">
        <v>465</v>
      </c>
      <c r="B128" s="1025"/>
      <c r="C128" s="1025"/>
      <c r="D128" s="1025"/>
      <c r="E128" s="1025"/>
      <c r="F128" s="1025"/>
      <c r="G128" s="1025"/>
      <c r="H128" s="1025"/>
      <c r="I128" s="1025"/>
      <c r="J128" s="1025"/>
      <c r="K128" s="1025"/>
      <c r="L128" s="1025"/>
      <c r="M128" s="1025"/>
      <c r="N128" s="1025"/>
      <c r="O128" s="1025"/>
      <c r="P128" s="1025"/>
      <c r="Q128" s="1025"/>
      <c r="R128" s="1025"/>
      <c r="S128" s="1025"/>
      <c r="T128" s="1025"/>
      <c r="U128" s="1025"/>
      <c r="V128" s="1025"/>
      <c r="W128" s="1026" t="s">
        <v>466</v>
      </c>
      <c r="X128" s="1026"/>
      <c r="Y128" s="1026"/>
      <c r="Z128" s="1027"/>
      <c r="AA128" s="1028">
        <v>5361332</v>
      </c>
      <c r="AB128" s="1029"/>
      <c r="AC128" s="1029"/>
      <c r="AD128" s="1029"/>
      <c r="AE128" s="1030"/>
      <c r="AF128" s="1031">
        <v>4887833</v>
      </c>
      <c r="AG128" s="1029"/>
      <c r="AH128" s="1029"/>
      <c r="AI128" s="1029"/>
      <c r="AJ128" s="1030"/>
      <c r="AK128" s="1031">
        <v>4882465</v>
      </c>
      <c r="AL128" s="1029"/>
      <c r="AM128" s="1029"/>
      <c r="AN128" s="1029"/>
      <c r="AO128" s="1030"/>
      <c r="AP128" s="1032"/>
      <c r="AQ128" s="1033"/>
      <c r="AR128" s="1033"/>
      <c r="AS128" s="1033"/>
      <c r="AT128" s="1034"/>
      <c r="AU128" s="223"/>
      <c r="AV128" s="223"/>
      <c r="AW128" s="223"/>
      <c r="AX128" s="879" t="s">
        <v>467</v>
      </c>
      <c r="AY128" s="880"/>
      <c r="AZ128" s="880"/>
      <c r="BA128" s="880"/>
      <c r="BB128" s="880"/>
      <c r="BC128" s="880"/>
      <c r="BD128" s="880"/>
      <c r="BE128" s="881"/>
      <c r="BF128" s="1035" t="s">
        <v>122</v>
      </c>
      <c r="BG128" s="1036"/>
      <c r="BH128" s="1036"/>
      <c r="BI128" s="1036"/>
      <c r="BJ128" s="1036"/>
      <c r="BK128" s="1036"/>
      <c r="BL128" s="1037"/>
      <c r="BM128" s="1035">
        <v>11.25</v>
      </c>
      <c r="BN128" s="1036"/>
      <c r="BO128" s="1036"/>
      <c r="BP128" s="1036"/>
      <c r="BQ128" s="1036"/>
      <c r="BR128" s="1036"/>
      <c r="BS128" s="1037"/>
      <c r="BT128" s="1035">
        <v>20</v>
      </c>
      <c r="BU128" s="1036"/>
      <c r="BV128" s="1036"/>
      <c r="BW128" s="1036"/>
      <c r="BX128" s="1036"/>
      <c r="BY128" s="1036"/>
      <c r="BZ128" s="1059"/>
      <c r="CA128" s="246"/>
      <c r="CB128" s="246"/>
      <c r="CC128" s="246"/>
      <c r="CD128" s="246"/>
      <c r="CE128" s="246"/>
      <c r="CF128" s="246"/>
      <c r="CG128" s="223"/>
      <c r="CH128" s="223"/>
      <c r="CI128" s="223"/>
      <c r="CJ128" s="245"/>
      <c r="CK128" s="1007"/>
      <c r="CL128" s="1008"/>
      <c r="CM128" s="1008"/>
      <c r="CN128" s="1008"/>
      <c r="CO128" s="1009"/>
      <c r="CP128" s="1018" t="s">
        <v>468</v>
      </c>
      <c r="CQ128" s="710"/>
      <c r="CR128" s="710"/>
      <c r="CS128" s="710"/>
      <c r="CT128" s="710"/>
      <c r="CU128" s="710"/>
      <c r="CV128" s="710"/>
      <c r="CW128" s="710"/>
      <c r="CX128" s="710"/>
      <c r="CY128" s="710"/>
      <c r="CZ128" s="710"/>
      <c r="DA128" s="710"/>
      <c r="DB128" s="710"/>
      <c r="DC128" s="710"/>
      <c r="DD128" s="710"/>
      <c r="DE128" s="710"/>
      <c r="DF128" s="1019"/>
      <c r="DG128" s="1020">
        <v>29829</v>
      </c>
      <c r="DH128" s="1021"/>
      <c r="DI128" s="1021"/>
      <c r="DJ128" s="1021"/>
      <c r="DK128" s="1021"/>
      <c r="DL128" s="1021">
        <v>30785</v>
      </c>
      <c r="DM128" s="1021"/>
      <c r="DN128" s="1021"/>
      <c r="DO128" s="1021"/>
      <c r="DP128" s="1021"/>
      <c r="DQ128" s="1021">
        <v>51759</v>
      </c>
      <c r="DR128" s="1021"/>
      <c r="DS128" s="1021"/>
      <c r="DT128" s="1021"/>
      <c r="DU128" s="1021"/>
      <c r="DV128" s="1022">
        <v>0</v>
      </c>
      <c r="DW128" s="1022"/>
      <c r="DX128" s="1022"/>
      <c r="DY128" s="1022"/>
      <c r="DZ128" s="1023"/>
    </row>
    <row r="129" spans="1:131" s="221" customFormat="1" ht="26.25" customHeight="1" x14ac:dyDescent="0.2">
      <c r="A129" s="917" t="s">
        <v>103</v>
      </c>
      <c r="B129" s="918"/>
      <c r="C129" s="918"/>
      <c r="D129" s="918"/>
      <c r="E129" s="918"/>
      <c r="F129" s="918"/>
      <c r="G129" s="918"/>
      <c r="H129" s="918"/>
      <c r="I129" s="918"/>
      <c r="J129" s="918"/>
      <c r="K129" s="918"/>
      <c r="L129" s="918"/>
      <c r="M129" s="918"/>
      <c r="N129" s="918"/>
      <c r="O129" s="918"/>
      <c r="P129" s="918"/>
      <c r="Q129" s="918"/>
      <c r="R129" s="918"/>
      <c r="S129" s="918"/>
      <c r="T129" s="918"/>
      <c r="U129" s="918"/>
      <c r="V129" s="918"/>
      <c r="W129" s="1053" t="s">
        <v>469</v>
      </c>
      <c r="X129" s="1054"/>
      <c r="Y129" s="1054"/>
      <c r="Z129" s="1055"/>
      <c r="AA129" s="941">
        <v>125918304</v>
      </c>
      <c r="AB129" s="942"/>
      <c r="AC129" s="942"/>
      <c r="AD129" s="942"/>
      <c r="AE129" s="943"/>
      <c r="AF129" s="944">
        <v>124872673</v>
      </c>
      <c r="AG129" s="942"/>
      <c r="AH129" s="942"/>
      <c r="AI129" s="942"/>
      <c r="AJ129" s="943"/>
      <c r="AK129" s="944">
        <v>127883129</v>
      </c>
      <c r="AL129" s="942"/>
      <c r="AM129" s="942"/>
      <c r="AN129" s="942"/>
      <c r="AO129" s="943"/>
      <c r="AP129" s="1056"/>
      <c r="AQ129" s="1057"/>
      <c r="AR129" s="1057"/>
      <c r="AS129" s="1057"/>
      <c r="AT129" s="1058"/>
      <c r="AU129" s="224"/>
      <c r="AV129" s="224"/>
      <c r="AW129" s="224"/>
      <c r="AX129" s="1048" t="s">
        <v>470</v>
      </c>
      <c r="AY129" s="906"/>
      <c r="AZ129" s="906"/>
      <c r="BA129" s="906"/>
      <c r="BB129" s="906"/>
      <c r="BC129" s="906"/>
      <c r="BD129" s="906"/>
      <c r="BE129" s="907"/>
      <c r="BF129" s="1049" t="s">
        <v>122</v>
      </c>
      <c r="BG129" s="1050"/>
      <c r="BH129" s="1050"/>
      <c r="BI129" s="1050"/>
      <c r="BJ129" s="1050"/>
      <c r="BK129" s="1050"/>
      <c r="BL129" s="1051"/>
      <c r="BM129" s="1049">
        <v>16.25</v>
      </c>
      <c r="BN129" s="1050"/>
      <c r="BO129" s="1050"/>
      <c r="BP129" s="1050"/>
      <c r="BQ129" s="1050"/>
      <c r="BR129" s="1050"/>
      <c r="BS129" s="1051"/>
      <c r="BT129" s="1049">
        <v>30</v>
      </c>
      <c r="BU129" s="1050"/>
      <c r="BV129" s="1050"/>
      <c r="BW129" s="1050"/>
      <c r="BX129" s="1050"/>
      <c r="BY129" s="1050"/>
      <c r="BZ129" s="1052"/>
      <c r="CA129" s="247"/>
      <c r="CB129" s="247"/>
      <c r="CC129" s="247"/>
      <c r="CD129" s="247"/>
      <c r="CE129" s="247"/>
      <c r="CF129" s="247"/>
      <c r="CG129" s="247"/>
      <c r="CH129" s="247"/>
      <c r="CI129" s="247"/>
      <c r="CJ129" s="247"/>
      <c r="CK129" s="247"/>
      <c r="CL129" s="247"/>
      <c r="CM129" s="247"/>
      <c r="CN129" s="247"/>
      <c r="CO129" s="247"/>
      <c r="CP129" s="247"/>
      <c r="CQ129" s="247"/>
      <c r="CR129" s="247"/>
      <c r="CS129" s="247"/>
      <c r="CT129" s="247"/>
      <c r="CU129" s="247"/>
      <c r="CV129" s="247"/>
      <c r="CW129" s="247"/>
      <c r="CX129" s="247"/>
      <c r="CY129" s="247"/>
      <c r="CZ129" s="247"/>
      <c r="DA129" s="247"/>
      <c r="DB129" s="247"/>
      <c r="DC129" s="247"/>
      <c r="DD129" s="247"/>
      <c r="DE129" s="247"/>
      <c r="DF129" s="247"/>
      <c r="DG129" s="247"/>
      <c r="DH129" s="247"/>
      <c r="DI129" s="247"/>
      <c r="DJ129" s="247"/>
      <c r="DK129" s="247"/>
      <c r="DL129" s="247"/>
      <c r="DM129" s="247"/>
      <c r="DN129" s="247"/>
      <c r="DO129" s="247"/>
      <c r="DP129" s="224"/>
      <c r="DQ129" s="224"/>
      <c r="DR129" s="224"/>
      <c r="DS129" s="224"/>
      <c r="DT129" s="224"/>
      <c r="DU129" s="224"/>
      <c r="DV129" s="224"/>
      <c r="DW129" s="224"/>
      <c r="DX129" s="224"/>
      <c r="DY129" s="224"/>
      <c r="DZ129" s="224"/>
    </row>
    <row r="130" spans="1:131" s="221" customFormat="1" ht="26.25" customHeight="1" x14ac:dyDescent="0.2">
      <c r="A130" s="917" t="s">
        <v>471</v>
      </c>
      <c r="B130" s="918"/>
      <c r="C130" s="918"/>
      <c r="D130" s="918"/>
      <c r="E130" s="918"/>
      <c r="F130" s="918"/>
      <c r="G130" s="918"/>
      <c r="H130" s="918"/>
      <c r="I130" s="918"/>
      <c r="J130" s="918"/>
      <c r="K130" s="918"/>
      <c r="L130" s="918"/>
      <c r="M130" s="918"/>
      <c r="N130" s="918"/>
      <c r="O130" s="918"/>
      <c r="P130" s="918"/>
      <c r="Q130" s="918"/>
      <c r="R130" s="918"/>
      <c r="S130" s="918"/>
      <c r="T130" s="918"/>
      <c r="U130" s="918"/>
      <c r="V130" s="918"/>
      <c r="W130" s="1053" t="s">
        <v>472</v>
      </c>
      <c r="X130" s="1054"/>
      <c r="Y130" s="1054"/>
      <c r="Z130" s="1055"/>
      <c r="AA130" s="941">
        <v>13294997</v>
      </c>
      <c r="AB130" s="942"/>
      <c r="AC130" s="942"/>
      <c r="AD130" s="942"/>
      <c r="AE130" s="943"/>
      <c r="AF130" s="944">
        <v>13978299</v>
      </c>
      <c r="AG130" s="942"/>
      <c r="AH130" s="942"/>
      <c r="AI130" s="942"/>
      <c r="AJ130" s="943"/>
      <c r="AK130" s="944">
        <v>13769259</v>
      </c>
      <c r="AL130" s="942"/>
      <c r="AM130" s="942"/>
      <c r="AN130" s="942"/>
      <c r="AO130" s="943"/>
      <c r="AP130" s="1056"/>
      <c r="AQ130" s="1057"/>
      <c r="AR130" s="1057"/>
      <c r="AS130" s="1057"/>
      <c r="AT130" s="1058"/>
      <c r="AU130" s="224"/>
      <c r="AV130" s="224"/>
      <c r="AW130" s="224"/>
      <c r="AX130" s="1048" t="s">
        <v>473</v>
      </c>
      <c r="AY130" s="906"/>
      <c r="AZ130" s="906"/>
      <c r="BA130" s="906"/>
      <c r="BB130" s="906"/>
      <c r="BC130" s="906"/>
      <c r="BD130" s="906"/>
      <c r="BE130" s="907"/>
      <c r="BF130" s="1084">
        <v>3.7</v>
      </c>
      <c r="BG130" s="1085"/>
      <c r="BH130" s="1085"/>
      <c r="BI130" s="1085"/>
      <c r="BJ130" s="1085"/>
      <c r="BK130" s="1085"/>
      <c r="BL130" s="1086"/>
      <c r="BM130" s="1084">
        <v>25</v>
      </c>
      <c r="BN130" s="1085"/>
      <c r="BO130" s="1085"/>
      <c r="BP130" s="1085"/>
      <c r="BQ130" s="1085"/>
      <c r="BR130" s="1085"/>
      <c r="BS130" s="1086"/>
      <c r="BT130" s="1084">
        <v>35</v>
      </c>
      <c r="BU130" s="1085"/>
      <c r="BV130" s="1085"/>
      <c r="BW130" s="1085"/>
      <c r="BX130" s="1085"/>
      <c r="BY130" s="1085"/>
      <c r="BZ130" s="1087"/>
      <c r="CA130" s="247"/>
      <c r="CB130" s="247"/>
      <c r="CC130" s="247"/>
      <c r="CD130" s="247"/>
      <c r="CE130" s="247"/>
      <c r="CF130" s="247"/>
      <c r="CG130" s="247"/>
      <c r="CH130" s="247"/>
      <c r="CI130" s="247"/>
      <c r="CJ130" s="247"/>
      <c r="CK130" s="247"/>
      <c r="CL130" s="247"/>
      <c r="CM130" s="247"/>
      <c r="CN130" s="247"/>
      <c r="CO130" s="247"/>
      <c r="CP130" s="247"/>
      <c r="CQ130" s="247"/>
      <c r="CR130" s="247"/>
      <c r="CS130" s="247"/>
      <c r="CT130" s="247"/>
      <c r="CU130" s="247"/>
      <c r="CV130" s="247"/>
      <c r="CW130" s="247"/>
      <c r="CX130" s="247"/>
      <c r="CY130" s="247"/>
      <c r="CZ130" s="247"/>
      <c r="DA130" s="247"/>
      <c r="DB130" s="247"/>
      <c r="DC130" s="247"/>
      <c r="DD130" s="247"/>
      <c r="DE130" s="247"/>
      <c r="DF130" s="247"/>
      <c r="DG130" s="247"/>
      <c r="DH130" s="247"/>
      <c r="DI130" s="247"/>
      <c r="DJ130" s="247"/>
      <c r="DK130" s="247"/>
      <c r="DL130" s="247"/>
      <c r="DM130" s="247"/>
      <c r="DN130" s="247"/>
      <c r="DO130" s="247"/>
      <c r="DP130" s="224"/>
      <c r="DQ130" s="224"/>
      <c r="DR130" s="224"/>
      <c r="DS130" s="224"/>
      <c r="DT130" s="224"/>
      <c r="DU130" s="224"/>
      <c r="DV130" s="224"/>
      <c r="DW130" s="224"/>
      <c r="DX130" s="224"/>
      <c r="DY130" s="224"/>
      <c r="DZ130" s="224"/>
    </row>
    <row r="131" spans="1:131" s="221" customFormat="1" ht="26.25" customHeight="1" thickBot="1" x14ac:dyDescent="0.25">
      <c r="A131" s="1088"/>
      <c r="B131" s="1089"/>
      <c r="C131" s="1089"/>
      <c r="D131" s="1089"/>
      <c r="E131" s="1089"/>
      <c r="F131" s="1089"/>
      <c r="G131" s="1089"/>
      <c r="H131" s="1089"/>
      <c r="I131" s="1089"/>
      <c r="J131" s="1089"/>
      <c r="K131" s="1089"/>
      <c r="L131" s="1089"/>
      <c r="M131" s="1089"/>
      <c r="N131" s="1089"/>
      <c r="O131" s="1089"/>
      <c r="P131" s="1089"/>
      <c r="Q131" s="1089"/>
      <c r="R131" s="1089"/>
      <c r="S131" s="1089"/>
      <c r="T131" s="1089"/>
      <c r="U131" s="1089"/>
      <c r="V131" s="1089"/>
      <c r="W131" s="1090" t="s">
        <v>474</v>
      </c>
      <c r="X131" s="1091"/>
      <c r="Y131" s="1091"/>
      <c r="Z131" s="1092"/>
      <c r="AA131" s="987">
        <v>112623307</v>
      </c>
      <c r="AB131" s="969"/>
      <c r="AC131" s="969"/>
      <c r="AD131" s="969"/>
      <c r="AE131" s="970"/>
      <c r="AF131" s="968">
        <v>110894374</v>
      </c>
      <c r="AG131" s="969"/>
      <c r="AH131" s="969"/>
      <c r="AI131" s="969"/>
      <c r="AJ131" s="970"/>
      <c r="AK131" s="968">
        <v>114113870</v>
      </c>
      <c r="AL131" s="969"/>
      <c r="AM131" s="969"/>
      <c r="AN131" s="969"/>
      <c r="AO131" s="970"/>
      <c r="AP131" s="1093"/>
      <c r="AQ131" s="1094"/>
      <c r="AR131" s="1094"/>
      <c r="AS131" s="1094"/>
      <c r="AT131" s="1095"/>
      <c r="AU131" s="224"/>
      <c r="AV131" s="224"/>
      <c r="AW131" s="224"/>
      <c r="AX131" s="1066" t="s">
        <v>475</v>
      </c>
      <c r="AY131" s="710"/>
      <c r="AZ131" s="710"/>
      <c r="BA131" s="710"/>
      <c r="BB131" s="710"/>
      <c r="BC131" s="710"/>
      <c r="BD131" s="710"/>
      <c r="BE131" s="1019"/>
      <c r="BF131" s="1067" t="s">
        <v>122</v>
      </c>
      <c r="BG131" s="1068"/>
      <c r="BH131" s="1068"/>
      <c r="BI131" s="1068"/>
      <c r="BJ131" s="1068"/>
      <c r="BK131" s="1068"/>
      <c r="BL131" s="1069"/>
      <c r="BM131" s="1067">
        <v>350</v>
      </c>
      <c r="BN131" s="1068"/>
      <c r="BO131" s="1068"/>
      <c r="BP131" s="1068"/>
      <c r="BQ131" s="1068"/>
      <c r="BR131" s="1068"/>
      <c r="BS131" s="1069"/>
      <c r="BT131" s="1070"/>
      <c r="BU131" s="1071"/>
      <c r="BV131" s="1071"/>
      <c r="BW131" s="1071"/>
      <c r="BX131" s="1071"/>
      <c r="BY131" s="1071"/>
      <c r="BZ131" s="1072"/>
      <c r="CA131" s="247"/>
      <c r="CB131" s="247"/>
      <c r="CC131" s="247"/>
      <c r="CD131" s="247"/>
      <c r="CE131" s="247"/>
      <c r="CF131" s="247"/>
      <c r="CG131" s="247"/>
      <c r="CH131" s="247"/>
      <c r="CI131" s="247"/>
      <c r="CJ131" s="247"/>
      <c r="CK131" s="247"/>
      <c r="CL131" s="247"/>
      <c r="CM131" s="247"/>
      <c r="CN131" s="247"/>
      <c r="CO131" s="247"/>
      <c r="CP131" s="247"/>
      <c r="CQ131" s="247"/>
      <c r="CR131" s="247"/>
      <c r="CS131" s="247"/>
      <c r="CT131" s="247"/>
      <c r="CU131" s="247"/>
      <c r="CV131" s="247"/>
      <c r="CW131" s="247"/>
      <c r="CX131" s="247"/>
      <c r="CY131" s="247"/>
      <c r="CZ131" s="247"/>
      <c r="DA131" s="247"/>
      <c r="DB131" s="247"/>
      <c r="DC131" s="247"/>
      <c r="DD131" s="247"/>
      <c r="DE131" s="247"/>
      <c r="DF131" s="247"/>
      <c r="DG131" s="247"/>
      <c r="DH131" s="247"/>
      <c r="DI131" s="247"/>
      <c r="DJ131" s="247"/>
      <c r="DK131" s="247"/>
      <c r="DL131" s="247"/>
      <c r="DM131" s="247"/>
      <c r="DN131" s="247"/>
      <c r="DO131" s="247"/>
      <c r="DP131" s="224"/>
      <c r="DQ131" s="224"/>
      <c r="DR131" s="224"/>
      <c r="DS131" s="224"/>
      <c r="DT131" s="224"/>
      <c r="DU131" s="224"/>
      <c r="DV131" s="224"/>
      <c r="DW131" s="224"/>
      <c r="DX131" s="224"/>
      <c r="DY131" s="224"/>
      <c r="DZ131" s="224"/>
    </row>
    <row r="132" spans="1:131" s="221" customFormat="1" ht="26.25" customHeight="1" x14ac:dyDescent="0.2">
      <c r="A132" s="1073" t="s">
        <v>476</v>
      </c>
      <c r="B132" s="1074"/>
      <c r="C132" s="1074"/>
      <c r="D132" s="1074"/>
      <c r="E132" s="1074"/>
      <c r="F132" s="1074"/>
      <c r="G132" s="1074"/>
      <c r="H132" s="1074"/>
      <c r="I132" s="1074"/>
      <c r="J132" s="1074"/>
      <c r="K132" s="1074"/>
      <c r="L132" s="1074"/>
      <c r="M132" s="1074"/>
      <c r="N132" s="1074"/>
      <c r="O132" s="1074"/>
      <c r="P132" s="1074"/>
      <c r="Q132" s="1074"/>
      <c r="R132" s="1074"/>
      <c r="S132" s="1074"/>
      <c r="T132" s="1074"/>
      <c r="U132" s="1074"/>
      <c r="V132" s="1077" t="s">
        <v>477</v>
      </c>
      <c r="W132" s="1077"/>
      <c r="X132" s="1077"/>
      <c r="Y132" s="1077"/>
      <c r="Z132" s="1078"/>
      <c r="AA132" s="1079">
        <v>3.4654398839999998</v>
      </c>
      <c r="AB132" s="1080"/>
      <c r="AC132" s="1080"/>
      <c r="AD132" s="1080"/>
      <c r="AE132" s="1081"/>
      <c r="AF132" s="1082">
        <v>3.845283631</v>
      </c>
      <c r="AG132" s="1080"/>
      <c r="AH132" s="1080"/>
      <c r="AI132" s="1080"/>
      <c r="AJ132" s="1081"/>
      <c r="AK132" s="1082">
        <v>3.804189622</v>
      </c>
      <c r="AL132" s="1080"/>
      <c r="AM132" s="1080"/>
      <c r="AN132" s="1080"/>
      <c r="AO132" s="1081"/>
      <c r="AP132" s="984"/>
      <c r="AQ132" s="985"/>
      <c r="AR132" s="985"/>
      <c r="AS132" s="985"/>
      <c r="AT132" s="1083"/>
      <c r="AU132" s="248"/>
      <c r="AV132" s="224"/>
      <c r="AW132" s="224"/>
      <c r="AX132" s="224"/>
      <c r="AY132" s="224"/>
      <c r="AZ132" s="224"/>
      <c r="BA132" s="224"/>
      <c r="BB132" s="224"/>
      <c r="BC132" s="224"/>
      <c r="BD132" s="224"/>
      <c r="BE132" s="224"/>
      <c r="BF132" s="224"/>
      <c r="BG132" s="224"/>
      <c r="BH132" s="224"/>
      <c r="BI132" s="224"/>
      <c r="BJ132" s="224"/>
      <c r="BK132" s="224"/>
      <c r="BL132" s="224"/>
      <c r="BM132" s="224"/>
      <c r="BN132" s="224"/>
      <c r="BO132" s="224"/>
      <c r="BP132" s="224"/>
      <c r="BQ132" s="224"/>
      <c r="BR132" s="224"/>
      <c r="BS132" s="225"/>
      <c r="BT132" s="224"/>
      <c r="BU132" s="224"/>
      <c r="BV132" s="224"/>
      <c r="BW132" s="224"/>
      <c r="BX132" s="224"/>
      <c r="BY132" s="224"/>
      <c r="BZ132" s="224"/>
      <c r="CA132" s="247"/>
      <c r="CB132" s="247"/>
      <c r="CC132" s="247"/>
      <c r="CD132" s="247"/>
      <c r="CE132" s="247"/>
      <c r="CF132" s="247"/>
      <c r="CG132" s="247"/>
      <c r="CH132" s="247"/>
      <c r="CI132" s="247"/>
      <c r="CJ132" s="247"/>
      <c r="CK132" s="247"/>
      <c r="CL132" s="247"/>
      <c r="CM132" s="247"/>
      <c r="CN132" s="247"/>
      <c r="CO132" s="247"/>
      <c r="CP132" s="247"/>
      <c r="CQ132" s="247"/>
      <c r="CR132" s="247"/>
      <c r="CS132" s="247"/>
      <c r="CT132" s="247"/>
      <c r="CU132" s="247"/>
      <c r="CV132" s="247"/>
      <c r="CW132" s="247"/>
      <c r="CX132" s="247"/>
      <c r="CY132" s="247"/>
      <c r="CZ132" s="247"/>
      <c r="DA132" s="247"/>
      <c r="DB132" s="247"/>
      <c r="DC132" s="247"/>
      <c r="DD132" s="247"/>
      <c r="DE132" s="247"/>
      <c r="DF132" s="247"/>
      <c r="DG132" s="247"/>
      <c r="DH132" s="247"/>
      <c r="DI132" s="247"/>
      <c r="DJ132" s="247"/>
      <c r="DK132" s="247"/>
      <c r="DL132" s="247"/>
      <c r="DM132" s="247"/>
      <c r="DN132" s="247"/>
      <c r="DO132" s="247"/>
      <c r="DP132" s="224"/>
      <c r="DQ132" s="224"/>
      <c r="DR132" s="224"/>
      <c r="DS132" s="224"/>
      <c r="DT132" s="224"/>
      <c r="DU132" s="224"/>
      <c r="DV132" s="224"/>
      <c r="DW132" s="224"/>
      <c r="DX132" s="224"/>
      <c r="DY132" s="224"/>
      <c r="DZ132" s="224"/>
    </row>
    <row r="133" spans="1:131" s="221" customFormat="1" ht="26.25" customHeight="1" thickBot="1" x14ac:dyDescent="0.25">
      <c r="A133" s="1075"/>
      <c r="B133" s="1076"/>
      <c r="C133" s="1076"/>
      <c r="D133" s="1076"/>
      <c r="E133" s="1076"/>
      <c r="F133" s="1076"/>
      <c r="G133" s="1076"/>
      <c r="H133" s="1076"/>
      <c r="I133" s="1076"/>
      <c r="J133" s="1076"/>
      <c r="K133" s="1076"/>
      <c r="L133" s="1076"/>
      <c r="M133" s="1076"/>
      <c r="N133" s="1076"/>
      <c r="O133" s="1076"/>
      <c r="P133" s="1076"/>
      <c r="Q133" s="1076"/>
      <c r="R133" s="1076"/>
      <c r="S133" s="1076"/>
      <c r="T133" s="1076"/>
      <c r="U133" s="1076"/>
      <c r="V133" s="1060" t="s">
        <v>478</v>
      </c>
      <c r="W133" s="1060"/>
      <c r="X133" s="1060"/>
      <c r="Y133" s="1060"/>
      <c r="Z133" s="1061"/>
      <c r="AA133" s="1062">
        <v>2.9</v>
      </c>
      <c r="AB133" s="1063"/>
      <c r="AC133" s="1063"/>
      <c r="AD133" s="1063"/>
      <c r="AE133" s="1064"/>
      <c r="AF133" s="1062">
        <v>3.4</v>
      </c>
      <c r="AG133" s="1063"/>
      <c r="AH133" s="1063"/>
      <c r="AI133" s="1063"/>
      <c r="AJ133" s="1064"/>
      <c r="AK133" s="1062">
        <v>3.7</v>
      </c>
      <c r="AL133" s="1063"/>
      <c r="AM133" s="1063"/>
      <c r="AN133" s="1063"/>
      <c r="AO133" s="1064"/>
      <c r="AP133" s="1011"/>
      <c r="AQ133" s="1012"/>
      <c r="AR133" s="1012"/>
      <c r="AS133" s="1012"/>
      <c r="AT133" s="1065"/>
      <c r="AU133" s="224"/>
      <c r="AV133" s="224"/>
      <c r="AW133" s="224"/>
      <c r="AX133" s="224"/>
      <c r="AY133" s="224"/>
      <c r="AZ133" s="224"/>
      <c r="BA133" s="224"/>
      <c r="BB133" s="224"/>
      <c r="BC133" s="224"/>
      <c r="BD133" s="224"/>
      <c r="BE133" s="224"/>
      <c r="BF133" s="224"/>
      <c r="BG133" s="224"/>
      <c r="BH133" s="224"/>
      <c r="BI133" s="224"/>
      <c r="BJ133" s="224"/>
      <c r="BK133" s="224"/>
      <c r="BL133" s="224"/>
      <c r="BM133" s="224"/>
      <c r="BN133" s="247"/>
      <c r="BO133" s="247"/>
      <c r="BP133" s="247"/>
      <c r="BQ133" s="247"/>
      <c r="BR133" s="247"/>
      <c r="BS133" s="247"/>
      <c r="BT133" s="247"/>
      <c r="BU133" s="247"/>
      <c r="BV133" s="247"/>
      <c r="BW133" s="247"/>
      <c r="BX133" s="247"/>
      <c r="BY133" s="247"/>
      <c r="BZ133" s="247"/>
      <c r="CA133" s="247"/>
      <c r="CB133" s="247"/>
      <c r="CC133" s="247"/>
      <c r="CD133" s="247"/>
      <c r="CE133" s="247"/>
      <c r="CF133" s="247"/>
      <c r="CG133" s="247"/>
      <c r="CH133" s="247"/>
      <c r="CI133" s="247"/>
      <c r="CJ133" s="247"/>
      <c r="CK133" s="247"/>
      <c r="CL133" s="247"/>
      <c r="CM133" s="247"/>
      <c r="CN133" s="247"/>
      <c r="CO133" s="247"/>
      <c r="CP133" s="247"/>
      <c r="CQ133" s="247"/>
      <c r="CR133" s="247"/>
      <c r="CS133" s="247"/>
      <c r="CT133" s="247"/>
      <c r="CU133" s="247"/>
      <c r="CV133" s="247"/>
      <c r="CW133" s="247"/>
      <c r="CX133" s="247"/>
      <c r="CY133" s="247"/>
      <c r="CZ133" s="247"/>
      <c r="DA133" s="247"/>
      <c r="DB133" s="247"/>
      <c r="DC133" s="247"/>
      <c r="DD133" s="247"/>
      <c r="DE133" s="247"/>
      <c r="DF133" s="247"/>
      <c r="DG133" s="247"/>
      <c r="DH133" s="247"/>
      <c r="DI133" s="247"/>
      <c r="DJ133" s="247"/>
      <c r="DK133" s="247"/>
      <c r="DL133" s="247"/>
      <c r="DM133" s="247"/>
      <c r="DN133" s="247"/>
      <c r="DO133" s="247"/>
      <c r="DP133" s="224"/>
      <c r="DQ133" s="224"/>
      <c r="DR133" s="224"/>
      <c r="DS133" s="224"/>
      <c r="DT133" s="224"/>
      <c r="DU133" s="224"/>
      <c r="DV133" s="224"/>
      <c r="DW133" s="224"/>
      <c r="DX133" s="224"/>
      <c r="DY133" s="224"/>
      <c r="DZ133" s="224"/>
    </row>
    <row r="134" spans="1:131" ht="11.25" customHeight="1" x14ac:dyDescent="0.2">
      <c r="A134" s="249"/>
      <c r="B134" s="249"/>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c r="AK134" s="249"/>
      <c r="AL134" s="249"/>
      <c r="AM134" s="249"/>
      <c r="AN134" s="249"/>
      <c r="AO134" s="249"/>
      <c r="AP134" s="249"/>
      <c r="AQ134" s="249"/>
      <c r="AR134" s="249"/>
      <c r="AS134" s="249"/>
      <c r="AT134" s="249"/>
      <c r="AU134" s="224"/>
      <c r="AV134" s="224"/>
      <c r="AW134" s="224"/>
      <c r="AX134" s="224"/>
      <c r="AY134" s="224"/>
      <c r="AZ134" s="224"/>
      <c r="BA134" s="224"/>
      <c r="BB134" s="224"/>
      <c r="BC134" s="224"/>
      <c r="BD134" s="224"/>
      <c r="BE134" s="224"/>
      <c r="BF134" s="224"/>
      <c r="BG134" s="224"/>
      <c r="BH134" s="224"/>
      <c r="BI134" s="224"/>
      <c r="BJ134" s="224"/>
      <c r="BK134" s="224"/>
      <c r="BL134" s="224"/>
      <c r="BM134" s="224"/>
      <c r="BN134" s="247"/>
      <c r="BO134" s="247"/>
      <c r="BP134" s="247"/>
      <c r="BQ134" s="247"/>
      <c r="BR134" s="247"/>
      <c r="BS134" s="247"/>
      <c r="BT134" s="247"/>
      <c r="BU134" s="247"/>
      <c r="BV134" s="247"/>
      <c r="BW134" s="247"/>
      <c r="BX134" s="247"/>
      <c r="BY134" s="247"/>
      <c r="BZ134" s="247"/>
      <c r="CA134" s="247"/>
      <c r="CB134" s="247"/>
      <c r="CC134" s="247"/>
      <c r="CD134" s="247"/>
      <c r="CE134" s="247"/>
      <c r="CF134" s="247"/>
      <c r="CG134" s="247"/>
      <c r="CH134" s="247"/>
      <c r="CI134" s="247"/>
      <c r="CJ134" s="247"/>
      <c r="CK134" s="247"/>
      <c r="CL134" s="247"/>
      <c r="CM134" s="247"/>
      <c r="CN134" s="247"/>
      <c r="CO134" s="247"/>
      <c r="CP134" s="247"/>
      <c r="CQ134" s="247"/>
      <c r="CR134" s="247"/>
      <c r="CS134" s="247"/>
      <c r="CT134" s="247"/>
      <c r="CU134" s="247"/>
      <c r="CV134" s="247"/>
      <c r="CW134" s="247"/>
      <c r="CX134" s="247"/>
      <c r="CY134" s="247"/>
      <c r="CZ134" s="247"/>
      <c r="DA134" s="247"/>
      <c r="DB134" s="247"/>
      <c r="DC134" s="247"/>
      <c r="DD134" s="247"/>
      <c r="DE134" s="247"/>
      <c r="DF134" s="247"/>
      <c r="DG134" s="247"/>
      <c r="DH134" s="247"/>
      <c r="DI134" s="247"/>
      <c r="DJ134" s="247"/>
      <c r="DK134" s="247"/>
      <c r="DL134" s="247"/>
      <c r="DM134" s="247"/>
      <c r="DN134" s="247"/>
      <c r="DO134" s="247"/>
      <c r="DP134" s="224"/>
      <c r="DQ134" s="224"/>
      <c r="DR134" s="224"/>
      <c r="DS134" s="224"/>
      <c r="DT134" s="224"/>
      <c r="DU134" s="224"/>
      <c r="DV134" s="224"/>
      <c r="DW134" s="224"/>
      <c r="DX134" s="224"/>
      <c r="DY134" s="224"/>
      <c r="DZ134" s="224"/>
      <c r="EA134" s="221"/>
    </row>
    <row r="135" spans="1:131" ht="14.4" hidden="1" x14ac:dyDescent="0.2">
      <c r="AU135" s="249"/>
      <c r="AV135" s="249"/>
      <c r="AW135" s="249"/>
      <c r="AX135" s="249"/>
      <c r="AY135" s="249"/>
      <c r="AZ135" s="249"/>
      <c r="BA135" s="249"/>
      <c r="BB135" s="249"/>
      <c r="BC135" s="249"/>
      <c r="BD135" s="249"/>
      <c r="BE135" s="249"/>
      <c r="BF135" s="249"/>
      <c r="BG135" s="249"/>
      <c r="BH135" s="249"/>
      <c r="BI135" s="249"/>
      <c r="BJ135" s="249"/>
      <c r="BK135" s="249"/>
      <c r="BL135" s="249"/>
      <c r="BM135" s="249"/>
      <c r="BN135" s="249"/>
      <c r="BO135" s="249"/>
      <c r="BP135" s="249"/>
      <c r="BQ135" s="249"/>
      <c r="BR135" s="249"/>
      <c r="BS135" s="249"/>
      <c r="BT135" s="249"/>
      <c r="BU135" s="249"/>
      <c r="BV135" s="249"/>
      <c r="BW135" s="249"/>
      <c r="BX135" s="249"/>
      <c r="BY135" s="249"/>
      <c r="BZ135" s="249"/>
      <c r="CA135" s="249"/>
      <c r="CB135" s="249"/>
      <c r="CC135" s="249"/>
      <c r="CD135" s="249"/>
      <c r="CE135" s="249"/>
      <c r="CF135" s="249"/>
      <c r="CG135" s="249"/>
      <c r="CH135" s="249"/>
      <c r="CI135" s="249"/>
      <c r="CJ135" s="249"/>
      <c r="CK135" s="249"/>
      <c r="CL135" s="249"/>
      <c r="CM135" s="249"/>
      <c r="CN135" s="249"/>
      <c r="CO135" s="249"/>
      <c r="CP135" s="249"/>
      <c r="CQ135" s="249"/>
      <c r="CR135" s="249"/>
      <c r="CS135" s="249"/>
      <c r="CT135" s="249"/>
      <c r="CU135" s="249"/>
      <c r="CV135" s="249"/>
      <c r="CW135" s="249"/>
      <c r="CX135" s="249"/>
      <c r="CY135" s="249"/>
      <c r="CZ135" s="249"/>
      <c r="DA135" s="249"/>
      <c r="DB135" s="249"/>
      <c r="DC135" s="249"/>
      <c r="DD135" s="249"/>
      <c r="DE135" s="249"/>
      <c r="DF135" s="249"/>
      <c r="DG135" s="249"/>
      <c r="DH135" s="249"/>
      <c r="DI135" s="249"/>
      <c r="DJ135" s="249"/>
      <c r="DK135" s="249"/>
      <c r="DL135" s="249"/>
      <c r="DM135" s="249"/>
      <c r="DN135" s="249"/>
      <c r="DO135" s="249"/>
      <c r="DP135" s="249"/>
      <c r="DQ135" s="249"/>
      <c r="DR135" s="249"/>
      <c r="DS135" s="249"/>
      <c r="DT135" s="249"/>
      <c r="DU135" s="249"/>
      <c r="DV135" s="249"/>
      <c r="DW135" s="249"/>
      <c r="DX135" s="249"/>
      <c r="DY135" s="249"/>
      <c r="DZ135" s="249"/>
    </row>
  </sheetData>
  <sheetProtection algorithmName="SHA-512" hashValue="sYpCcCbkaYtrGEAwo0zCqei3XrH0SqxAYHmAgGTrpXArptXkrbgKVvjhWMiyqJoy8H8kfdxfwvu1kz67jPt2Sw==" saltValue="o4wsA7Qk73jFCVYV+CLqW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1" customWidth="1"/>
    <col min="121" max="121" width="0" style="250" hidden="1" customWidth="1"/>
    <col min="122" max="16384" width="9" style="250" hidden="1"/>
  </cols>
  <sheetData>
    <row r="1" spans="1:120" ht="13.2" x14ac:dyDescent="0.2">
      <c r="A1" s="250"/>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c r="DM1" s="250"/>
      <c r="DN1" s="250"/>
      <c r="DO1" s="250"/>
      <c r="DP1" s="250"/>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0"/>
    </row>
    <row r="17" spans="119:120" ht="13.2" x14ac:dyDescent="0.2">
      <c r="DP17" s="250"/>
    </row>
    <row r="18" spans="119:120" ht="13.2" x14ac:dyDescent="0.2"/>
    <row r="19" spans="119:120" ht="13.2" x14ac:dyDescent="0.2"/>
    <row r="20" spans="119:120" ht="13.2" x14ac:dyDescent="0.2">
      <c r="DO20" s="250"/>
      <c r="DP20" s="250"/>
    </row>
    <row r="21" spans="119:120" ht="13.2" x14ac:dyDescent="0.2">
      <c r="DP21" s="250"/>
    </row>
    <row r="22" spans="119:120" ht="13.2" x14ac:dyDescent="0.2"/>
    <row r="23" spans="119:120" ht="13.2" x14ac:dyDescent="0.2">
      <c r="DO23" s="250"/>
      <c r="DP23" s="250"/>
    </row>
    <row r="24" spans="119:120" ht="13.2" x14ac:dyDescent="0.2">
      <c r="DP24" s="250"/>
    </row>
    <row r="25" spans="119:120" ht="13.2" x14ac:dyDescent="0.2">
      <c r="DP25" s="250"/>
    </row>
    <row r="26" spans="119:120" ht="13.2" x14ac:dyDescent="0.2">
      <c r="DO26" s="250"/>
      <c r="DP26" s="250"/>
    </row>
    <row r="27" spans="119:120" ht="13.2" x14ac:dyDescent="0.2"/>
    <row r="28" spans="119:120" ht="13.2" x14ac:dyDescent="0.2">
      <c r="DO28" s="250"/>
      <c r="DP28" s="250"/>
    </row>
    <row r="29" spans="119:120" ht="13.2" x14ac:dyDescent="0.2">
      <c r="DP29" s="250"/>
    </row>
    <row r="30" spans="119:120" ht="13.2" x14ac:dyDescent="0.2"/>
    <row r="31" spans="119:120" ht="13.2" x14ac:dyDescent="0.2">
      <c r="DO31" s="250"/>
      <c r="DP31" s="250"/>
    </row>
    <row r="32" spans="119:120" ht="13.2" x14ac:dyDescent="0.2"/>
    <row r="33" spans="98:120" ht="13.2" x14ac:dyDescent="0.2">
      <c r="DO33" s="250"/>
      <c r="DP33" s="250"/>
    </row>
    <row r="34" spans="98:120" ht="13.2" x14ac:dyDescent="0.2">
      <c r="DM34" s="250"/>
    </row>
    <row r="35" spans="98:120" ht="13.2" x14ac:dyDescent="0.2">
      <c r="CT35" s="250"/>
      <c r="CU35" s="250"/>
      <c r="CV35" s="250"/>
      <c r="CY35" s="250"/>
      <c r="CZ35" s="250"/>
      <c r="DA35" s="250"/>
      <c r="DD35" s="250"/>
      <c r="DE35" s="250"/>
      <c r="DF35" s="250"/>
      <c r="DI35" s="250"/>
      <c r="DJ35" s="250"/>
      <c r="DK35" s="250"/>
      <c r="DM35" s="250"/>
      <c r="DN35" s="250"/>
      <c r="DO35" s="250"/>
      <c r="DP35" s="250"/>
    </row>
    <row r="36" spans="98:120" ht="13.2" x14ac:dyDescent="0.2"/>
    <row r="37" spans="98:120" ht="13.2" x14ac:dyDescent="0.2">
      <c r="CW37" s="250"/>
      <c r="DB37" s="250"/>
      <c r="DG37" s="250"/>
      <c r="DL37" s="250"/>
      <c r="DP37" s="250"/>
    </row>
    <row r="38" spans="98:120" ht="13.2" x14ac:dyDescent="0.2">
      <c r="CT38" s="250"/>
      <c r="CU38" s="250"/>
      <c r="CV38" s="250"/>
      <c r="CW38" s="250"/>
      <c r="CY38" s="250"/>
      <c r="CZ38" s="250"/>
      <c r="DA38" s="250"/>
      <c r="DB38" s="250"/>
      <c r="DD38" s="250"/>
      <c r="DE38" s="250"/>
      <c r="DF38" s="250"/>
      <c r="DG38" s="250"/>
      <c r="DI38" s="250"/>
      <c r="DJ38" s="250"/>
      <c r="DK38" s="250"/>
      <c r="DL38" s="250"/>
      <c r="DN38" s="250"/>
      <c r="DO38" s="250"/>
      <c r="DP38" s="250"/>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0"/>
      <c r="DO49" s="250"/>
      <c r="DP49" s="250"/>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0"/>
      <c r="CS63" s="250"/>
      <c r="CX63" s="250"/>
      <c r="DC63" s="250"/>
      <c r="DH63" s="250"/>
    </row>
    <row r="64" spans="22:120" ht="13.2" x14ac:dyDescent="0.2">
      <c r="V64" s="250"/>
    </row>
    <row r="65" spans="15:120" ht="13.2" x14ac:dyDescent="0.2">
      <c r="X65" s="250"/>
      <c r="Z65" s="250"/>
      <c r="AA65" s="250"/>
      <c r="AB65" s="250"/>
      <c r="AC65" s="250"/>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0"/>
      <c r="BD65" s="250"/>
      <c r="BE65" s="250"/>
      <c r="BF65" s="250"/>
      <c r="BG65" s="250"/>
      <c r="BH65" s="250"/>
      <c r="BI65" s="250"/>
      <c r="BJ65" s="250"/>
      <c r="BK65" s="250"/>
      <c r="BL65" s="250"/>
      <c r="BM65" s="250"/>
      <c r="BN65" s="250"/>
      <c r="BO65" s="250"/>
      <c r="BP65" s="250"/>
      <c r="BQ65" s="250"/>
      <c r="BR65" s="250"/>
      <c r="BS65" s="250"/>
      <c r="BT65" s="250"/>
      <c r="BU65" s="250"/>
      <c r="BV65" s="250"/>
      <c r="BW65" s="250"/>
      <c r="BX65" s="250"/>
      <c r="BY65" s="250"/>
      <c r="BZ65" s="250"/>
      <c r="CA65" s="250"/>
      <c r="CB65" s="250"/>
      <c r="CC65" s="250"/>
      <c r="CD65" s="250"/>
      <c r="CE65" s="250"/>
      <c r="CF65" s="250"/>
      <c r="CG65" s="250"/>
      <c r="CH65" s="250"/>
      <c r="CI65" s="250"/>
      <c r="CJ65" s="250"/>
      <c r="CK65" s="250"/>
      <c r="CL65" s="250"/>
      <c r="CM65" s="250"/>
      <c r="CN65" s="250"/>
      <c r="CO65" s="250"/>
      <c r="CP65" s="250"/>
      <c r="CQ65" s="250"/>
      <c r="CR65" s="250"/>
      <c r="CU65" s="250"/>
      <c r="CZ65" s="250"/>
      <c r="DE65" s="250"/>
      <c r="DJ65" s="250"/>
    </row>
    <row r="66" spans="15:120" ht="13.2" x14ac:dyDescent="0.2">
      <c r="Q66" s="250"/>
      <c r="S66" s="250"/>
      <c r="U66" s="250"/>
      <c r="DM66" s="250"/>
    </row>
    <row r="67" spans="15:120" ht="13.2" x14ac:dyDescent="0.2">
      <c r="O67" s="250"/>
      <c r="P67" s="250"/>
      <c r="R67" s="250"/>
      <c r="T67" s="250"/>
      <c r="Y67" s="250"/>
      <c r="CT67" s="250"/>
      <c r="CV67" s="250"/>
      <c r="CW67" s="250"/>
      <c r="CY67" s="250"/>
      <c r="DA67" s="250"/>
      <c r="DB67" s="250"/>
      <c r="DD67" s="250"/>
      <c r="DF67" s="250"/>
      <c r="DG67" s="250"/>
      <c r="DI67" s="250"/>
      <c r="DK67" s="250"/>
      <c r="DL67" s="250"/>
      <c r="DN67" s="250"/>
      <c r="DO67" s="250"/>
      <c r="DP67" s="250"/>
    </row>
    <row r="68" spans="15:120" ht="13.2" x14ac:dyDescent="0.2"/>
    <row r="69" spans="15:120" ht="13.2" x14ac:dyDescent="0.2"/>
    <row r="70" spans="15:120" ht="13.2" x14ac:dyDescent="0.2"/>
    <row r="71" spans="15:120" ht="13.2" x14ac:dyDescent="0.2"/>
    <row r="72" spans="15:120" ht="13.2" x14ac:dyDescent="0.2">
      <c r="DP72" s="250"/>
    </row>
    <row r="73" spans="15:120" ht="13.2" x14ac:dyDescent="0.2">
      <c r="DP73" s="250"/>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0"/>
      <c r="CX96" s="250"/>
      <c r="DC96" s="250"/>
      <c r="DH96" s="250"/>
    </row>
    <row r="97" spans="24:120" ht="13.2" x14ac:dyDescent="0.2">
      <c r="CS97" s="250"/>
      <c r="CX97" s="250"/>
      <c r="DC97" s="250"/>
      <c r="DH97" s="250"/>
      <c r="DP97" s="251" t="s">
        <v>479</v>
      </c>
    </row>
    <row r="98" spans="24:120" ht="13.2" hidden="1" x14ac:dyDescent="0.2">
      <c r="CS98" s="250"/>
      <c r="CX98" s="250"/>
      <c r="DC98" s="250"/>
      <c r="DH98" s="250"/>
    </row>
    <row r="99" spans="24:120" ht="13.2" hidden="1" x14ac:dyDescent="0.2">
      <c r="CS99" s="250"/>
      <c r="CX99" s="250"/>
      <c r="DC99" s="250"/>
      <c r="DH99" s="250"/>
    </row>
    <row r="101" spans="24:120" ht="12" hidden="1" customHeight="1" x14ac:dyDescent="0.2">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0"/>
      <c r="BA101" s="250"/>
      <c r="BB101" s="250"/>
      <c r="BC101" s="250"/>
      <c r="BD101" s="250"/>
      <c r="BE101" s="250"/>
      <c r="BF101" s="250"/>
      <c r="BG101" s="250"/>
      <c r="BH101" s="250"/>
      <c r="BI101" s="250"/>
      <c r="BJ101" s="250"/>
      <c r="BK101" s="250"/>
      <c r="BL101" s="250"/>
      <c r="BM101" s="250"/>
      <c r="BN101" s="250"/>
      <c r="BO101" s="250"/>
      <c r="BP101" s="250"/>
      <c r="BQ101" s="250"/>
      <c r="BR101" s="250"/>
      <c r="BS101" s="250"/>
      <c r="BT101" s="250"/>
      <c r="BU101" s="250"/>
      <c r="BV101" s="250"/>
      <c r="BW101" s="250"/>
      <c r="BX101" s="250"/>
      <c r="BY101" s="250"/>
      <c r="BZ101" s="250"/>
      <c r="CA101" s="250"/>
      <c r="CB101" s="250"/>
      <c r="CC101" s="250"/>
      <c r="CD101" s="250"/>
      <c r="CE101" s="250"/>
      <c r="CF101" s="250"/>
      <c r="CG101" s="250"/>
      <c r="CH101" s="250"/>
      <c r="CI101" s="250"/>
      <c r="CJ101" s="250"/>
      <c r="CK101" s="250"/>
      <c r="CL101" s="250"/>
      <c r="CM101" s="250"/>
      <c r="CN101" s="250"/>
      <c r="CO101" s="250"/>
      <c r="CP101" s="250"/>
      <c r="CQ101" s="250"/>
      <c r="CR101" s="250"/>
      <c r="CU101" s="250"/>
      <c r="CZ101" s="250"/>
      <c r="DE101" s="250"/>
      <c r="DJ101" s="250"/>
    </row>
    <row r="102" spans="24:120" ht="1.5" hidden="1" customHeight="1" x14ac:dyDescent="0.2">
      <c r="CU102" s="250"/>
      <c r="CZ102" s="250"/>
      <c r="DE102" s="250"/>
      <c r="DJ102" s="250"/>
      <c r="DM102" s="250"/>
    </row>
    <row r="103" spans="24:120" ht="13.2" hidden="1" x14ac:dyDescent="0.2">
      <c r="CT103" s="250"/>
      <c r="CV103" s="250"/>
      <c r="CW103" s="250"/>
      <c r="CY103" s="250"/>
      <c r="DA103" s="250"/>
      <c r="DB103" s="250"/>
      <c r="DD103" s="250"/>
      <c r="DF103" s="250"/>
      <c r="DG103" s="250"/>
      <c r="DI103" s="250"/>
      <c r="DK103" s="250"/>
      <c r="DL103" s="250"/>
      <c r="DM103" s="250"/>
      <c r="DN103" s="250"/>
      <c r="DO103" s="250"/>
      <c r="DP103" s="250"/>
    </row>
    <row r="104" spans="24:120" ht="13.2" hidden="1" x14ac:dyDescent="0.2">
      <c r="CV104" s="250"/>
      <c r="CW104" s="250"/>
      <c r="DA104" s="250"/>
      <c r="DB104" s="250"/>
      <c r="DF104" s="250"/>
      <c r="DG104" s="250"/>
      <c r="DK104" s="250"/>
      <c r="DL104" s="250"/>
      <c r="DN104" s="250"/>
      <c r="DO104" s="250"/>
      <c r="DP104" s="250"/>
    </row>
    <row r="105" spans="24:120" ht="12.75" hidden="1" customHeight="1" x14ac:dyDescent="0.2"/>
  </sheetData>
  <sheetProtection algorithmName="SHA-512" hashValue="N7aoLXEPIhhDEKL1HfxOfMCCdsmZp5YH06y9GoS6NLThgeHdWt4RlC7IhDOhO1JbTg/a9v87Y5Xz7IR/f1BppQ==" saltValue="v96o8S08GpVTf+Mzvxznb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1" customWidth="1"/>
    <col min="117" max="16384" width="9" style="250" hidden="1"/>
  </cols>
  <sheetData>
    <row r="1" spans="2:116" ht="13.2" x14ac:dyDescent="0.2">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row>
    <row r="2" spans="2:116" ht="13.2" x14ac:dyDescent="0.2"/>
    <row r="3" spans="2:116" ht="13.2" x14ac:dyDescent="0.2"/>
    <row r="4" spans="2:116" ht="13.2" x14ac:dyDescent="0.2">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c r="AS4" s="250"/>
      <c r="AT4" s="250"/>
      <c r="AU4" s="250"/>
      <c r="AV4" s="250"/>
      <c r="AW4" s="250"/>
      <c r="AX4" s="250"/>
      <c r="AY4" s="250"/>
      <c r="AZ4" s="250"/>
      <c r="BA4" s="250"/>
      <c r="BB4" s="250"/>
      <c r="BC4" s="250"/>
      <c r="BD4" s="250"/>
      <c r="BE4" s="250"/>
      <c r="BF4" s="250"/>
      <c r="BG4" s="250"/>
      <c r="BH4" s="250"/>
      <c r="BI4" s="250"/>
      <c r="BJ4" s="250"/>
      <c r="BK4" s="250"/>
      <c r="BL4" s="250"/>
      <c r="BM4" s="250"/>
      <c r="BN4" s="250"/>
      <c r="BO4" s="250"/>
      <c r="BP4" s="250"/>
      <c r="BQ4" s="250"/>
      <c r="BR4" s="250"/>
      <c r="BS4" s="250"/>
      <c r="BT4" s="250"/>
      <c r="BU4" s="250"/>
      <c r="BV4" s="250"/>
      <c r="BW4" s="250"/>
      <c r="BX4" s="250"/>
      <c r="BY4" s="250"/>
      <c r="BZ4" s="250"/>
      <c r="CA4" s="250"/>
      <c r="CB4" s="250"/>
      <c r="CC4" s="250"/>
      <c r="CD4" s="250"/>
      <c r="CE4" s="250"/>
      <c r="CF4" s="250"/>
      <c r="CG4" s="250"/>
      <c r="CH4" s="250"/>
      <c r="CI4" s="250"/>
      <c r="CJ4" s="250"/>
      <c r="CK4" s="250"/>
      <c r="CL4" s="250"/>
      <c r="CM4" s="250"/>
      <c r="CN4" s="250"/>
      <c r="CO4" s="250"/>
      <c r="CP4" s="250"/>
      <c r="CQ4" s="250"/>
      <c r="CR4" s="250"/>
      <c r="CS4" s="250"/>
      <c r="CT4" s="250"/>
      <c r="CU4" s="250"/>
      <c r="CV4" s="250"/>
      <c r="CW4" s="250"/>
      <c r="CX4" s="250"/>
      <c r="CY4" s="250"/>
      <c r="CZ4" s="250"/>
      <c r="DA4" s="250"/>
      <c r="DB4" s="250"/>
      <c r="DC4" s="250"/>
      <c r="DD4" s="250"/>
      <c r="DE4" s="250"/>
      <c r="DF4" s="250"/>
      <c r="DG4" s="250"/>
      <c r="DH4" s="250"/>
      <c r="DI4" s="250"/>
      <c r="DJ4" s="250"/>
      <c r="DK4" s="250"/>
      <c r="DL4" s="250"/>
    </row>
    <row r="5" spans="2:116" ht="13.2" x14ac:dyDescent="0.2">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0"/>
      <c r="BK5" s="250"/>
      <c r="BL5" s="250"/>
      <c r="BM5" s="250"/>
      <c r="BN5" s="250"/>
      <c r="BO5" s="250"/>
      <c r="BP5" s="250"/>
      <c r="BQ5" s="250"/>
      <c r="BR5" s="250"/>
      <c r="BS5" s="250"/>
      <c r="BT5" s="250"/>
      <c r="BU5" s="250"/>
      <c r="BV5" s="250"/>
      <c r="BW5" s="250"/>
      <c r="BX5" s="250"/>
      <c r="BY5" s="250"/>
      <c r="BZ5" s="250"/>
      <c r="CA5" s="250"/>
      <c r="CB5" s="250"/>
      <c r="CC5" s="250"/>
      <c r="CD5" s="250"/>
      <c r="CE5" s="250"/>
      <c r="CF5" s="250"/>
      <c r="CG5" s="250"/>
      <c r="CH5" s="250"/>
      <c r="CI5" s="250"/>
      <c r="CJ5" s="250"/>
      <c r="CK5" s="250"/>
      <c r="CL5" s="250"/>
      <c r="CM5" s="250"/>
      <c r="CN5" s="250"/>
      <c r="CO5" s="250"/>
      <c r="CP5" s="250"/>
      <c r="CQ5" s="250"/>
      <c r="CR5" s="250"/>
      <c r="CS5" s="250"/>
      <c r="CT5" s="250"/>
      <c r="CU5" s="250"/>
      <c r="CV5" s="250"/>
      <c r="CW5" s="250"/>
      <c r="CX5" s="250"/>
      <c r="CY5" s="250"/>
      <c r="CZ5" s="250"/>
      <c r="DA5" s="250"/>
      <c r="DB5" s="250"/>
      <c r="DC5" s="250"/>
      <c r="DD5" s="250"/>
      <c r="DE5" s="250"/>
      <c r="DF5" s="250"/>
      <c r="DG5" s="250"/>
      <c r="DH5" s="250"/>
      <c r="DI5" s="250"/>
      <c r="DJ5" s="250"/>
      <c r="DK5" s="250"/>
      <c r="DL5" s="250"/>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0"/>
      <c r="BP18" s="250"/>
      <c r="BQ18" s="250"/>
      <c r="BR18" s="250"/>
      <c r="BS18" s="250"/>
      <c r="BT18" s="250"/>
      <c r="BU18" s="250"/>
      <c r="BV18" s="250"/>
      <c r="BW18" s="250"/>
      <c r="BX18" s="250"/>
      <c r="BY18" s="250"/>
      <c r="BZ18" s="250"/>
      <c r="CA18" s="250"/>
      <c r="CB18" s="250"/>
      <c r="CC18" s="250"/>
      <c r="CD18" s="250"/>
      <c r="CE18" s="250"/>
      <c r="CF18" s="250"/>
      <c r="CG18" s="250"/>
      <c r="CH18" s="250"/>
      <c r="CI18" s="250"/>
      <c r="CJ18" s="250"/>
      <c r="CK18" s="250"/>
      <c r="CL18" s="250"/>
      <c r="CM18" s="250"/>
      <c r="CN18" s="250"/>
      <c r="CO18" s="250"/>
      <c r="CP18" s="250"/>
      <c r="CQ18" s="250"/>
      <c r="CR18" s="250"/>
      <c r="CS18" s="250"/>
      <c r="CT18" s="250"/>
      <c r="CU18" s="250"/>
      <c r="CV18" s="250"/>
      <c r="CW18" s="250"/>
      <c r="CX18" s="250"/>
      <c r="CY18" s="250"/>
      <c r="CZ18" s="250"/>
      <c r="DA18" s="250"/>
      <c r="DB18" s="250"/>
      <c r="DC18" s="250"/>
      <c r="DD18" s="250"/>
      <c r="DE18" s="250"/>
      <c r="DF18" s="250"/>
      <c r="DG18" s="250"/>
      <c r="DH18" s="250"/>
      <c r="DI18" s="250"/>
      <c r="DJ18" s="250"/>
      <c r="DK18" s="250"/>
      <c r="DL18" s="250"/>
    </row>
    <row r="19" spans="9:116" ht="13.2" x14ac:dyDescent="0.2"/>
    <row r="20" spans="9:116" ht="13.2" x14ac:dyDescent="0.2"/>
    <row r="21" spans="9:116" ht="13.2" x14ac:dyDescent="0.2">
      <c r="DL21" s="250"/>
    </row>
    <row r="22" spans="9:116" ht="13.2" x14ac:dyDescent="0.2">
      <c r="DI22" s="250"/>
      <c r="DJ22" s="250"/>
      <c r="DK22" s="250"/>
      <c r="DL22" s="250"/>
    </row>
    <row r="23" spans="9:116" ht="13.2" x14ac:dyDescent="0.2">
      <c r="CY23" s="250"/>
      <c r="CZ23" s="250"/>
      <c r="DA23" s="250"/>
      <c r="DB23" s="250"/>
      <c r="DC23" s="250"/>
      <c r="DD23" s="250"/>
      <c r="DE23" s="250"/>
      <c r="DF23" s="250"/>
      <c r="DG23" s="250"/>
      <c r="DH23" s="250"/>
      <c r="DI23" s="250"/>
      <c r="DJ23" s="250"/>
      <c r="DK23" s="250"/>
      <c r="DL23" s="250"/>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0"/>
      <c r="DA35" s="250"/>
      <c r="DB35" s="250"/>
      <c r="DC35" s="250"/>
      <c r="DD35" s="250"/>
      <c r="DE35" s="250"/>
      <c r="DF35" s="250"/>
      <c r="DG35" s="250"/>
      <c r="DH35" s="250"/>
      <c r="DI35" s="250"/>
      <c r="DJ35" s="250"/>
      <c r="DK35" s="250"/>
      <c r="DL35" s="250"/>
    </row>
    <row r="36" spans="15:116" ht="13.2" x14ac:dyDescent="0.2"/>
    <row r="37" spans="15:116" ht="13.2" x14ac:dyDescent="0.2">
      <c r="DL37" s="250"/>
    </row>
    <row r="38" spans="15:116" ht="13.2" x14ac:dyDescent="0.2">
      <c r="DI38" s="250"/>
      <c r="DJ38" s="250"/>
      <c r="DK38" s="250"/>
      <c r="DL38" s="250"/>
    </row>
    <row r="39" spans="15:116" ht="13.2" x14ac:dyDescent="0.2"/>
    <row r="40" spans="15:116" ht="13.2" x14ac:dyDescent="0.2"/>
    <row r="41" spans="15:116" ht="13.2" x14ac:dyDescent="0.2"/>
    <row r="42" spans="15:116" ht="13.2" x14ac:dyDescent="0.2"/>
    <row r="43" spans="15:116" ht="13.2" x14ac:dyDescent="0.2">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E43" s="250"/>
      <c r="DF43" s="250"/>
      <c r="DG43" s="250"/>
      <c r="DH43" s="250"/>
      <c r="DI43" s="250"/>
      <c r="DJ43" s="250"/>
      <c r="DK43" s="250"/>
      <c r="DL43" s="250"/>
    </row>
    <row r="44" spans="15:116" ht="13.2" x14ac:dyDescent="0.2">
      <c r="DL44" s="250"/>
    </row>
    <row r="45" spans="15:116" ht="13.2" x14ac:dyDescent="0.2"/>
    <row r="46" spans="15:116" ht="13.2" x14ac:dyDescent="0.2">
      <c r="DA46" s="250"/>
      <c r="DB46" s="250"/>
      <c r="DC46" s="250"/>
      <c r="DD46" s="250"/>
      <c r="DE46" s="250"/>
      <c r="DF46" s="250"/>
      <c r="DG46" s="250"/>
      <c r="DH46" s="250"/>
      <c r="DI46" s="250"/>
      <c r="DJ46" s="250"/>
      <c r="DK46" s="250"/>
      <c r="DL46" s="250"/>
    </row>
    <row r="47" spans="15:116" ht="13.2" x14ac:dyDescent="0.2"/>
    <row r="48" spans="15:116" ht="13.2" x14ac:dyDescent="0.2"/>
    <row r="49" spans="104:116" ht="13.2" x14ac:dyDescent="0.2"/>
    <row r="50" spans="104:116" ht="13.2" x14ac:dyDescent="0.2">
      <c r="CZ50" s="250"/>
      <c r="DA50" s="250"/>
      <c r="DB50" s="250"/>
      <c r="DC50" s="250"/>
      <c r="DD50" s="250"/>
      <c r="DE50" s="250"/>
      <c r="DF50" s="250"/>
      <c r="DG50" s="250"/>
      <c r="DH50" s="250"/>
      <c r="DI50" s="250"/>
      <c r="DJ50" s="250"/>
      <c r="DK50" s="250"/>
      <c r="DL50" s="250"/>
    </row>
    <row r="51" spans="104:116" ht="13.2" x14ac:dyDescent="0.2"/>
    <row r="52" spans="104:116" ht="13.2" x14ac:dyDescent="0.2"/>
    <row r="53" spans="104:116" ht="13.2" x14ac:dyDescent="0.2">
      <c r="DL53" s="250"/>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0"/>
      <c r="DD67" s="250"/>
      <c r="DE67" s="250"/>
      <c r="DF67" s="250"/>
      <c r="DG67" s="250"/>
      <c r="DH67" s="250"/>
      <c r="DI67" s="250"/>
      <c r="DJ67" s="250"/>
      <c r="DK67" s="250"/>
      <c r="DL67" s="250"/>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UVhiNAuuUdjPmz2UReaqI9eWAXlCu+RVaJULSWnoSnQaHF7xGyGSNsvOig+0nV4ESwxH4GcfhM+oK1/yMKuYA==" saltValue="UMY0U3qMEcgqK+oUlF9J6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2" customWidth="1"/>
    <col min="37" max="44" width="17" style="252" customWidth="1"/>
    <col min="45" max="45" width="6.109375" style="258" customWidth="1"/>
    <col min="46" max="46" width="3" style="256" customWidth="1"/>
    <col min="47" max="47" width="19.109375" style="252" hidden="1" customWidth="1"/>
    <col min="48" max="52" width="12.6640625" style="252" hidden="1" customWidth="1"/>
    <col min="53" max="16384" width="8.6640625" style="252" hidden="1"/>
  </cols>
  <sheetData>
    <row r="1" spans="1:46" ht="13.2" x14ac:dyDescent="0.2">
      <c r="AS1" s="252"/>
      <c r="AT1" s="252"/>
    </row>
    <row r="2" spans="1:46" ht="13.2" x14ac:dyDescent="0.2">
      <c r="AS2" s="252"/>
      <c r="AT2" s="252"/>
    </row>
    <row r="3" spans="1:46" ht="13.2" x14ac:dyDescent="0.2">
      <c r="AS3" s="252"/>
      <c r="AT3" s="252"/>
    </row>
    <row r="4" spans="1:46" ht="13.2" x14ac:dyDescent="0.2">
      <c r="AS4" s="252"/>
      <c r="AT4" s="252"/>
    </row>
    <row r="5" spans="1:46" ht="16.2" x14ac:dyDescent="0.2">
      <c r="A5" s="253" t="s">
        <v>480</v>
      </c>
      <c r="B5" s="254"/>
      <c r="C5" s="254"/>
      <c r="D5" s="254"/>
      <c r="E5" s="254"/>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5"/>
    </row>
    <row r="6" spans="1:46" ht="13.2" x14ac:dyDescent="0.2">
      <c r="A6" s="256"/>
      <c r="AK6" s="257" t="s">
        <v>481</v>
      </c>
      <c r="AL6" s="257"/>
      <c r="AM6" s="257"/>
      <c r="AN6" s="257"/>
    </row>
    <row r="7" spans="1:46" ht="13.5" customHeight="1" x14ac:dyDescent="0.2">
      <c r="A7" s="256"/>
      <c r="AK7" s="259"/>
      <c r="AL7" s="260"/>
      <c r="AM7" s="260"/>
      <c r="AN7" s="261"/>
      <c r="AO7" s="1097" t="s">
        <v>482</v>
      </c>
      <c r="AP7" s="262"/>
      <c r="AQ7" s="263" t="s">
        <v>483</v>
      </c>
      <c r="AR7" s="264"/>
    </row>
    <row r="8" spans="1:46" ht="13.2" x14ac:dyDescent="0.2">
      <c r="A8" s="256"/>
      <c r="AK8" s="265"/>
      <c r="AL8" s="266"/>
      <c r="AM8" s="266"/>
      <c r="AN8" s="267"/>
      <c r="AO8" s="1098"/>
      <c r="AP8" s="268" t="s">
        <v>484</v>
      </c>
      <c r="AQ8" s="269" t="s">
        <v>485</v>
      </c>
      <c r="AR8" s="270" t="s">
        <v>486</v>
      </c>
    </row>
    <row r="9" spans="1:46" ht="13.2" x14ac:dyDescent="0.2">
      <c r="A9" s="256"/>
      <c r="AK9" s="1099" t="s">
        <v>487</v>
      </c>
      <c r="AL9" s="1100"/>
      <c r="AM9" s="1100"/>
      <c r="AN9" s="1101"/>
      <c r="AO9" s="271">
        <v>37958768</v>
      </c>
      <c r="AP9" s="271">
        <v>58548</v>
      </c>
      <c r="AQ9" s="272">
        <v>62936</v>
      </c>
      <c r="AR9" s="273">
        <v>-7</v>
      </c>
    </row>
    <row r="10" spans="1:46" ht="13.5" customHeight="1" x14ac:dyDescent="0.2">
      <c r="A10" s="256"/>
      <c r="AK10" s="1099" t="s">
        <v>488</v>
      </c>
      <c r="AL10" s="1100"/>
      <c r="AM10" s="1100"/>
      <c r="AN10" s="1101"/>
      <c r="AO10" s="274">
        <v>65065</v>
      </c>
      <c r="AP10" s="274">
        <v>100</v>
      </c>
      <c r="AQ10" s="275">
        <v>1734</v>
      </c>
      <c r="AR10" s="276">
        <v>-94.2</v>
      </c>
    </row>
    <row r="11" spans="1:46" ht="13.5" customHeight="1" x14ac:dyDescent="0.2">
      <c r="A11" s="256"/>
      <c r="AK11" s="1099" t="s">
        <v>489</v>
      </c>
      <c r="AL11" s="1100"/>
      <c r="AM11" s="1100"/>
      <c r="AN11" s="1101"/>
      <c r="AO11" s="274">
        <v>128222</v>
      </c>
      <c r="AP11" s="274">
        <v>198</v>
      </c>
      <c r="AQ11" s="275">
        <v>694</v>
      </c>
      <c r="AR11" s="276">
        <v>-71.5</v>
      </c>
    </row>
    <row r="12" spans="1:46" ht="13.5" customHeight="1" x14ac:dyDescent="0.2">
      <c r="A12" s="256"/>
      <c r="AK12" s="1099" t="s">
        <v>490</v>
      </c>
      <c r="AL12" s="1100"/>
      <c r="AM12" s="1100"/>
      <c r="AN12" s="1101"/>
      <c r="AO12" s="274" t="s">
        <v>491</v>
      </c>
      <c r="AP12" s="274" t="s">
        <v>491</v>
      </c>
      <c r="AQ12" s="275">
        <v>24</v>
      </c>
      <c r="AR12" s="276" t="s">
        <v>491</v>
      </c>
    </row>
    <row r="13" spans="1:46" ht="13.5" customHeight="1" x14ac:dyDescent="0.2">
      <c r="A13" s="256"/>
      <c r="AK13" s="1099" t="s">
        <v>492</v>
      </c>
      <c r="AL13" s="1100"/>
      <c r="AM13" s="1100"/>
      <c r="AN13" s="1101"/>
      <c r="AO13" s="274">
        <v>1338353</v>
      </c>
      <c r="AP13" s="274">
        <v>2064</v>
      </c>
      <c r="AQ13" s="275">
        <v>1996</v>
      </c>
      <c r="AR13" s="276">
        <v>3.4</v>
      </c>
    </row>
    <row r="14" spans="1:46" ht="13.5" customHeight="1" x14ac:dyDescent="0.2">
      <c r="A14" s="256"/>
      <c r="AK14" s="1099" t="s">
        <v>493</v>
      </c>
      <c r="AL14" s="1100"/>
      <c r="AM14" s="1100"/>
      <c r="AN14" s="1101"/>
      <c r="AO14" s="274">
        <v>1273729</v>
      </c>
      <c r="AP14" s="274">
        <v>1965</v>
      </c>
      <c r="AQ14" s="275">
        <v>1351</v>
      </c>
      <c r="AR14" s="276">
        <v>45.4</v>
      </c>
    </row>
    <row r="15" spans="1:46" ht="13.5" customHeight="1" x14ac:dyDescent="0.2">
      <c r="A15" s="256"/>
      <c r="AK15" s="1102" t="s">
        <v>494</v>
      </c>
      <c r="AL15" s="1103"/>
      <c r="AM15" s="1103"/>
      <c r="AN15" s="1104"/>
      <c r="AO15" s="274">
        <v>-947515</v>
      </c>
      <c r="AP15" s="274">
        <v>-1461</v>
      </c>
      <c r="AQ15" s="275">
        <v>-1933</v>
      </c>
      <c r="AR15" s="276">
        <v>-24.4</v>
      </c>
    </row>
    <row r="16" spans="1:46" ht="13.2" x14ac:dyDescent="0.2">
      <c r="A16" s="256"/>
      <c r="AK16" s="1102" t="s">
        <v>177</v>
      </c>
      <c r="AL16" s="1103"/>
      <c r="AM16" s="1103"/>
      <c r="AN16" s="1104"/>
      <c r="AO16" s="274">
        <v>39816622</v>
      </c>
      <c r="AP16" s="274">
        <v>61414</v>
      </c>
      <c r="AQ16" s="275">
        <v>66802</v>
      </c>
      <c r="AR16" s="276">
        <v>-8.1</v>
      </c>
    </row>
    <row r="17" spans="1:46" ht="13.2" x14ac:dyDescent="0.2">
      <c r="A17" s="256"/>
    </row>
    <row r="18" spans="1:46" ht="13.2" x14ac:dyDescent="0.2">
      <c r="A18" s="256"/>
      <c r="AQ18" s="277"/>
      <c r="AR18" s="277"/>
    </row>
    <row r="19" spans="1:46" ht="13.2" x14ac:dyDescent="0.2">
      <c r="A19" s="256"/>
      <c r="AK19" s="252" t="s">
        <v>495</v>
      </c>
    </row>
    <row r="20" spans="1:46" ht="13.2" x14ac:dyDescent="0.2">
      <c r="A20" s="256"/>
      <c r="AK20" s="278"/>
      <c r="AL20" s="279"/>
      <c r="AM20" s="279"/>
      <c r="AN20" s="280"/>
      <c r="AO20" s="281" t="s">
        <v>496</v>
      </c>
      <c r="AP20" s="282" t="s">
        <v>497</v>
      </c>
      <c r="AQ20" s="283" t="s">
        <v>498</v>
      </c>
      <c r="AR20" s="284"/>
    </row>
    <row r="21" spans="1:46" s="257" customFormat="1" ht="13.2" x14ac:dyDescent="0.2">
      <c r="A21" s="285"/>
      <c r="AK21" s="1105" t="s">
        <v>499</v>
      </c>
      <c r="AL21" s="1106"/>
      <c r="AM21" s="1106"/>
      <c r="AN21" s="1107"/>
      <c r="AO21" s="286">
        <v>6</v>
      </c>
      <c r="AP21" s="287">
        <v>6.52</v>
      </c>
      <c r="AQ21" s="288">
        <v>-0.52</v>
      </c>
      <c r="AS21" s="289"/>
      <c r="AT21" s="285"/>
    </row>
    <row r="22" spans="1:46" s="257" customFormat="1" ht="13.2" x14ac:dyDescent="0.2">
      <c r="A22" s="285"/>
      <c r="AK22" s="1105" t="s">
        <v>500</v>
      </c>
      <c r="AL22" s="1106"/>
      <c r="AM22" s="1106"/>
      <c r="AN22" s="1107"/>
      <c r="AO22" s="290">
        <v>99.6</v>
      </c>
      <c r="AP22" s="291">
        <v>99.2</v>
      </c>
      <c r="AQ22" s="292">
        <v>0.4</v>
      </c>
      <c r="AR22" s="277"/>
      <c r="AS22" s="289"/>
      <c r="AT22" s="285"/>
    </row>
    <row r="23" spans="1:46" s="257" customFormat="1" ht="13.2" x14ac:dyDescent="0.2">
      <c r="A23" s="285"/>
      <c r="AP23" s="277"/>
      <c r="AQ23" s="277"/>
      <c r="AR23" s="277"/>
      <c r="AS23" s="289"/>
      <c r="AT23" s="285"/>
    </row>
    <row r="24" spans="1:46" s="257" customFormat="1" ht="13.2" x14ac:dyDescent="0.2">
      <c r="A24" s="285"/>
      <c r="AP24" s="277"/>
      <c r="AQ24" s="277"/>
      <c r="AR24" s="277"/>
      <c r="AS24" s="289"/>
      <c r="AT24" s="285"/>
    </row>
    <row r="25" spans="1:46" s="257"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5"/>
    </row>
    <row r="26" spans="1:46" s="257" customFormat="1" ht="13.2" x14ac:dyDescent="0.2">
      <c r="A26" s="1096" t="s">
        <v>501</v>
      </c>
      <c r="B26" s="1096"/>
      <c r="C26" s="1096"/>
      <c r="D26" s="1096"/>
      <c r="E26" s="1096"/>
      <c r="F26" s="1096"/>
      <c r="G26" s="1096"/>
      <c r="H26" s="1096"/>
      <c r="I26" s="1096"/>
      <c r="J26" s="1096"/>
      <c r="K26" s="1096"/>
      <c r="L26" s="1096"/>
      <c r="M26" s="1096"/>
      <c r="N26" s="1096"/>
      <c r="O26" s="1096"/>
      <c r="P26" s="1096"/>
      <c r="Q26" s="1096"/>
      <c r="R26" s="1096"/>
      <c r="S26" s="1096"/>
      <c r="T26" s="1096"/>
      <c r="U26" s="1096"/>
      <c r="V26" s="1096"/>
      <c r="W26" s="1096"/>
      <c r="X26" s="1096"/>
      <c r="Y26" s="1096"/>
      <c r="Z26" s="1096"/>
      <c r="AA26" s="1096"/>
      <c r="AB26" s="1096"/>
      <c r="AC26" s="1096"/>
      <c r="AD26" s="1096"/>
      <c r="AE26" s="1096"/>
      <c r="AF26" s="1096"/>
      <c r="AG26" s="1096"/>
      <c r="AH26" s="1096"/>
      <c r="AI26" s="1096"/>
      <c r="AJ26" s="1096"/>
      <c r="AK26" s="1096"/>
      <c r="AL26" s="1096"/>
      <c r="AM26" s="1096"/>
      <c r="AN26" s="1096"/>
      <c r="AO26" s="1096"/>
      <c r="AP26" s="1096"/>
      <c r="AQ26" s="1096"/>
      <c r="AR26" s="1096"/>
      <c r="AS26" s="1096"/>
    </row>
    <row r="27" spans="1:46" ht="13.2" x14ac:dyDescent="0.2">
      <c r="A27" s="297"/>
      <c r="AS27" s="252"/>
      <c r="AT27" s="252"/>
    </row>
    <row r="28" spans="1:46" ht="16.2" x14ac:dyDescent="0.2">
      <c r="A28" s="253" t="s">
        <v>502</v>
      </c>
      <c r="B28" s="254"/>
      <c r="C28" s="254"/>
      <c r="D28" s="254"/>
      <c r="E28" s="254"/>
      <c r="F28" s="254"/>
      <c r="G28" s="254"/>
      <c r="H28" s="254"/>
      <c r="I28" s="254"/>
      <c r="J28" s="254"/>
      <c r="K28" s="254"/>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98"/>
    </row>
    <row r="29" spans="1:46" ht="13.2" x14ac:dyDescent="0.2">
      <c r="A29" s="256"/>
      <c r="AK29" s="257" t="s">
        <v>503</v>
      </c>
      <c r="AL29" s="257"/>
      <c r="AM29" s="257"/>
      <c r="AN29" s="257"/>
      <c r="AS29" s="299"/>
    </row>
    <row r="30" spans="1:46" ht="13.5" customHeight="1" x14ac:dyDescent="0.2">
      <c r="A30" s="256"/>
      <c r="AK30" s="259"/>
      <c r="AL30" s="260"/>
      <c r="AM30" s="260"/>
      <c r="AN30" s="261"/>
      <c r="AO30" s="1097" t="s">
        <v>482</v>
      </c>
      <c r="AP30" s="262"/>
      <c r="AQ30" s="263" t="s">
        <v>483</v>
      </c>
      <c r="AR30" s="264"/>
    </row>
    <row r="31" spans="1:46" ht="13.2" x14ac:dyDescent="0.2">
      <c r="A31" s="256"/>
      <c r="AK31" s="265"/>
      <c r="AL31" s="266"/>
      <c r="AM31" s="266"/>
      <c r="AN31" s="267"/>
      <c r="AO31" s="1098"/>
      <c r="AP31" s="268" t="s">
        <v>484</v>
      </c>
      <c r="AQ31" s="269" t="s">
        <v>485</v>
      </c>
      <c r="AR31" s="270" t="s">
        <v>486</v>
      </c>
    </row>
    <row r="32" spans="1:46" ht="27" customHeight="1" x14ac:dyDescent="0.2">
      <c r="A32" s="256"/>
      <c r="AK32" s="1113" t="s">
        <v>504</v>
      </c>
      <c r="AL32" s="1114"/>
      <c r="AM32" s="1114"/>
      <c r="AN32" s="1115"/>
      <c r="AO32" s="300">
        <v>17943391</v>
      </c>
      <c r="AP32" s="300">
        <v>27676</v>
      </c>
      <c r="AQ32" s="301">
        <v>37417</v>
      </c>
      <c r="AR32" s="302">
        <v>-26</v>
      </c>
    </row>
    <row r="33" spans="1:46" ht="13.5" customHeight="1" x14ac:dyDescent="0.2">
      <c r="A33" s="256"/>
      <c r="AK33" s="1113" t="s">
        <v>505</v>
      </c>
      <c r="AL33" s="1114"/>
      <c r="AM33" s="1114"/>
      <c r="AN33" s="1115"/>
      <c r="AO33" s="300" t="s">
        <v>491</v>
      </c>
      <c r="AP33" s="300" t="s">
        <v>491</v>
      </c>
      <c r="AQ33" s="301" t="s">
        <v>491</v>
      </c>
      <c r="AR33" s="302" t="s">
        <v>491</v>
      </c>
    </row>
    <row r="34" spans="1:46" ht="27" customHeight="1" x14ac:dyDescent="0.2">
      <c r="A34" s="256"/>
      <c r="AK34" s="1113" t="s">
        <v>506</v>
      </c>
      <c r="AL34" s="1114"/>
      <c r="AM34" s="1114"/>
      <c r="AN34" s="1115"/>
      <c r="AO34" s="300" t="s">
        <v>491</v>
      </c>
      <c r="AP34" s="300" t="s">
        <v>491</v>
      </c>
      <c r="AQ34" s="301">
        <v>46</v>
      </c>
      <c r="AR34" s="302" t="s">
        <v>491</v>
      </c>
    </row>
    <row r="35" spans="1:46" ht="27" customHeight="1" x14ac:dyDescent="0.2">
      <c r="A35" s="256"/>
      <c r="AK35" s="1113" t="s">
        <v>507</v>
      </c>
      <c r="AL35" s="1114"/>
      <c r="AM35" s="1114"/>
      <c r="AN35" s="1115"/>
      <c r="AO35" s="300">
        <v>4765217</v>
      </c>
      <c r="AP35" s="300">
        <v>7350</v>
      </c>
      <c r="AQ35" s="301">
        <v>8245</v>
      </c>
      <c r="AR35" s="302">
        <v>-10.9</v>
      </c>
    </row>
    <row r="36" spans="1:46" ht="27" customHeight="1" x14ac:dyDescent="0.2">
      <c r="A36" s="256"/>
      <c r="AK36" s="1113" t="s">
        <v>508</v>
      </c>
      <c r="AL36" s="1114"/>
      <c r="AM36" s="1114"/>
      <c r="AN36" s="1115"/>
      <c r="AO36" s="300">
        <v>265347</v>
      </c>
      <c r="AP36" s="300">
        <v>409</v>
      </c>
      <c r="AQ36" s="301">
        <v>440</v>
      </c>
      <c r="AR36" s="302">
        <v>-7</v>
      </c>
    </row>
    <row r="37" spans="1:46" ht="13.5" customHeight="1" x14ac:dyDescent="0.2">
      <c r="A37" s="256"/>
      <c r="AK37" s="1113" t="s">
        <v>509</v>
      </c>
      <c r="AL37" s="1114"/>
      <c r="AM37" s="1114"/>
      <c r="AN37" s="1115"/>
      <c r="AO37" s="300">
        <v>18877</v>
      </c>
      <c r="AP37" s="300">
        <v>29</v>
      </c>
      <c r="AQ37" s="301">
        <v>558</v>
      </c>
      <c r="AR37" s="302">
        <v>-94.8</v>
      </c>
    </row>
    <row r="38" spans="1:46" ht="27" customHeight="1" x14ac:dyDescent="0.2">
      <c r="A38" s="256"/>
      <c r="AK38" s="1116" t="s">
        <v>510</v>
      </c>
      <c r="AL38" s="1117"/>
      <c r="AM38" s="1117"/>
      <c r="AN38" s="1118"/>
      <c r="AO38" s="303" t="s">
        <v>491</v>
      </c>
      <c r="AP38" s="303" t="s">
        <v>491</v>
      </c>
      <c r="AQ38" s="304">
        <v>1</v>
      </c>
      <c r="AR38" s="292" t="s">
        <v>491</v>
      </c>
      <c r="AS38" s="299"/>
    </row>
    <row r="39" spans="1:46" ht="13.2" x14ac:dyDescent="0.2">
      <c r="A39" s="256"/>
      <c r="AK39" s="1116" t="s">
        <v>511</v>
      </c>
      <c r="AL39" s="1117"/>
      <c r="AM39" s="1117"/>
      <c r="AN39" s="1118"/>
      <c r="AO39" s="300">
        <v>-4882465</v>
      </c>
      <c r="AP39" s="300">
        <v>-7531</v>
      </c>
      <c r="AQ39" s="301">
        <v>-7933</v>
      </c>
      <c r="AR39" s="302">
        <v>-5.0999999999999996</v>
      </c>
      <c r="AS39" s="299"/>
    </row>
    <row r="40" spans="1:46" ht="27" customHeight="1" x14ac:dyDescent="0.2">
      <c r="A40" s="256"/>
      <c r="AK40" s="1113" t="s">
        <v>512</v>
      </c>
      <c r="AL40" s="1114"/>
      <c r="AM40" s="1114"/>
      <c r="AN40" s="1115"/>
      <c r="AO40" s="300">
        <v>-13769259</v>
      </c>
      <c r="AP40" s="300">
        <v>-21238</v>
      </c>
      <c r="AQ40" s="301">
        <v>-28055</v>
      </c>
      <c r="AR40" s="302">
        <v>-24.3</v>
      </c>
      <c r="AS40" s="299"/>
    </row>
    <row r="41" spans="1:46" ht="13.2" x14ac:dyDescent="0.2">
      <c r="A41" s="256"/>
      <c r="AK41" s="1119" t="s">
        <v>287</v>
      </c>
      <c r="AL41" s="1120"/>
      <c r="AM41" s="1120"/>
      <c r="AN41" s="1121"/>
      <c r="AO41" s="300">
        <v>4341108</v>
      </c>
      <c r="AP41" s="300">
        <v>6696</v>
      </c>
      <c r="AQ41" s="301">
        <v>10719</v>
      </c>
      <c r="AR41" s="302">
        <v>-37.5</v>
      </c>
      <c r="AS41" s="299"/>
    </row>
    <row r="42" spans="1:46" ht="13.2" x14ac:dyDescent="0.2">
      <c r="A42" s="256"/>
      <c r="AK42" s="305"/>
      <c r="AQ42" s="277"/>
      <c r="AR42" s="277"/>
      <c r="AS42" s="299"/>
    </row>
    <row r="43" spans="1:46" ht="13.2" x14ac:dyDescent="0.2">
      <c r="A43" s="256"/>
      <c r="AP43" s="306"/>
      <c r="AQ43" s="277"/>
      <c r="AS43" s="299"/>
    </row>
    <row r="44" spans="1:46" ht="13.2" x14ac:dyDescent="0.2">
      <c r="A44" s="256"/>
      <c r="AQ44" s="277"/>
    </row>
    <row r="45" spans="1:46" ht="13.2" x14ac:dyDescent="0.2">
      <c r="A45" s="254"/>
      <c r="B45" s="254"/>
      <c r="C45" s="254"/>
      <c r="D45" s="254"/>
      <c r="E45" s="254"/>
      <c r="F45" s="254"/>
      <c r="G45" s="254"/>
      <c r="H45" s="254"/>
      <c r="I45" s="254"/>
      <c r="J45" s="254"/>
      <c r="K45" s="254"/>
      <c r="L45" s="254"/>
      <c r="M45" s="254"/>
      <c r="N45" s="254"/>
      <c r="O45" s="254"/>
      <c r="P45" s="254"/>
      <c r="Q45" s="254"/>
      <c r="R45" s="254"/>
      <c r="S45" s="254"/>
      <c r="T45" s="254"/>
      <c r="U45" s="254"/>
      <c r="V45" s="254"/>
      <c r="W45" s="254"/>
      <c r="X45" s="254"/>
      <c r="Y45" s="254"/>
      <c r="Z45" s="254"/>
      <c r="AA45" s="254"/>
      <c r="AB45" s="254"/>
      <c r="AC45" s="254"/>
      <c r="AD45" s="254"/>
      <c r="AE45" s="254"/>
      <c r="AF45" s="254"/>
      <c r="AG45" s="254"/>
      <c r="AH45" s="254"/>
      <c r="AI45" s="254"/>
      <c r="AJ45" s="254"/>
      <c r="AK45" s="254"/>
      <c r="AL45" s="254"/>
      <c r="AM45" s="254"/>
      <c r="AN45" s="254"/>
      <c r="AO45" s="254"/>
      <c r="AP45" s="254"/>
      <c r="AQ45" s="307"/>
      <c r="AR45" s="254"/>
      <c r="AS45" s="254"/>
      <c r="AT45" s="252"/>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2"/>
    </row>
    <row r="47" spans="1:46" ht="17.25" customHeight="1" x14ac:dyDescent="0.2">
      <c r="A47" s="309" t="s">
        <v>513</v>
      </c>
    </row>
    <row r="48" spans="1:46" ht="13.2" x14ac:dyDescent="0.2">
      <c r="A48" s="256"/>
      <c r="AK48" s="310" t="s">
        <v>514</v>
      </c>
      <c r="AL48" s="310"/>
      <c r="AM48" s="310"/>
      <c r="AN48" s="310"/>
      <c r="AO48" s="310"/>
      <c r="AP48" s="310"/>
      <c r="AQ48" s="311"/>
      <c r="AR48" s="310"/>
    </row>
    <row r="49" spans="1:44" ht="13.5" customHeight="1" x14ac:dyDescent="0.2">
      <c r="A49" s="256"/>
      <c r="AK49" s="312"/>
      <c r="AL49" s="313"/>
      <c r="AM49" s="1108" t="s">
        <v>482</v>
      </c>
      <c r="AN49" s="1110" t="s">
        <v>515</v>
      </c>
      <c r="AO49" s="1111"/>
      <c r="AP49" s="1111"/>
      <c r="AQ49" s="1111"/>
      <c r="AR49" s="1112"/>
    </row>
    <row r="50" spans="1:44" ht="13.2" x14ac:dyDescent="0.2">
      <c r="A50" s="256"/>
      <c r="AK50" s="314"/>
      <c r="AL50" s="315"/>
      <c r="AM50" s="1109"/>
      <c r="AN50" s="316" t="s">
        <v>516</v>
      </c>
      <c r="AO50" s="317" t="s">
        <v>517</v>
      </c>
      <c r="AP50" s="318" t="s">
        <v>518</v>
      </c>
      <c r="AQ50" s="319" t="s">
        <v>519</v>
      </c>
      <c r="AR50" s="320" t="s">
        <v>520</v>
      </c>
    </row>
    <row r="51" spans="1:44" ht="13.2" x14ac:dyDescent="0.2">
      <c r="A51" s="256"/>
      <c r="AK51" s="312" t="s">
        <v>521</v>
      </c>
      <c r="AL51" s="313"/>
      <c r="AM51" s="321">
        <v>25468091</v>
      </c>
      <c r="AN51" s="322">
        <v>39612</v>
      </c>
      <c r="AO51" s="323">
        <v>-7.7</v>
      </c>
      <c r="AP51" s="324">
        <v>51849</v>
      </c>
      <c r="AQ51" s="325">
        <v>11.6</v>
      </c>
      <c r="AR51" s="326">
        <v>-19.3</v>
      </c>
    </row>
    <row r="52" spans="1:44" ht="13.2" x14ac:dyDescent="0.2">
      <c r="A52" s="256"/>
      <c r="AK52" s="327"/>
      <c r="AL52" s="328" t="s">
        <v>522</v>
      </c>
      <c r="AM52" s="329">
        <v>11405013</v>
      </c>
      <c r="AN52" s="330">
        <v>17739</v>
      </c>
      <c r="AO52" s="331">
        <v>-10.9</v>
      </c>
      <c r="AP52" s="332">
        <v>26326</v>
      </c>
      <c r="AQ52" s="333">
        <v>9.6</v>
      </c>
      <c r="AR52" s="334">
        <v>-20.5</v>
      </c>
    </row>
    <row r="53" spans="1:44" ht="13.2" x14ac:dyDescent="0.2">
      <c r="A53" s="256"/>
      <c r="AK53" s="312" t="s">
        <v>523</v>
      </c>
      <c r="AL53" s="313"/>
      <c r="AM53" s="321">
        <v>18708736</v>
      </c>
      <c r="AN53" s="322">
        <v>29007</v>
      </c>
      <c r="AO53" s="323">
        <v>-26.8</v>
      </c>
      <c r="AP53" s="324">
        <v>52191</v>
      </c>
      <c r="AQ53" s="325">
        <v>0.7</v>
      </c>
      <c r="AR53" s="326">
        <v>-27.5</v>
      </c>
    </row>
    <row r="54" spans="1:44" ht="13.2" x14ac:dyDescent="0.2">
      <c r="A54" s="256"/>
      <c r="AK54" s="327"/>
      <c r="AL54" s="328" t="s">
        <v>522</v>
      </c>
      <c r="AM54" s="329">
        <v>10465800</v>
      </c>
      <c r="AN54" s="330">
        <v>16227</v>
      </c>
      <c r="AO54" s="331">
        <v>-8.5</v>
      </c>
      <c r="AP54" s="332">
        <v>26807</v>
      </c>
      <c r="AQ54" s="333">
        <v>1.8</v>
      </c>
      <c r="AR54" s="334">
        <v>-10.3</v>
      </c>
    </row>
    <row r="55" spans="1:44" ht="13.2" x14ac:dyDescent="0.2">
      <c r="A55" s="256"/>
      <c r="AK55" s="312" t="s">
        <v>524</v>
      </c>
      <c r="AL55" s="313"/>
      <c r="AM55" s="321">
        <v>13438755</v>
      </c>
      <c r="AN55" s="322">
        <v>20812</v>
      </c>
      <c r="AO55" s="323">
        <v>-28.3</v>
      </c>
      <c r="AP55" s="324">
        <v>48105</v>
      </c>
      <c r="AQ55" s="325">
        <v>-7.8</v>
      </c>
      <c r="AR55" s="326">
        <v>-20.5</v>
      </c>
    </row>
    <row r="56" spans="1:44" ht="13.2" x14ac:dyDescent="0.2">
      <c r="A56" s="256"/>
      <c r="AK56" s="327"/>
      <c r="AL56" s="328" t="s">
        <v>522</v>
      </c>
      <c r="AM56" s="329">
        <v>7080683</v>
      </c>
      <c r="AN56" s="330">
        <v>10966</v>
      </c>
      <c r="AO56" s="331">
        <v>-32.4</v>
      </c>
      <c r="AP56" s="332">
        <v>24072</v>
      </c>
      <c r="AQ56" s="333">
        <v>-10.199999999999999</v>
      </c>
      <c r="AR56" s="334">
        <v>-22.2</v>
      </c>
    </row>
    <row r="57" spans="1:44" ht="13.2" x14ac:dyDescent="0.2">
      <c r="A57" s="256"/>
      <c r="AK57" s="312" t="s">
        <v>525</v>
      </c>
      <c r="AL57" s="313"/>
      <c r="AM57" s="321">
        <v>11876507</v>
      </c>
      <c r="AN57" s="322">
        <v>18355</v>
      </c>
      <c r="AO57" s="323">
        <v>-11.8</v>
      </c>
      <c r="AP57" s="324">
        <v>47446</v>
      </c>
      <c r="AQ57" s="325">
        <v>-1.4</v>
      </c>
      <c r="AR57" s="326">
        <v>-10.4</v>
      </c>
    </row>
    <row r="58" spans="1:44" ht="13.2" x14ac:dyDescent="0.2">
      <c r="A58" s="256"/>
      <c r="AK58" s="327"/>
      <c r="AL58" s="328" t="s">
        <v>522</v>
      </c>
      <c r="AM58" s="329">
        <v>7883840</v>
      </c>
      <c r="AN58" s="330">
        <v>12185</v>
      </c>
      <c r="AO58" s="331">
        <v>11.1</v>
      </c>
      <c r="AP58" s="332">
        <v>24371</v>
      </c>
      <c r="AQ58" s="333">
        <v>1.2</v>
      </c>
      <c r="AR58" s="334">
        <v>9.9</v>
      </c>
    </row>
    <row r="59" spans="1:44" ht="13.2" x14ac:dyDescent="0.2">
      <c r="A59" s="256"/>
      <c r="AK59" s="312" t="s">
        <v>526</v>
      </c>
      <c r="AL59" s="313"/>
      <c r="AM59" s="321">
        <v>14820954</v>
      </c>
      <c r="AN59" s="322">
        <v>22860</v>
      </c>
      <c r="AO59" s="323">
        <v>24.5</v>
      </c>
      <c r="AP59" s="324">
        <v>48387</v>
      </c>
      <c r="AQ59" s="325">
        <v>2</v>
      </c>
      <c r="AR59" s="326">
        <v>22.5</v>
      </c>
    </row>
    <row r="60" spans="1:44" ht="13.2" x14ac:dyDescent="0.2">
      <c r="A60" s="256"/>
      <c r="AK60" s="327"/>
      <c r="AL60" s="328" t="s">
        <v>522</v>
      </c>
      <c r="AM60" s="329">
        <v>10935166</v>
      </c>
      <c r="AN60" s="330">
        <v>16867</v>
      </c>
      <c r="AO60" s="331">
        <v>38.4</v>
      </c>
      <c r="AP60" s="332">
        <v>25592</v>
      </c>
      <c r="AQ60" s="333">
        <v>5</v>
      </c>
      <c r="AR60" s="334">
        <v>33.4</v>
      </c>
    </row>
    <row r="61" spans="1:44" ht="13.2" x14ac:dyDescent="0.2">
      <c r="A61" s="256"/>
      <c r="AK61" s="312" t="s">
        <v>527</v>
      </c>
      <c r="AL61" s="335"/>
      <c r="AM61" s="321">
        <v>16862609</v>
      </c>
      <c r="AN61" s="322">
        <v>26129</v>
      </c>
      <c r="AO61" s="323">
        <v>-10</v>
      </c>
      <c r="AP61" s="324">
        <v>49596</v>
      </c>
      <c r="AQ61" s="336">
        <v>1</v>
      </c>
      <c r="AR61" s="326">
        <v>-11</v>
      </c>
    </row>
    <row r="62" spans="1:44" ht="13.2" x14ac:dyDescent="0.2">
      <c r="A62" s="256"/>
      <c r="AK62" s="327"/>
      <c r="AL62" s="328" t="s">
        <v>522</v>
      </c>
      <c r="AM62" s="329">
        <v>9554100</v>
      </c>
      <c r="AN62" s="330">
        <v>14797</v>
      </c>
      <c r="AO62" s="331">
        <v>-0.5</v>
      </c>
      <c r="AP62" s="332">
        <v>25434</v>
      </c>
      <c r="AQ62" s="333">
        <v>1.5</v>
      </c>
      <c r="AR62" s="334">
        <v>-2</v>
      </c>
    </row>
    <row r="63" spans="1:44" ht="13.2" x14ac:dyDescent="0.2">
      <c r="A63" s="256"/>
    </row>
    <row r="64" spans="1:44" ht="13.2" x14ac:dyDescent="0.2">
      <c r="A64" s="256"/>
    </row>
    <row r="65" spans="1:46" ht="13.2" x14ac:dyDescent="0.2">
      <c r="A65" s="256"/>
    </row>
    <row r="66" spans="1:46" ht="13.2" x14ac:dyDescent="0.2">
      <c r="A66" s="337"/>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38"/>
    </row>
    <row r="67" spans="1:46" ht="13.5" hidden="1" customHeight="1" x14ac:dyDescent="0.2">
      <c r="AS67" s="252"/>
      <c r="AT67" s="252"/>
    </row>
    <row r="70" spans="1:46" ht="13.2" hidden="1" x14ac:dyDescent="0.2"/>
    <row r="71" spans="1:46" ht="13.2" hidden="1" x14ac:dyDescent="0.2"/>
    <row r="72" spans="1:46" ht="13.2" hidden="1" x14ac:dyDescent="0.2"/>
    <row r="73" spans="1:46" ht="13.2" hidden="1" x14ac:dyDescent="0.2"/>
  </sheetData>
  <sheetProtection algorithmName="SHA-512" hashValue="pHOzNGLnFGQqBiufGXX4Oh0yWfxnmLaAieLz/t3//xlDFvM01CISvZkRwB2ex0pPHm4PK5lZvtlAoi6Xp/v0Lg==" saltValue="iiIXBiK8Q14fzm7ycvNN3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1" customWidth="1"/>
    <col min="126" max="16384" width="9" style="250" hidden="1"/>
  </cols>
  <sheetData>
    <row r="1" spans="2:125" ht="13.5" customHeight="1" x14ac:dyDescent="0.2">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c r="DM1" s="250"/>
      <c r="DN1" s="250"/>
      <c r="DO1" s="250"/>
      <c r="DP1" s="250"/>
      <c r="DQ1" s="250"/>
      <c r="DR1" s="250"/>
      <c r="DS1" s="250"/>
      <c r="DT1" s="250"/>
      <c r="DU1" s="250"/>
    </row>
    <row r="2" spans="2:125" ht="13.2" x14ac:dyDescent="0.2">
      <c r="B2" s="250"/>
      <c r="DG2" s="250"/>
    </row>
    <row r="3" spans="2:125" ht="13.2" x14ac:dyDescent="0.2">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H3" s="250"/>
      <c r="DI3" s="250"/>
      <c r="DJ3" s="250"/>
      <c r="DK3" s="250"/>
      <c r="DL3" s="250"/>
      <c r="DM3" s="250"/>
      <c r="DN3" s="250"/>
      <c r="DO3" s="250"/>
      <c r="DP3" s="250"/>
      <c r="DQ3" s="250"/>
      <c r="DR3" s="250"/>
      <c r="DS3" s="250"/>
      <c r="DT3" s="250"/>
      <c r="DU3" s="250"/>
    </row>
    <row r="4" spans="2:125" ht="13.2" x14ac:dyDescent="0.2"/>
    <row r="5" spans="2:125" ht="13.2" x14ac:dyDescent="0.2"/>
    <row r="6" spans="2:125" ht="13.2" x14ac:dyDescent="0.2"/>
    <row r="7" spans="2:125" ht="13.2" x14ac:dyDescent="0.2"/>
    <row r="8" spans="2:125" ht="13.2" x14ac:dyDescent="0.2"/>
    <row r="9" spans="2:125" ht="13.2" x14ac:dyDescent="0.2">
      <c r="DU9" s="250"/>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0"/>
    </row>
    <row r="18" spans="125:125" ht="13.2" x14ac:dyDescent="0.2"/>
    <row r="19" spans="125:125" ht="13.2" x14ac:dyDescent="0.2"/>
    <row r="20" spans="125:125" ht="13.2" x14ac:dyDescent="0.2">
      <c r="DU20" s="250"/>
    </row>
    <row r="21" spans="125:125" ht="13.2" x14ac:dyDescent="0.2">
      <c r="DU21" s="250"/>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0"/>
    </row>
    <row r="29" spans="125:125" ht="13.2" x14ac:dyDescent="0.2"/>
    <row r="30" spans="125:125" ht="13.2" x14ac:dyDescent="0.2"/>
    <row r="31" spans="125:125" ht="13.2" x14ac:dyDescent="0.2"/>
    <row r="32" spans="125:125" ht="13.2" x14ac:dyDescent="0.2"/>
    <row r="33" spans="2:125" ht="13.2" x14ac:dyDescent="0.2">
      <c r="B33" s="250"/>
      <c r="G33" s="250"/>
      <c r="I33" s="250"/>
    </row>
    <row r="34" spans="2:125" ht="13.2" x14ac:dyDescent="0.2">
      <c r="C34" s="250"/>
      <c r="P34" s="250"/>
      <c r="DE34" s="250"/>
      <c r="DH34" s="250"/>
    </row>
    <row r="35" spans="2:125" ht="13.2" x14ac:dyDescent="0.2">
      <c r="D35" s="250"/>
      <c r="E35" s="250"/>
      <c r="DG35" s="250"/>
      <c r="DJ35" s="250"/>
      <c r="DP35" s="250"/>
      <c r="DQ35" s="250"/>
      <c r="DR35" s="250"/>
      <c r="DS35" s="250"/>
      <c r="DT35" s="250"/>
      <c r="DU35" s="250"/>
    </row>
    <row r="36" spans="2:125" ht="13.2" x14ac:dyDescent="0.2">
      <c r="F36" s="250"/>
      <c r="H36" s="250"/>
      <c r="J36" s="250"/>
      <c r="K36" s="250"/>
      <c r="L36" s="250"/>
      <c r="M36" s="250"/>
      <c r="N36" s="250"/>
      <c r="O36" s="250"/>
      <c r="Q36" s="250"/>
      <c r="R36" s="250"/>
      <c r="S36" s="250"/>
      <c r="T36" s="250"/>
      <c r="U36" s="250"/>
      <c r="V36" s="250"/>
      <c r="W36" s="250"/>
      <c r="X36" s="250"/>
      <c r="Y36" s="250"/>
      <c r="Z36" s="250"/>
      <c r="AA36" s="250"/>
      <c r="AB36" s="250"/>
      <c r="AC36" s="250"/>
      <c r="AD36" s="250"/>
      <c r="AE36" s="250"/>
      <c r="AF36" s="250"/>
      <c r="AG36" s="250"/>
      <c r="AH36" s="250"/>
      <c r="AI36" s="250"/>
      <c r="AJ36" s="250"/>
      <c r="AK36" s="250"/>
      <c r="AL36" s="250"/>
      <c r="AM36" s="250"/>
      <c r="AN36" s="250"/>
      <c r="AO36" s="250"/>
      <c r="AP36" s="250"/>
      <c r="AQ36" s="250"/>
      <c r="AR36" s="250"/>
      <c r="AS36" s="250"/>
      <c r="AT36" s="250"/>
      <c r="AU36" s="250"/>
      <c r="AV36" s="250"/>
      <c r="AW36" s="250"/>
      <c r="AX36" s="250"/>
      <c r="AY36" s="250"/>
      <c r="AZ36" s="250"/>
      <c r="BA36" s="250"/>
      <c r="BB36" s="250"/>
      <c r="BC36" s="250"/>
      <c r="BD36" s="250"/>
      <c r="BE36" s="250"/>
      <c r="BF36" s="250"/>
      <c r="BG36" s="250"/>
      <c r="BH36" s="250"/>
      <c r="BI36" s="250"/>
      <c r="BJ36" s="250"/>
      <c r="BK36" s="250"/>
      <c r="BL36" s="250"/>
      <c r="BM36" s="250"/>
      <c r="BN36" s="250"/>
      <c r="BO36" s="250"/>
      <c r="BP36" s="250"/>
      <c r="BQ36" s="250"/>
      <c r="BR36" s="250"/>
      <c r="BS36" s="250"/>
      <c r="BT36" s="250"/>
      <c r="BU36" s="250"/>
      <c r="BV36" s="250"/>
      <c r="BW36" s="250"/>
      <c r="BX36" s="250"/>
      <c r="BY36" s="250"/>
      <c r="BZ36" s="250"/>
      <c r="CA36" s="250"/>
      <c r="CB36" s="250"/>
      <c r="CC36" s="250"/>
      <c r="CD36" s="250"/>
      <c r="CE36" s="250"/>
      <c r="CF36" s="250"/>
      <c r="CG36" s="250"/>
      <c r="CH36" s="250"/>
      <c r="CI36" s="250"/>
      <c r="CJ36" s="250"/>
      <c r="CK36" s="250"/>
      <c r="CL36" s="250"/>
      <c r="CM36" s="250"/>
      <c r="CN36" s="250"/>
      <c r="CO36" s="250"/>
      <c r="CP36" s="250"/>
      <c r="CQ36" s="250"/>
      <c r="CR36" s="250"/>
      <c r="CS36" s="250"/>
      <c r="CT36" s="250"/>
      <c r="CU36" s="250"/>
      <c r="CV36" s="250"/>
      <c r="CW36" s="250"/>
      <c r="CX36" s="250"/>
      <c r="CY36" s="250"/>
      <c r="CZ36" s="250"/>
      <c r="DA36" s="250"/>
      <c r="DB36" s="250"/>
      <c r="DC36" s="250"/>
      <c r="DD36" s="250"/>
      <c r="DF36" s="250"/>
      <c r="DI36" s="250"/>
      <c r="DK36" s="250"/>
      <c r="DL36" s="250"/>
      <c r="DM36" s="250"/>
      <c r="DN36" s="250"/>
      <c r="DO36" s="250"/>
      <c r="DP36" s="250"/>
      <c r="DQ36" s="250"/>
      <c r="DR36" s="250"/>
      <c r="DS36" s="250"/>
      <c r="DT36" s="250"/>
      <c r="DU36" s="250"/>
    </row>
    <row r="37" spans="2:125" ht="13.2" x14ac:dyDescent="0.2">
      <c r="DU37" s="250"/>
    </row>
    <row r="38" spans="2:125" ht="13.2" x14ac:dyDescent="0.2">
      <c r="DT38" s="250"/>
      <c r="DU38" s="250"/>
    </row>
    <row r="39" spans="2:125" ht="13.2" x14ac:dyDescent="0.2"/>
    <row r="40" spans="2:125" ht="13.2" x14ac:dyDescent="0.2">
      <c r="DH40" s="250"/>
    </row>
    <row r="41" spans="2:125" ht="13.2" x14ac:dyDescent="0.2">
      <c r="DE41" s="250"/>
    </row>
    <row r="42" spans="2:125" ht="13.2" x14ac:dyDescent="0.2">
      <c r="DG42" s="250"/>
      <c r="DJ42" s="250"/>
    </row>
    <row r="43" spans="2:125" ht="13.2" x14ac:dyDescent="0.2">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F43" s="250"/>
      <c r="DI43" s="250"/>
      <c r="DK43" s="250"/>
      <c r="DL43" s="250"/>
      <c r="DM43" s="250"/>
      <c r="DN43" s="250"/>
      <c r="DO43" s="250"/>
      <c r="DP43" s="250"/>
      <c r="DQ43" s="250"/>
      <c r="DR43" s="250"/>
      <c r="DS43" s="250"/>
      <c r="DT43" s="250"/>
      <c r="DU43" s="250"/>
    </row>
    <row r="44" spans="2:125" ht="13.2" x14ac:dyDescent="0.2">
      <c r="DU44" s="250"/>
    </row>
    <row r="45" spans="2:125" ht="13.2" x14ac:dyDescent="0.2"/>
    <row r="46" spans="2:125" ht="13.2" x14ac:dyDescent="0.2"/>
    <row r="47" spans="2:125" ht="13.2" x14ac:dyDescent="0.2"/>
    <row r="48" spans="2:125" ht="13.2" x14ac:dyDescent="0.2">
      <c r="DT48" s="250"/>
      <c r="DU48" s="250"/>
    </row>
    <row r="49" spans="120:125" ht="13.2" x14ac:dyDescent="0.2">
      <c r="DU49" s="250"/>
    </row>
    <row r="50" spans="120:125" ht="13.2" x14ac:dyDescent="0.2">
      <c r="DU50" s="250"/>
    </row>
    <row r="51" spans="120:125" ht="13.2" x14ac:dyDescent="0.2">
      <c r="DP51" s="250"/>
      <c r="DQ51" s="250"/>
      <c r="DR51" s="250"/>
      <c r="DS51" s="250"/>
      <c r="DT51" s="250"/>
      <c r="DU51" s="250"/>
    </row>
    <row r="52" spans="120:125" ht="13.2" x14ac:dyDescent="0.2"/>
    <row r="53" spans="120:125" ht="13.2" x14ac:dyDescent="0.2"/>
    <row r="54" spans="120:125" ht="13.2" x14ac:dyDescent="0.2">
      <c r="DU54" s="250"/>
    </row>
    <row r="55" spans="120:125" ht="13.2" x14ac:dyDescent="0.2"/>
    <row r="56" spans="120:125" ht="13.2" x14ac:dyDescent="0.2"/>
    <row r="57" spans="120:125" ht="13.2" x14ac:dyDescent="0.2"/>
    <row r="58" spans="120:125" ht="13.2" x14ac:dyDescent="0.2">
      <c r="DU58" s="250"/>
    </row>
    <row r="59" spans="120:125" ht="13.2" x14ac:dyDescent="0.2"/>
    <row r="60" spans="120:125" ht="13.2" x14ac:dyDescent="0.2"/>
    <row r="61" spans="120:125" ht="13.2" x14ac:dyDescent="0.2"/>
    <row r="62" spans="120:125" ht="13.2" x14ac:dyDescent="0.2"/>
    <row r="63" spans="120:125" ht="13.2" x14ac:dyDescent="0.2">
      <c r="DU63" s="250"/>
    </row>
    <row r="64" spans="120:125" ht="13.2" x14ac:dyDescent="0.2">
      <c r="DT64" s="250"/>
      <c r="DU64" s="250"/>
    </row>
    <row r="65" spans="123:125" ht="13.2" x14ac:dyDescent="0.2"/>
    <row r="66" spans="123:125" ht="13.2" x14ac:dyDescent="0.2"/>
    <row r="67" spans="123:125" ht="13.2" x14ac:dyDescent="0.2"/>
    <row r="68" spans="123:125" ht="13.2" x14ac:dyDescent="0.2"/>
    <row r="69" spans="123:125" ht="13.2" x14ac:dyDescent="0.2">
      <c r="DS69" s="250"/>
      <c r="DT69" s="250"/>
      <c r="DU69" s="250"/>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0"/>
    </row>
    <row r="83" spans="116:125" ht="13.2" x14ac:dyDescent="0.2">
      <c r="DM83" s="250"/>
      <c r="DN83" s="250"/>
      <c r="DO83" s="250"/>
      <c r="DP83" s="250"/>
      <c r="DQ83" s="250"/>
      <c r="DR83" s="250"/>
      <c r="DS83" s="250"/>
      <c r="DT83" s="250"/>
      <c r="DU83" s="250"/>
    </row>
    <row r="84" spans="116:125" ht="13.2" x14ac:dyDescent="0.2"/>
    <row r="85" spans="116:125" ht="13.2" x14ac:dyDescent="0.2"/>
    <row r="86" spans="116:125" ht="13.2" x14ac:dyDescent="0.2"/>
    <row r="87" spans="116:125" ht="13.2" x14ac:dyDescent="0.2"/>
    <row r="88" spans="116:125" ht="13.2" x14ac:dyDescent="0.2">
      <c r="DU88" s="250"/>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0"/>
      <c r="DT94" s="250"/>
      <c r="DU94" s="250"/>
    </row>
    <row r="95" spans="116:125" ht="13.5" customHeight="1" x14ac:dyDescent="0.2">
      <c r="DU95" s="250"/>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0"/>
    </row>
    <row r="102" spans="124:125" ht="13.5" customHeight="1" x14ac:dyDescent="0.2"/>
    <row r="103" spans="124:125" ht="13.5" customHeight="1" x14ac:dyDescent="0.2"/>
    <row r="104" spans="124:125" ht="13.5" customHeight="1" x14ac:dyDescent="0.2">
      <c r="DT104" s="250"/>
      <c r="DU104" s="250"/>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0" t="s">
        <v>479</v>
      </c>
    </row>
    <row r="121" spans="125:125" ht="13.5" hidden="1" customHeight="1" x14ac:dyDescent="0.2">
      <c r="DU121" s="250"/>
    </row>
  </sheetData>
  <sheetProtection algorithmName="SHA-512" hashValue="EDfXGbW2q8SzWLWf3I/gyNZdBwC1duDij46al3zlFUEuwN3TKyvrzaPmzp2o4Rp83GSIDO9K4U4nY3FGF3mSoQ==" saltValue="Qaym/gHp1/wBJ0RDBi5FW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1" customWidth="1"/>
    <col min="126" max="142" width="0" style="250" hidden="1" customWidth="1"/>
    <col min="143" max="16384" width="9" style="250" hidden="1"/>
  </cols>
  <sheetData>
    <row r="1" spans="1:125" ht="13.5" customHeight="1" x14ac:dyDescent="0.2">
      <c r="A1" s="250"/>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c r="CV1" s="250"/>
      <c r="CW1" s="250"/>
      <c r="CX1" s="250"/>
      <c r="CY1" s="250"/>
      <c r="CZ1" s="250"/>
      <c r="DA1" s="250"/>
      <c r="DB1" s="250"/>
      <c r="DC1" s="250"/>
      <c r="DD1" s="250"/>
      <c r="DE1" s="250"/>
      <c r="DF1" s="250"/>
      <c r="DG1" s="250"/>
      <c r="DH1" s="250"/>
      <c r="DI1" s="250"/>
      <c r="DJ1" s="250"/>
      <c r="DK1" s="250"/>
      <c r="DL1" s="250"/>
      <c r="DM1" s="250"/>
      <c r="DN1" s="250"/>
      <c r="DO1" s="250"/>
      <c r="DP1" s="250"/>
      <c r="DQ1" s="250"/>
      <c r="DR1" s="250"/>
      <c r="DS1" s="250"/>
      <c r="DT1" s="250"/>
      <c r="DU1" s="250"/>
    </row>
    <row r="2" spans="1:125" ht="13.2" x14ac:dyDescent="0.2">
      <c r="B2" s="250"/>
      <c r="T2" s="250"/>
    </row>
    <row r="3" spans="1:125" ht="13.2" x14ac:dyDescent="0.2">
      <c r="C3" s="250"/>
      <c r="D3" s="250"/>
      <c r="E3" s="250"/>
      <c r="F3" s="250"/>
      <c r="G3" s="250"/>
      <c r="H3" s="250"/>
      <c r="I3" s="250"/>
      <c r="J3" s="250"/>
      <c r="K3" s="250"/>
      <c r="L3" s="250"/>
      <c r="M3" s="250"/>
      <c r="N3" s="250"/>
      <c r="O3" s="250"/>
      <c r="P3" s="250"/>
      <c r="Q3" s="250"/>
      <c r="R3" s="250"/>
      <c r="S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0"/>
      <c r="G33" s="250"/>
      <c r="I33" s="250"/>
    </row>
    <row r="34" spans="2:125" ht="13.2" x14ac:dyDescent="0.2">
      <c r="C34" s="250"/>
      <c r="P34" s="250"/>
      <c r="R34" s="250"/>
      <c r="U34" s="250"/>
    </row>
    <row r="35" spans="2:125" ht="13.2" x14ac:dyDescent="0.2">
      <c r="D35" s="250"/>
      <c r="E35" s="250"/>
      <c r="T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250"/>
      <c r="BC35" s="250"/>
      <c r="BD35" s="250"/>
      <c r="BE35" s="250"/>
      <c r="BF35" s="250"/>
      <c r="BG35" s="250"/>
      <c r="BH35" s="250"/>
      <c r="BI35" s="250"/>
      <c r="BJ35" s="250"/>
      <c r="BK35" s="250"/>
      <c r="BL35" s="250"/>
      <c r="BM35" s="250"/>
      <c r="BN35" s="250"/>
      <c r="BO35" s="250"/>
      <c r="BP35" s="250"/>
      <c r="BQ35" s="250"/>
      <c r="BR35" s="250"/>
      <c r="BS35" s="250"/>
      <c r="BT35" s="250"/>
      <c r="BU35" s="250"/>
      <c r="BV35" s="250"/>
      <c r="BW35" s="250"/>
      <c r="BX35" s="250"/>
      <c r="BY35" s="250"/>
      <c r="BZ35" s="250"/>
      <c r="CA35" s="250"/>
      <c r="CB35" s="250"/>
      <c r="CC35" s="250"/>
      <c r="CD35" s="250"/>
      <c r="CE35" s="250"/>
      <c r="CF35" s="250"/>
      <c r="CG35" s="250"/>
      <c r="CH35" s="250"/>
      <c r="CI35" s="250"/>
      <c r="CJ35" s="250"/>
      <c r="CK35" s="250"/>
      <c r="CL35" s="250"/>
      <c r="CM35" s="250"/>
      <c r="CN35" s="250"/>
      <c r="CO35" s="250"/>
      <c r="CP35" s="250"/>
      <c r="CQ35" s="250"/>
      <c r="CR35" s="250"/>
      <c r="CS35" s="250"/>
      <c r="CT35" s="250"/>
      <c r="CU35" s="250"/>
      <c r="CV35" s="250"/>
      <c r="CW35" s="250"/>
      <c r="CX35" s="250"/>
      <c r="CY35" s="250"/>
      <c r="CZ35" s="250"/>
      <c r="DA35" s="250"/>
      <c r="DB35" s="250"/>
      <c r="DC35" s="250"/>
      <c r="DD35" s="250"/>
      <c r="DE35" s="250"/>
      <c r="DF35" s="250"/>
      <c r="DG35" s="250"/>
      <c r="DH35" s="250"/>
      <c r="DI35" s="250"/>
      <c r="DJ35" s="250"/>
      <c r="DK35" s="250"/>
      <c r="DL35" s="250"/>
      <c r="DM35" s="250"/>
      <c r="DN35" s="250"/>
      <c r="DO35" s="250"/>
      <c r="DP35" s="250"/>
      <c r="DQ35" s="250"/>
      <c r="DR35" s="250"/>
      <c r="DS35" s="250"/>
      <c r="DT35" s="250"/>
      <c r="DU35" s="250"/>
    </row>
    <row r="36" spans="2:125" ht="13.2" x14ac:dyDescent="0.2">
      <c r="F36" s="250"/>
      <c r="H36" s="250"/>
      <c r="J36" s="250"/>
      <c r="K36" s="250"/>
      <c r="L36" s="250"/>
      <c r="M36" s="250"/>
      <c r="N36" s="250"/>
      <c r="O36" s="250"/>
      <c r="Q36" s="250"/>
      <c r="S36" s="250"/>
      <c r="V36" s="250"/>
    </row>
    <row r="37" spans="2:125" ht="13.2" x14ac:dyDescent="0.2"/>
    <row r="38" spans="2:125" ht="13.2" x14ac:dyDescent="0.2"/>
    <row r="39" spans="2:125" ht="13.2" x14ac:dyDescent="0.2"/>
    <row r="40" spans="2:125" ht="13.2" x14ac:dyDescent="0.2">
      <c r="U40" s="250"/>
    </row>
    <row r="41" spans="2:125" ht="13.2" x14ac:dyDescent="0.2">
      <c r="R41" s="250"/>
    </row>
    <row r="42" spans="2:125" ht="13.2" x14ac:dyDescent="0.2">
      <c r="T42" s="250"/>
      <c r="W42" s="250"/>
      <c r="X42" s="250"/>
      <c r="Y42" s="250"/>
      <c r="Z42" s="250"/>
      <c r="AA42" s="250"/>
      <c r="AB42" s="250"/>
      <c r="AC42" s="250"/>
      <c r="AD42" s="250"/>
      <c r="AE42" s="250"/>
      <c r="AF42" s="250"/>
      <c r="AG42" s="250"/>
      <c r="AH42" s="250"/>
      <c r="AI42" s="250"/>
      <c r="AJ42" s="250"/>
      <c r="AK42" s="250"/>
      <c r="AL42" s="250"/>
      <c r="AM42" s="250"/>
      <c r="AN42" s="250"/>
      <c r="AO42" s="250"/>
      <c r="AP42" s="250"/>
      <c r="AQ42" s="250"/>
      <c r="AR42" s="250"/>
      <c r="AS42" s="250"/>
      <c r="AT42" s="250"/>
      <c r="AU42" s="250"/>
      <c r="AV42" s="250"/>
      <c r="AW42" s="250"/>
      <c r="AX42" s="250"/>
      <c r="AY42" s="250"/>
      <c r="AZ42" s="250"/>
      <c r="BA42" s="250"/>
      <c r="BB42" s="250"/>
      <c r="BC42" s="250"/>
      <c r="BD42" s="250"/>
      <c r="BE42" s="250"/>
      <c r="BF42" s="250"/>
      <c r="BG42" s="250"/>
      <c r="BH42" s="250"/>
      <c r="BI42" s="250"/>
      <c r="BJ42" s="250"/>
      <c r="BK42" s="250"/>
      <c r="BL42" s="250"/>
      <c r="BM42" s="250"/>
      <c r="BN42" s="250"/>
      <c r="BO42" s="250"/>
      <c r="BP42" s="250"/>
      <c r="BQ42" s="250"/>
      <c r="BR42" s="250"/>
      <c r="BS42" s="250"/>
      <c r="BT42" s="250"/>
      <c r="BU42" s="250"/>
      <c r="BV42" s="250"/>
      <c r="BW42" s="250"/>
      <c r="BX42" s="250"/>
      <c r="BY42" s="250"/>
      <c r="BZ42" s="250"/>
      <c r="CA42" s="250"/>
      <c r="CB42" s="250"/>
      <c r="CC42" s="250"/>
      <c r="CD42" s="250"/>
      <c r="CE42" s="250"/>
      <c r="CF42" s="250"/>
      <c r="CG42" s="250"/>
      <c r="CH42" s="250"/>
      <c r="CI42" s="250"/>
      <c r="CJ42" s="250"/>
      <c r="CK42" s="250"/>
      <c r="CL42" s="250"/>
      <c r="CM42" s="250"/>
      <c r="CN42" s="250"/>
      <c r="CO42" s="250"/>
      <c r="CP42" s="250"/>
      <c r="CQ42" s="250"/>
      <c r="CR42" s="250"/>
      <c r="CS42" s="250"/>
      <c r="CT42" s="250"/>
      <c r="CU42" s="250"/>
      <c r="CV42" s="250"/>
      <c r="CW42" s="250"/>
      <c r="CX42" s="250"/>
      <c r="CY42" s="250"/>
      <c r="CZ42" s="250"/>
      <c r="DA42" s="250"/>
      <c r="DB42" s="250"/>
      <c r="DC42" s="250"/>
      <c r="DD42" s="250"/>
      <c r="DE42" s="250"/>
      <c r="DF42" s="250"/>
      <c r="DG42" s="250"/>
      <c r="DH42" s="250"/>
      <c r="DI42" s="250"/>
      <c r="DJ42" s="250"/>
      <c r="DK42" s="250"/>
      <c r="DL42" s="250"/>
      <c r="DM42" s="250"/>
      <c r="DN42" s="250"/>
      <c r="DO42" s="250"/>
      <c r="DP42" s="250"/>
      <c r="DQ42" s="250"/>
      <c r="DR42" s="250"/>
      <c r="DS42" s="250"/>
      <c r="DT42" s="250"/>
      <c r="DU42" s="250"/>
    </row>
    <row r="43" spans="2:125" ht="13.2" x14ac:dyDescent="0.2">
      <c r="Q43" s="250"/>
      <c r="S43" s="250"/>
      <c r="V43" s="250"/>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1" t="s">
        <v>479</v>
      </c>
    </row>
  </sheetData>
  <sheetProtection algorithmName="SHA-512" hashValue="ru7psMHD8guPkqbAdy8L9gjeESVKP0EhnL7VlV8YtnU5GRBC/3r3ocA4qOiuO2S87kUNPpda22K6EwpfOrmPUQ==" saltValue="6oHS+4FJpGP0rifs6CQ0y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22" t="s">
        <v>3</v>
      </c>
      <c r="D47" s="1122"/>
      <c r="E47" s="1123"/>
      <c r="F47" s="11">
        <v>9.59</v>
      </c>
      <c r="G47" s="12">
        <v>9.57</v>
      </c>
      <c r="H47" s="12">
        <v>11.72</v>
      </c>
      <c r="I47" s="12">
        <v>19.57</v>
      </c>
      <c r="J47" s="13">
        <v>18.86</v>
      </c>
    </row>
    <row r="48" spans="2:10" ht="57.75" customHeight="1" x14ac:dyDescent="0.2">
      <c r="B48" s="14"/>
      <c r="C48" s="1124" t="s">
        <v>4</v>
      </c>
      <c r="D48" s="1124"/>
      <c r="E48" s="1125"/>
      <c r="F48" s="15">
        <v>2.2999999999999998</v>
      </c>
      <c r="G48" s="16">
        <v>3.1</v>
      </c>
      <c r="H48" s="16">
        <v>8.01</v>
      </c>
      <c r="I48" s="16">
        <v>5.28</v>
      </c>
      <c r="J48" s="17">
        <v>1.07</v>
      </c>
    </row>
    <row r="49" spans="2:10" ht="57.75" customHeight="1" thickBot="1" x14ac:dyDescent="0.25">
      <c r="B49" s="18"/>
      <c r="C49" s="1126" t="s">
        <v>5</v>
      </c>
      <c r="D49" s="1126"/>
      <c r="E49" s="1127"/>
      <c r="F49" s="19" t="s">
        <v>534</v>
      </c>
      <c r="G49" s="20" t="s">
        <v>535</v>
      </c>
      <c r="H49" s="20">
        <v>7.37</v>
      </c>
      <c r="I49" s="20" t="s">
        <v>536</v>
      </c>
      <c r="J49" s="21" t="s">
        <v>537</v>
      </c>
    </row>
    <row r="50" spans="2:10" ht="13.2" x14ac:dyDescent="0.2"/>
  </sheetData>
  <sheetProtection algorithmName="SHA-512" hashValue="E+wDIjvNnDzh1AwV2CIOfVqzSYUYcgd756iou/Q/ubV8+XJ8MeNG3GYC4sXCZRVU33igSr2w3BRAgE16bPyM3w==" saltValue="7JNP76jTgaMG4A4H7aesg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2" t="s">
        <v>538</v>
      </c>
      <c r="D34" s="1132"/>
      <c r="E34" s="1133"/>
      <c r="F34" s="32">
        <v>7.76</v>
      </c>
      <c r="G34" s="33">
        <v>7.73</v>
      </c>
      <c r="H34" s="33">
        <v>8.31</v>
      </c>
      <c r="I34" s="33">
        <v>8.2799999999999994</v>
      </c>
      <c r="J34" s="34">
        <v>8.09</v>
      </c>
      <c r="K34" s="22"/>
      <c r="L34" s="22"/>
      <c r="M34" s="22"/>
      <c r="N34" s="22"/>
      <c r="O34" s="22"/>
      <c r="P34" s="22"/>
    </row>
    <row r="35" spans="1:16" ht="39" customHeight="1" x14ac:dyDescent="0.2">
      <c r="A35" s="22"/>
      <c r="B35" s="35"/>
      <c r="C35" s="1128" t="s">
        <v>539</v>
      </c>
      <c r="D35" s="1128"/>
      <c r="E35" s="1129"/>
      <c r="F35" s="36">
        <v>1.1299999999999999</v>
      </c>
      <c r="G35" s="37">
        <v>1.58</v>
      </c>
      <c r="H35" s="37">
        <v>1.48</v>
      </c>
      <c r="I35" s="37">
        <v>1.45</v>
      </c>
      <c r="J35" s="38">
        <v>1.69</v>
      </c>
      <c r="K35" s="22"/>
      <c r="L35" s="22"/>
      <c r="M35" s="22"/>
      <c r="N35" s="22"/>
      <c r="O35" s="22"/>
      <c r="P35" s="22"/>
    </row>
    <row r="36" spans="1:16" ht="39" customHeight="1" x14ac:dyDescent="0.2">
      <c r="A36" s="22"/>
      <c r="B36" s="35"/>
      <c r="C36" s="1128" t="s">
        <v>540</v>
      </c>
      <c r="D36" s="1128"/>
      <c r="E36" s="1129"/>
      <c r="F36" s="36">
        <v>0.88</v>
      </c>
      <c r="G36" s="37">
        <v>0.93</v>
      </c>
      <c r="H36" s="37">
        <v>0.99</v>
      </c>
      <c r="I36" s="37">
        <v>1.01</v>
      </c>
      <c r="J36" s="38">
        <v>1.0900000000000001</v>
      </c>
      <c r="K36" s="22"/>
      <c r="L36" s="22"/>
      <c r="M36" s="22"/>
      <c r="N36" s="22"/>
      <c r="O36" s="22"/>
      <c r="P36" s="22"/>
    </row>
    <row r="37" spans="1:16" ht="39" customHeight="1" x14ac:dyDescent="0.2">
      <c r="A37" s="22"/>
      <c r="B37" s="35"/>
      <c r="C37" s="1128" t="s">
        <v>541</v>
      </c>
      <c r="D37" s="1128"/>
      <c r="E37" s="1129"/>
      <c r="F37" s="36">
        <v>2.25</v>
      </c>
      <c r="G37" s="37">
        <v>3.03</v>
      </c>
      <c r="H37" s="37">
        <v>7.93</v>
      </c>
      <c r="I37" s="37">
        <v>5.18</v>
      </c>
      <c r="J37" s="38">
        <v>0.96</v>
      </c>
      <c r="K37" s="22"/>
      <c r="L37" s="22"/>
      <c r="M37" s="22"/>
      <c r="N37" s="22"/>
      <c r="O37" s="22"/>
      <c r="P37" s="22"/>
    </row>
    <row r="38" spans="1:16" ht="39" customHeight="1" x14ac:dyDescent="0.2">
      <c r="A38" s="22"/>
      <c r="B38" s="35"/>
      <c r="C38" s="1128" t="s">
        <v>542</v>
      </c>
      <c r="D38" s="1128"/>
      <c r="E38" s="1129"/>
      <c r="F38" s="36">
        <v>0.09</v>
      </c>
      <c r="G38" s="37">
        <v>0.1</v>
      </c>
      <c r="H38" s="37">
        <v>0.11</v>
      </c>
      <c r="I38" s="37">
        <v>0.15</v>
      </c>
      <c r="J38" s="38">
        <v>0.12</v>
      </c>
      <c r="K38" s="22"/>
      <c r="L38" s="22"/>
      <c r="M38" s="22"/>
      <c r="N38" s="22"/>
      <c r="O38" s="22"/>
      <c r="P38" s="22"/>
    </row>
    <row r="39" spans="1:16" ht="39" customHeight="1" x14ac:dyDescent="0.2">
      <c r="A39" s="22"/>
      <c r="B39" s="35"/>
      <c r="C39" s="1128" t="s">
        <v>543</v>
      </c>
      <c r="D39" s="1128"/>
      <c r="E39" s="1129"/>
      <c r="F39" s="36">
        <v>0.01</v>
      </c>
      <c r="G39" s="37">
        <v>0.02</v>
      </c>
      <c r="H39" s="37">
        <v>0.02</v>
      </c>
      <c r="I39" s="37">
        <v>0.04</v>
      </c>
      <c r="J39" s="38">
        <v>0.04</v>
      </c>
      <c r="K39" s="22"/>
      <c r="L39" s="22"/>
      <c r="M39" s="22"/>
      <c r="N39" s="22"/>
      <c r="O39" s="22"/>
      <c r="P39" s="22"/>
    </row>
    <row r="40" spans="1:16" ht="39" customHeight="1" x14ac:dyDescent="0.2">
      <c r="A40" s="22"/>
      <c r="B40" s="35"/>
      <c r="C40" s="1128" t="s">
        <v>544</v>
      </c>
      <c r="D40" s="1128"/>
      <c r="E40" s="1129"/>
      <c r="F40" s="36">
        <v>0</v>
      </c>
      <c r="G40" s="37">
        <v>0</v>
      </c>
      <c r="H40" s="37">
        <v>0</v>
      </c>
      <c r="I40" s="37">
        <v>0.01</v>
      </c>
      <c r="J40" s="38">
        <v>0</v>
      </c>
      <c r="K40" s="22"/>
      <c r="L40" s="22"/>
      <c r="M40" s="22"/>
      <c r="N40" s="22"/>
      <c r="O40" s="22"/>
      <c r="P40" s="22"/>
    </row>
    <row r="41" spans="1:16" ht="39" customHeight="1" x14ac:dyDescent="0.2">
      <c r="A41" s="22"/>
      <c r="B41" s="35"/>
      <c r="C41" s="1128" t="s">
        <v>545</v>
      </c>
      <c r="D41" s="1128"/>
      <c r="E41" s="1129"/>
      <c r="F41" s="36">
        <v>0.12</v>
      </c>
      <c r="G41" s="37">
        <v>0.4</v>
      </c>
      <c r="H41" s="37">
        <v>0.23</v>
      </c>
      <c r="I41" s="37">
        <v>0.39</v>
      </c>
      <c r="J41" s="38">
        <v>0</v>
      </c>
      <c r="K41" s="22"/>
      <c r="L41" s="22"/>
      <c r="M41" s="22"/>
      <c r="N41" s="22"/>
      <c r="O41" s="22"/>
      <c r="P41" s="22"/>
    </row>
    <row r="42" spans="1:16" ht="39" customHeight="1" x14ac:dyDescent="0.2">
      <c r="A42" s="22"/>
      <c r="B42" s="39"/>
      <c r="C42" s="1128" t="s">
        <v>546</v>
      </c>
      <c r="D42" s="1128"/>
      <c r="E42" s="1129"/>
      <c r="F42" s="36" t="s">
        <v>491</v>
      </c>
      <c r="G42" s="37" t="s">
        <v>491</v>
      </c>
      <c r="H42" s="37" t="s">
        <v>491</v>
      </c>
      <c r="I42" s="37" t="s">
        <v>491</v>
      </c>
      <c r="J42" s="38" t="s">
        <v>491</v>
      </c>
      <c r="K42" s="22"/>
      <c r="L42" s="22"/>
      <c r="M42" s="22"/>
      <c r="N42" s="22"/>
      <c r="O42" s="22"/>
      <c r="P42" s="22"/>
    </row>
    <row r="43" spans="1:16" ht="39" customHeight="1" thickBot="1" x14ac:dyDescent="0.25">
      <c r="A43" s="22"/>
      <c r="B43" s="40"/>
      <c r="C43" s="1130" t="s">
        <v>547</v>
      </c>
      <c r="D43" s="1130"/>
      <c r="E43" s="113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6P9LAKTn+X5lmHZmJGc0rSt/022t1CzxArvUkajXBuoj/Y74NLSWeOaIE8d6HcIzUHfupAkRpoaIPbPnjBoecg==" saltValue="qeJg0Upjyee1/yN0r+aW9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34" t="s">
        <v>9</v>
      </c>
      <c r="C45" s="1135"/>
      <c r="D45" s="56"/>
      <c r="E45" s="1140" t="s">
        <v>10</v>
      </c>
      <c r="F45" s="1140"/>
      <c r="G45" s="1140"/>
      <c r="H45" s="1140"/>
      <c r="I45" s="1140"/>
      <c r="J45" s="1141"/>
      <c r="K45" s="57">
        <v>14499</v>
      </c>
      <c r="L45" s="58">
        <v>15661</v>
      </c>
      <c r="M45" s="58">
        <v>16956</v>
      </c>
      <c r="N45" s="58">
        <v>17919</v>
      </c>
      <c r="O45" s="59">
        <v>17943</v>
      </c>
      <c r="P45" s="46"/>
      <c r="Q45" s="46"/>
      <c r="R45" s="46"/>
      <c r="S45" s="46"/>
      <c r="T45" s="46"/>
      <c r="U45" s="46"/>
    </row>
    <row r="46" spans="1:21" ht="30.75" customHeight="1" x14ac:dyDescent="0.2">
      <c r="A46" s="46"/>
      <c r="B46" s="1136"/>
      <c r="C46" s="1137"/>
      <c r="D46" s="60"/>
      <c r="E46" s="1142" t="s">
        <v>11</v>
      </c>
      <c r="F46" s="1142"/>
      <c r="G46" s="1142"/>
      <c r="H46" s="1142"/>
      <c r="I46" s="1142"/>
      <c r="J46" s="1143"/>
      <c r="K46" s="61">
        <v>45</v>
      </c>
      <c r="L46" s="62">
        <v>39</v>
      </c>
      <c r="M46" s="62">
        <v>28</v>
      </c>
      <c r="N46" s="62" t="s">
        <v>491</v>
      </c>
      <c r="O46" s="63" t="s">
        <v>491</v>
      </c>
      <c r="P46" s="46"/>
      <c r="Q46" s="46"/>
      <c r="R46" s="46"/>
      <c r="S46" s="46"/>
      <c r="T46" s="46"/>
      <c r="U46" s="46"/>
    </row>
    <row r="47" spans="1:21" ht="30.75" customHeight="1" x14ac:dyDescent="0.2">
      <c r="A47" s="46"/>
      <c r="B47" s="1136"/>
      <c r="C47" s="1137"/>
      <c r="D47" s="60"/>
      <c r="E47" s="1142" t="s">
        <v>12</v>
      </c>
      <c r="F47" s="1142"/>
      <c r="G47" s="1142"/>
      <c r="H47" s="1142"/>
      <c r="I47" s="1142"/>
      <c r="J47" s="1143"/>
      <c r="K47" s="61">
        <v>50</v>
      </c>
      <c r="L47" s="62">
        <v>33</v>
      </c>
      <c r="M47" s="62">
        <v>17</v>
      </c>
      <c r="N47" s="62" t="s">
        <v>491</v>
      </c>
      <c r="O47" s="63" t="s">
        <v>491</v>
      </c>
      <c r="P47" s="46"/>
      <c r="Q47" s="46"/>
      <c r="R47" s="46"/>
      <c r="S47" s="46"/>
      <c r="T47" s="46"/>
      <c r="U47" s="46"/>
    </row>
    <row r="48" spans="1:21" ht="30.75" customHeight="1" x14ac:dyDescent="0.2">
      <c r="A48" s="46"/>
      <c r="B48" s="1136"/>
      <c r="C48" s="1137"/>
      <c r="D48" s="60"/>
      <c r="E48" s="1142" t="s">
        <v>13</v>
      </c>
      <c r="F48" s="1142"/>
      <c r="G48" s="1142"/>
      <c r="H48" s="1142"/>
      <c r="I48" s="1142"/>
      <c r="J48" s="1143"/>
      <c r="K48" s="61">
        <v>6294</v>
      </c>
      <c r="L48" s="62">
        <v>5846</v>
      </c>
      <c r="M48" s="62">
        <v>5169</v>
      </c>
      <c r="N48" s="62">
        <v>4846</v>
      </c>
      <c r="O48" s="63">
        <v>4765</v>
      </c>
      <c r="P48" s="46"/>
      <c r="Q48" s="46"/>
      <c r="R48" s="46"/>
      <c r="S48" s="46"/>
      <c r="T48" s="46"/>
      <c r="U48" s="46"/>
    </row>
    <row r="49" spans="1:21" ht="30.75" customHeight="1" x14ac:dyDescent="0.2">
      <c r="A49" s="46"/>
      <c r="B49" s="1136"/>
      <c r="C49" s="1137"/>
      <c r="D49" s="60"/>
      <c r="E49" s="1142" t="s">
        <v>14</v>
      </c>
      <c r="F49" s="1142"/>
      <c r="G49" s="1142"/>
      <c r="H49" s="1142"/>
      <c r="I49" s="1142"/>
      <c r="J49" s="1143"/>
      <c r="K49" s="61">
        <v>49</v>
      </c>
      <c r="L49" s="62">
        <v>115</v>
      </c>
      <c r="M49" s="62">
        <v>194</v>
      </c>
      <c r="N49" s="62">
        <v>268</v>
      </c>
      <c r="O49" s="63">
        <v>265</v>
      </c>
      <c r="P49" s="46"/>
      <c r="Q49" s="46"/>
      <c r="R49" s="46"/>
      <c r="S49" s="46"/>
      <c r="T49" s="46"/>
      <c r="U49" s="46"/>
    </row>
    <row r="50" spans="1:21" ht="30.75" customHeight="1" x14ac:dyDescent="0.2">
      <c r="A50" s="46"/>
      <c r="B50" s="1136"/>
      <c r="C50" s="1137"/>
      <c r="D50" s="60"/>
      <c r="E50" s="1142" t="s">
        <v>15</v>
      </c>
      <c r="F50" s="1142"/>
      <c r="G50" s="1142"/>
      <c r="H50" s="1142"/>
      <c r="I50" s="1142"/>
      <c r="J50" s="1143"/>
      <c r="K50" s="61">
        <v>250</v>
      </c>
      <c r="L50" s="62">
        <v>208</v>
      </c>
      <c r="M50" s="62">
        <v>196</v>
      </c>
      <c r="N50" s="62">
        <v>97</v>
      </c>
      <c r="O50" s="63">
        <v>19</v>
      </c>
      <c r="P50" s="46"/>
      <c r="Q50" s="46"/>
      <c r="R50" s="46"/>
      <c r="S50" s="46"/>
      <c r="T50" s="46"/>
      <c r="U50" s="46"/>
    </row>
    <row r="51" spans="1:21" ht="30.75" customHeight="1" x14ac:dyDescent="0.2">
      <c r="A51" s="46"/>
      <c r="B51" s="1138"/>
      <c r="C51" s="1139"/>
      <c r="D51" s="64"/>
      <c r="E51" s="1142" t="s">
        <v>16</v>
      </c>
      <c r="F51" s="1142"/>
      <c r="G51" s="1142"/>
      <c r="H51" s="1142"/>
      <c r="I51" s="1142"/>
      <c r="J51" s="1143"/>
      <c r="K51" s="61" t="s">
        <v>491</v>
      </c>
      <c r="L51" s="62" t="s">
        <v>491</v>
      </c>
      <c r="M51" s="62" t="s">
        <v>491</v>
      </c>
      <c r="N51" s="62" t="s">
        <v>491</v>
      </c>
      <c r="O51" s="63" t="s">
        <v>491</v>
      </c>
      <c r="P51" s="46"/>
      <c r="Q51" s="46"/>
      <c r="R51" s="46"/>
      <c r="S51" s="46"/>
      <c r="T51" s="46"/>
      <c r="U51" s="46"/>
    </row>
    <row r="52" spans="1:21" ht="30.75" customHeight="1" x14ac:dyDescent="0.2">
      <c r="A52" s="46"/>
      <c r="B52" s="1144" t="s">
        <v>17</v>
      </c>
      <c r="C52" s="1145"/>
      <c r="D52" s="64"/>
      <c r="E52" s="1142" t="s">
        <v>18</v>
      </c>
      <c r="F52" s="1142"/>
      <c r="G52" s="1142"/>
      <c r="H52" s="1142"/>
      <c r="I52" s="1142"/>
      <c r="J52" s="1143"/>
      <c r="K52" s="61">
        <v>18833</v>
      </c>
      <c r="L52" s="62">
        <v>18688</v>
      </c>
      <c r="M52" s="62">
        <v>18657</v>
      </c>
      <c r="N52" s="62">
        <v>18867</v>
      </c>
      <c r="O52" s="63">
        <v>18651</v>
      </c>
      <c r="P52" s="46"/>
      <c r="Q52" s="46"/>
      <c r="R52" s="46"/>
      <c r="S52" s="46"/>
      <c r="T52" s="46"/>
      <c r="U52" s="46"/>
    </row>
    <row r="53" spans="1:21" ht="30.75" customHeight="1" thickBot="1" x14ac:dyDescent="0.25">
      <c r="A53" s="46"/>
      <c r="B53" s="1146" t="s">
        <v>19</v>
      </c>
      <c r="C53" s="1147"/>
      <c r="D53" s="65"/>
      <c r="E53" s="1148" t="s">
        <v>20</v>
      </c>
      <c r="F53" s="1148"/>
      <c r="G53" s="1148"/>
      <c r="H53" s="1148"/>
      <c r="I53" s="1148"/>
      <c r="J53" s="1149"/>
      <c r="K53" s="66">
        <v>2354</v>
      </c>
      <c r="L53" s="67">
        <v>3214</v>
      </c>
      <c r="M53" s="67">
        <v>3903</v>
      </c>
      <c r="N53" s="67">
        <v>4263</v>
      </c>
      <c r="O53" s="68">
        <v>4341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50" t="s">
        <v>24</v>
      </c>
      <c r="C58" s="1151"/>
      <c r="D58" s="1156" t="s">
        <v>25</v>
      </c>
      <c r="E58" s="1157"/>
      <c r="F58" s="1157"/>
      <c r="G58" s="1157"/>
      <c r="H58" s="1157"/>
      <c r="I58" s="1157"/>
      <c r="J58" s="1158"/>
      <c r="K58" s="81">
        <v>64</v>
      </c>
      <c r="L58" s="81">
        <v>83</v>
      </c>
      <c r="M58" s="81">
        <v>83</v>
      </c>
      <c r="N58" s="82" t="s">
        <v>571</v>
      </c>
      <c r="O58" s="82" t="s">
        <v>571</v>
      </c>
    </row>
    <row r="59" spans="1:21" ht="31.5" customHeight="1" x14ac:dyDescent="0.2">
      <c r="B59" s="1152"/>
      <c r="C59" s="1153"/>
      <c r="D59" s="1159" t="s">
        <v>26</v>
      </c>
      <c r="E59" s="1160"/>
      <c r="F59" s="1160"/>
      <c r="G59" s="1160"/>
      <c r="H59" s="1160"/>
      <c r="I59" s="1160"/>
      <c r="J59" s="1161"/>
      <c r="K59" s="83">
        <v>46</v>
      </c>
      <c r="L59" s="83">
        <v>61</v>
      </c>
      <c r="M59" s="83">
        <v>44</v>
      </c>
      <c r="N59" s="84" t="s">
        <v>571</v>
      </c>
      <c r="O59" s="84" t="s">
        <v>571</v>
      </c>
    </row>
    <row r="60" spans="1:21" ht="31.5" customHeight="1" thickBot="1" x14ac:dyDescent="0.25">
      <c r="B60" s="1154"/>
      <c r="C60" s="1155"/>
      <c r="D60" s="1162" t="s">
        <v>27</v>
      </c>
      <c r="E60" s="1163"/>
      <c r="F60" s="1163"/>
      <c r="G60" s="1163"/>
      <c r="H60" s="1163"/>
      <c r="I60" s="1163"/>
      <c r="J60" s="1164"/>
      <c r="K60" s="85">
        <v>150</v>
      </c>
      <c r="L60" s="85">
        <v>117</v>
      </c>
      <c r="M60" s="85">
        <v>67</v>
      </c>
      <c r="N60" s="86" t="s">
        <v>571</v>
      </c>
      <c r="O60" s="86" t="s">
        <v>571</v>
      </c>
    </row>
    <row r="61" spans="1:21" ht="24" customHeight="1" x14ac:dyDescent="0.2">
      <c r="B61" s="87"/>
      <c r="C61" s="87"/>
      <c r="D61" s="88" t="s">
        <v>28</v>
      </c>
      <c r="E61" s="89"/>
      <c r="F61" s="89"/>
      <c r="G61" s="89"/>
      <c r="H61" s="89"/>
      <c r="I61" s="89"/>
      <c r="J61" s="89"/>
      <c r="K61" s="89"/>
      <c r="L61" s="89"/>
      <c r="M61" s="89"/>
      <c r="N61" s="89"/>
      <c r="O61" s="89"/>
    </row>
    <row r="62" spans="1:21" ht="24" customHeight="1" x14ac:dyDescent="0.2">
      <c r="B62" s="90"/>
      <c r="C62" s="90"/>
      <c r="D62" s="88" t="s">
        <v>29</v>
      </c>
      <c r="E62" s="89"/>
      <c r="F62" s="89"/>
      <c r="G62" s="89"/>
      <c r="H62" s="89"/>
      <c r="I62" s="89"/>
      <c r="J62" s="89"/>
      <c r="K62" s="89"/>
      <c r="L62" s="89"/>
      <c r="M62" s="89"/>
      <c r="N62" s="89"/>
      <c r="O62" s="89"/>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fOYjgoGc+PW4nCvvrO0wFHLUS8iEufiKs0N2G5DD2+KQp50rQrZZlmpBuyTPQHUdNBSr977fZOCmj0ofa0W/g==" saltValue="b84VjF8l/hIJ9VtqPlwqU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1" customWidth="1"/>
    <col min="2" max="3" width="12.6640625" style="91" customWidth="1"/>
    <col min="4" max="4" width="11.6640625" style="91" customWidth="1"/>
    <col min="5" max="8" width="10.33203125" style="91" customWidth="1"/>
    <col min="9" max="13" width="16.33203125" style="91" customWidth="1"/>
    <col min="14" max="19" width="12.6640625" style="91" customWidth="1"/>
    <col min="20" max="16384" width="0" style="91"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2" t="s">
        <v>7</v>
      </c>
    </row>
    <row r="40" spans="2:13" ht="27.75" customHeight="1" thickBot="1" x14ac:dyDescent="0.25">
      <c r="B40" s="93" t="s">
        <v>8</v>
      </c>
      <c r="C40" s="94"/>
      <c r="D40" s="94"/>
      <c r="E40" s="95"/>
      <c r="F40" s="95"/>
      <c r="G40" s="95"/>
      <c r="H40" s="96" t="s">
        <v>2</v>
      </c>
      <c r="I40" s="97" t="s">
        <v>529</v>
      </c>
      <c r="J40" s="98" t="s">
        <v>530</v>
      </c>
      <c r="K40" s="98" t="s">
        <v>531</v>
      </c>
      <c r="L40" s="98" t="s">
        <v>532</v>
      </c>
      <c r="M40" s="99" t="s">
        <v>533</v>
      </c>
    </row>
    <row r="41" spans="2:13" ht="27.75" customHeight="1" x14ac:dyDescent="0.2">
      <c r="B41" s="1165" t="s">
        <v>30</v>
      </c>
      <c r="C41" s="1166"/>
      <c r="D41" s="100"/>
      <c r="E41" s="1171" t="s">
        <v>31</v>
      </c>
      <c r="F41" s="1171"/>
      <c r="G41" s="1171"/>
      <c r="H41" s="1172"/>
      <c r="I41" s="339">
        <v>188424</v>
      </c>
      <c r="J41" s="340">
        <v>188584</v>
      </c>
      <c r="K41" s="340">
        <v>186621</v>
      </c>
      <c r="L41" s="340">
        <v>179000</v>
      </c>
      <c r="M41" s="341">
        <v>171380</v>
      </c>
    </row>
    <row r="42" spans="2:13" ht="27.75" customHeight="1" x14ac:dyDescent="0.2">
      <c r="B42" s="1167"/>
      <c r="C42" s="1168"/>
      <c r="D42" s="101"/>
      <c r="E42" s="1173" t="s">
        <v>32</v>
      </c>
      <c r="F42" s="1173"/>
      <c r="G42" s="1173"/>
      <c r="H42" s="1174"/>
      <c r="I42" s="342">
        <v>909</v>
      </c>
      <c r="J42" s="343">
        <v>1044</v>
      </c>
      <c r="K42" s="343">
        <v>762</v>
      </c>
      <c r="L42" s="343">
        <v>531</v>
      </c>
      <c r="M42" s="344">
        <v>260</v>
      </c>
    </row>
    <row r="43" spans="2:13" ht="27.75" customHeight="1" x14ac:dyDescent="0.2">
      <c r="B43" s="1167"/>
      <c r="C43" s="1168"/>
      <c r="D43" s="101"/>
      <c r="E43" s="1173" t="s">
        <v>33</v>
      </c>
      <c r="F43" s="1173"/>
      <c r="G43" s="1173"/>
      <c r="H43" s="1174"/>
      <c r="I43" s="342">
        <v>78151</v>
      </c>
      <c r="J43" s="343">
        <v>70930</v>
      </c>
      <c r="K43" s="343">
        <v>64361</v>
      </c>
      <c r="L43" s="343">
        <v>54519</v>
      </c>
      <c r="M43" s="344">
        <v>52647</v>
      </c>
    </row>
    <row r="44" spans="2:13" ht="27.75" customHeight="1" x14ac:dyDescent="0.2">
      <c r="B44" s="1167"/>
      <c r="C44" s="1168"/>
      <c r="D44" s="101"/>
      <c r="E44" s="1173" t="s">
        <v>34</v>
      </c>
      <c r="F44" s="1173"/>
      <c r="G44" s="1173"/>
      <c r="H44" s="1174"/>
      <c r="I44" s="342">
        <v>4164</v>
      </c>
      <c r="J44" s="343">
        <v>4061</v>
      </c>
      <c r="K44" s="343">
        <v>4104</v>
      </c>
      <c r="L44" s="343">
        <v>4558</v>
      </c>
      <c r="M44" s="344">
        <v>4305</v>
      </c>
    </row>
    <row r="45" spans="2:13" ht="27.75" customHeight="1" x14ac:dyDescent="0.2">
      <c r="B45" s="1167"/>
      <c r="C45" s="1168"/>
      <c r="D45" s="101"/>
      <c r="E45" s="1173" t="s">
        <v>35</v>
      </c>
      <c r="F45" s="1173"/>
      <c r="G45" s="1173"/>
      <c r="H45" s="1174"/>
      <c r="I45" s="342">
        <v>23832</v>
      </c>
      <c r="J45" s="343">
        <v>23471</v>
      </c>
      <c r="K45" s="343">
        <v>23273</v>
      </c>
      <c r="L45" s="343">
        <v>22946</v>
      </c>
      <c r="M45" s="344">
        <v>23833</v>
      </c>
    </row>
    <row r="46" spans="2:13" ht="27.75" customHeight="1" x14ac:dyDescent="0.2">
      <c r="B46" s="1167"/>
      <c r="C46" s="1168"/>
      <c r="D46" s="102"/>
      <c r="E46" s="1173" t="s">
        <v>36</v>
      </c>
      <c r="F46" s="1173"/>
      <c r="G46" s="1173"/>
      <c r="H46" s="1174"/>
      <c r="I46" s="342">
        <v>35</v>
      </c>
      <c r="J46" s="343">
        <v>39</v>
      </c>
      <c r="K46" s="343">
        <v>30</v>
      </c>
      <c r="L46" s="343">
        <v>31</v>
      </c>
      <c r="M46" s="344">
        <v>52</v>
      </c>
    </row>
    <row r="47" spans="2:13" ht="27.75" customHeight="1" x14ac:dyDescent="0.2">
      <c r="B47" s="1167"/>
      <c r="C47" s="1168"/>
      <c r="D47" s="103"/>
      <c r="E47" s="1175" t="s">
        <v>37</v>
      </c>
      <c r="F47" s="1176"/>
      <c r="G47" s="1176"/>
      <c r="H47" s="1177"/>
      <c r="I47" s="342" t="s">
        <v>491</v>
      </c>
      <c r="J47" s="343" t="s">
        <v>491</v>
      </c>
      <c r="K47" s="343" t="s">
        <v>491</v>
      </c>
      <c r="L47" s="343" t="s">
        <v>491</v>
      </c>
      <c r="M47" s="344" t="s">
        <v>491</v>
      </c>
    </row>
    <row r="48" spans="2:13" ht="27.75" customHeight="1" x14ac:dyDescent="0.2">
      <c r="B48" s="1167"/>
      <c r="C48" s="1168"/>
      <c r="D48" s="101"/>
      <c r="E48" s="1173" t="s">
        <v>38</v>
      </c>
      <c r="F48" s="1173"/>
      <c r="G48" s="1173"/>
      <c r="H48" s="1174"/>
      <c r="I48" s="342" t="s">
        <v>491</v>
      </c>
      <c r="J48" s="343" t="s">
        <v>491</v>
      </c>
      <c r="K48" s="343" t="s">
        <v>491</v>
      </c>
      <c r="L48" s="343" t="s">
        <v>491</v>
      </c>
      <c r="M48" s="344" t="s">
        <v>491</v>
      </c>
    </row>
    <row r="49" spans="2:13" ht="27.75" customHeight="1" x14ac:dyDescent="0.2">
      <c r="B49" s="1169"/>
      <c r="C49" s="1170"/>
      <c r="D49" s="101"/>
      <c r="E49" s="1173" t="s">
        <v>39</v>
      </c>
      <c r="F49" s="1173"/>
      <c r="G49" s="1173"/>
      <c r="H49" s="1174"/>
      <c r="I49" s="342" t="s">
        <v>491</v>
      </c>
      <c r="J49" s="343" t="s">
        <v>491</v>
      </c>
      <c r="K49" s="343" t="s">
        <v>491</v>
      </c>
      <c r="L49" s="343" t="s">
        <v>491</v>
      </c>
      <c r="M49" s="344" t="s">
        <v>491</v>
      </c>
    </row>
    <row r="50" spans="2:13" ht="27.75" customHeight="1" x14ac:dyDescent="0.2">
      <c r="B50" s="1178" t="s">
        <v>40</v>
      </c>
      <c r="C50" s="1179"/>
      <c r="D50" s="104"/>
      <c r="E50" s="1173" t="s">
        <v>41</v>
      </c>
      <c r="F50" s="1173"/>
      <c r="G50" s="1173"/>
      <c r="H50" s="1174"/>
      <c r="I50" s="342">
        <v>22285</v>
      </c>
      <c r="J50" s="343">
        <v>22609</v>
      </c>
      <c r="K50" s="343">
        <v>28828</v>
      </c>
      <c r="L50" s="343">
        <v>41995</v>
      </c>
      <c r="M50" s="344">
        <v>46813</v>
      </c>
    </row>
    <row r="51" spans="2:13" ht="27.75" customHeight="1" x14ac:dyDescent="0.2">
      <c r="B51" s="1167"/>
      <c r="C51" s="1168"/>
      <c r="D51" s="101"/>
      <c r="E51" s="1173" t="s">
        <v>42</v>
      </c>
      <c r="F51" s="1173"/>
      <c r="G51" s="1173"/>
      <c r="H51" s="1174"/>
      <c r="I51" s="342">
        <v>75126</v>
      </c>
      <c r="J51" s="343">
        <v>66937</v>
      </c>
      <c r="K51" s="343">
        <v>63661</v>
      </c>
      <c r="L51" s="343">
        <v>57160</v>
      </c>
      <c r="M51" s="344">
        <v>52835</v>
      </c>
    </row>
    <row r="52" spans="2:13" ht="27.75" customHeight="1" x14ac:dyDescent="0.2">
      <c r="B52" s="1169"/>
      <c r="C52" s="1170"/>
      <c r="D52" s="101"/>
      <c r="E52" s="1173" t="s">
        <v>43</v>
      </c>
      <c r="F52" s="1173"/>
      <c r="G52" s="1173"/>
      <c r="H52" s="1174"/>
      <c r="I52" s="342">
        <v>173243</v>
      </c>
      <c r="J52" s="343">
        <v>172709</v>
      </c>
      <c r="K52" s="343">
        <v>169201</v>
      </c>
      <c r="L52" s="343">
        <v>167984</v>
      </c>
      <c r="M52" s="344">
        <v>163242</v>
      </c>
    </row>
    <row r="53" spans="2:13" ht="27.75" customHeight="1" thickBot="1" x14ac:dyDescent="0.25">
      <c r="B53" s="1180" t="s">
        <v>19</v>
      </c>
      <c r="C53" s="1181"/>
      <c r="D53" s="105"/>
      <c r="E53" s="1182" t="s">
        <v>44</v>
      </c>
      <c r="F53" s="1182"/>
      <c r="G53" s="1182"/>
      <c r="H53" s="1183"/>
      <c r="I53" s="345">
        <v>24863</v>
      </c>
      <c r="J53" s="346">
        <v>25876</v>
      </c>
      <c r="K53" s="346">
        <v>17460</v>
      </c>
      <c r="L53" s="346">
        <v>-5555</v>
      </c>
      <c r="M53" s="347">
        <v>-10414</v>
      </c>
    </row>
    <row r="54" spans="2:13" ht="27.75" customHeight="1" x14ac:dyDescent="0.2">
      <c r="B54" s="106"/>
      <c r="C54" s="107"/>
      <c r="D54" s="107"/>
      <c r="E54" s="108"/>
      <c r="F54" s="108"/>
      <c r="G54" s="108"/>
      <c r="H54" s="108"/>
      <c r="I54" s="109"/>
      <c r="J54" s="109"/>
      <c r="K54" s="109"/>
      <c r="L54" s="109"/>
      <c r="M54" s="109"/>
    </row>
    <row r="55" spans="2:13" ht="13.2" x14ac:dyDescent="0.2"/>
  </sheetData>
  <sheetProtection algorithmName="SHA-512" hashValue="0qy555EJZ0TqRficpRxf67J/DIJRnW7y+h3azbI4kUZ2xIEdx+lLuo2UKGlJT8OeZUNP0VwzzPUMUtN3tZMKFw==" saltValue="FWyxKV6jwQxEJM4rOR8e4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0" t="s">
        <v>45</v>
      </c>
    </row>
    <row r="54" spans="2:8" ht="29.25" customHeight="1" thickBot="1" x14ac:dyDescent="0.3">
      <c r="B54" s="111" t="s">
        <v>1</v>
      </c>
      <c r="C54" s="112"/>
      <c r="D54" s="112"/>
      <c r="E54" s="113" t="s">
        <v>2</v>
      </c>
      <c r="F54" s="114" t="s">
        <v>531</v>
      </c>
      <c r="G54" s="114" t="s">
        <v>532</v>
      </c>
      <c r="H54" s="115" t="s">
        <v>533</v>
      </c>
    </row>
    <row r="55" spans="2:8" ht="52.5" customHeight="1" x14ac:dyDescent="0.2">
      <c r="B55" s="116"/>
      <c r="C55" s="1192" t="s">
        <v>46</v>
      </c>
      <c r="D55" s="1192"/>
      <c r="E55" s="1193"/>
      <c r="F55" s="117">
        <v>14754</v>
      </c>
      <c r="G55" s="117">
        <v>24442</v>
      </c>
      <c r="H55" s="118">
        <v>24113</v>
      </c>
    </row>
    <row r="56" spans="2:8" ht="52.5" customHeight="1" x14ac:dyDescent="0.2">
      <c r="B56" s="119"/>
      <c r="C56" s="1194" t="s">
        <v>47</v>
      </c>
      <c r="D56" s="1194"/>
      <c r="E56" s="1195"/>
      <c r="F56" s="120">
        <v>4818</v>
      </c>
      <c r="G56" s="120">
        <v>4818</v>
      </c>
      <c r="H56" s="121">
        <v>5284</v>
      </c>
    </row>
    <row r="57" spans="2:8" ht="53.25" customHeight="1" x14ac:dyDescent="0.2">
      <c r="B57" s="119"/>
      <c r="C57" s="1196" t="s">
        <v>48</v>
      </c>
      <c r="D57" s="1196"/>
      <c r="E57" s="1197"/>
      <c r="F57" s="122">
        <v>5956</v>
      </c>
      <c r="G57" s="122">
        <v>10047</v>
      </c>
      <c r="H57" s="123">
        <v>16051</v>
      </c>
    </row>
    <row r="58" spans="2:8" ht="45.75" customHeight="1" x14ac:dyDescent="0.2">
      <c r="B58" s="124"/>
      <c r="C58" s="1184" t="s">
        <v>573</v>
      </c>
      <c r="D58" s="1185"/>
      <c r="E58" s="1186"/>
      <c r="F58" s="125">
        <v>3000</v>
      </c>
      <c r="G58" s="125">
        <v>7029</v>
      </c>
      <c r="H58" s="126">
        <v>7137</v>
      </c>
    </row>
    <row r="59" spans="2:8" ht="45.75" customHeight="1" x14ac:dyDescent="0.2">
      <c r="B59" s="124"/>
      <c r="C59" s="1184" t="s">
        <v>574</v>
      </c>
      <c r="D59" s="1185"/>
      <c r="E59" s="1186"/>
      <c r="F59" s="125" t="s">
        <v>575</v>
      </c>
      <c r="G59" s="125" t="s">
        <v>575</v>
      </c>
      <c r="H59" s="126">
        <v>5400</v>
      </c>
    </row>
    <row r="60" spans="2:8" ht="45.75" customHeight="1" x14ac:dyDescent="0.2">
      <c r="B60" s="124"/>
      <c r="C60" s="1184" t="s">
        <v>576</v>
      </c>
      <c r="D60" s="1185"/>
      <c r="E60" s="1186"/>
      <c r="F60" s="125">
        <v>1590</v>
      </c>
      <c r="G60" s="125">
        <v>1306</v>
      </c>
      <c r="H60" s="126">
        <v>2023</v>
      </c>
    </row>
    <row r="61" spans="2:8" ht="45.75" customHeight="1" x14ac:dyDescent="0.2">
      <c r="B61" s="124"/>
      <c r="C61" s="1184" t="s">
        <v>577</v>
      </c>
      <c r="D61" s="1185"/>
      <c r="E61" s="1186"/>
      <c r="F61" s="125">
        <v>733</v>
      </c>
      <c r="G61" s="125">
        <v>795</v>
      </c>
      <c r="H61" s="126">
        <v>638</v>
      </c>
    </row>
    <row r="62" spans="2:8" ht="45.75" customHeight="1" thickBot="1" x14ac:dyDescent="0.25">
      <c r="B62" s="127"/>
      <c r="C62" s="1187" t="s">
        <v>578</v>
      </c>
      <c r="D62" s="1188"/>
      <c r="E62" s="1189"/>
      <c r="F62" s="128">
        <v>163</v>
      </c>
      <c r="G62" s="128">
        <v>423</v>
      </c>
      <c r="H62" s="129">
        <v>416</v>
      </c>
    </row>
    <row r="63" spans="2:8" ht="52.5" customHeight="1" thickBot="1" x14ac:dyDescent="0.25">
      <c r="B63" s="130"/>
      <c r="C63" s="1190" t="s">
        <v>49</v>
      </c>
      <c r="D63" s="1190"/>
      <c r="E63" s="1191"/>
      <c r="F63" s="131">
        <v>25528</v>
      </c>
      <c r="G63" s="131">
        <v>39307</v>
      </c>
      <c r="H63" s="132">
        <v>45448</v>
      </c>
    </row>
    <row r="64" spans="2:8" ht="13.2" x14ac:dyDescent="0.2"/>
  </sheetData>
  <sheetProtection algorithmName="SHA-512" hashValue="B5grjBfAi0hqnInJARKaXnpZP0yFip6rAuA5+7zIH6G0kgJBr8AQ+jiYeQPm86y9XDEwMCsehMzAa+g8+WTxpg==" saltValue="5W0Oz3qVGGMIhRKQd8e9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36F82-A6BE-49D1-947B-711F75B329F4}">
  <sheetPr>
    <pageSetUpPr fitToPage="1"/>
  </sheetPr>
  <dimension ref="A1:DE85"/>
  <sheetViews>
    <sheetView showGridLines="0" tabSelected="1" zoomScale="70" zoomScaleNormal="70" zoomScaleSheetLayoutView="55" workbookViewId="0">
      <selection activeCell="AN43" sqref="AN43:DC47"/>
    </sheetView>
  </sheetViews>
  <sheetFormatPr defaultColWidth="0" defaultRowHeight="13.5" customHeight="1" zeroHeight="1" x14ac:dyDescent="0.2"/>
  <cols>
    <col min="1" max="1" width="6.33203125" style="252" customWidth="1"/>
    <col min="2" max="107" width="2.44140625" style="252" customWidth="1"/>
    <col min="108" max="108" width="6.109375" style="258" customWidth="1"/>
    <col min="109" max="109" width="5.88671875" style="256" customWidth="1"/>
    <col min="110" max="16384" width="8.6640625" style="252" hidden="1"/>
  </cols>
  <sheetData>
    <row r="1" spans="1:109" ht="42.75" customHeight="1" x14ac:dyDescent="0.2">
      <c r="A1" s="1198"/>
      <c r="B1" s="1199"/>
      <c r="DD1" s="252"/>
      <c r="DE1" s="252"/>
    </row>
    <row r="2" spans="1:109" ht="25.5" customHeight="1" x14ac:dyDescent="0.2">
      <c r="A2" s="1200"/>
      <c r="C2" s="1200"/>
      <c r="O2" s="1200"/>
      <c r="P2" s="1200"/>
      <c r="Q2" s="1200"/>
      <c r="R2" s="1200"/>
      <c r="S2" s="1200"/>
      <c r="T2" s="1200"/>
      <c r="U2" s="1200"/>
      <c r="V2" s="1200"/>
      <c r="W2" s="1200"/>
      <c r="X2" s="1200"/>
      <c r="Y2" s="1200"/>
      <c r="Z2" s="1200"/>
      <c r="AA2" s="1200"/>
      <c r="AB2" s="1200"/>
      <c r="AC2" s="1200"/>
      <c r="AD2" s="1200"/>
      <c r="AE2" s="1200"/>
      <c r="AF2" s="1200"/>
      <c r="AG2" s="1200"/>
      <c r="AH2" s="1200"/>
      <c r="AI2" s="1200"/>
      <c r="AU2" s="1200"/>
      <c r="BG2" s="1200"/>
      <c r="BS2" s="1200"/>
      <c r="CE2" s="1200"/>
      <c r="CQ2" s="1200"/>
      <c r="DD2" s="252"/>
      <c r="DE2" s="252"/>
    </row>
    <row r="3" spans="1:109" ht="25.5" customHeight="1" x14ac:dyDescent="0.2">
      <c r="A3" s="1200"/>
      <c r="C3" s="1200"/>
      <c r="O3" s="1200"/>
      <c r="P3" s="1200"/>
      <c r="Q3" s="1200"/>
      <c r="R3" s="1200"/>
      <c r="S3" s="1200"/>
      <c r="T3" s="1200"/>
      <c r="U3" s="1200"/>
      <c r="V3" s="1200"/>
      <c r="W3" s="1200"/>
      <c r="X3" s="1200"/>
      <c r="Y3" s="1200"/>
      <c r="Z3" s="1200"/>
      <c r="AA3" s="1200"/>
      <c r="AB3" s="1200"/>
      <c r="AC3" s="1200"/>
      <c r="AD3" s="1200"/>
      <c r="AE3" s="1200"/>
      <c r="AF3" s="1200"/>
      <c r="AG3" s="1200"/>
      <c r="AH3" s="1200"/>
      <c r="AI3" s="1200"/>
      <c r="AU3" s="1200"/>
      <c r="BG3" s="1200"/>
      <c r="BS3" s="1200"/>
      <c r="CE3" s="1200"/>
      <c r="CQ3" s="1200"/>
      <c r="DD3" s="252"/>
      <c r="DE3" s="252"/>
    </row>
    <row r="4" spans="1:109" s="250" customFormat="1" ht="13.2" x14ac:dyDescent="0.2">
      <c r="A4" s="1200"/>
      <c r="B4" s="1200"/>
      <c r="C4" s="1200"/>
      <c r="D4" s="1200"/>
      <c r="E4" s="1200"/>
      <c r="F4" s="1200"/>
      <c r="G4" s="1200"/>
      <c r="H4" s="1200"/>
      <c r="I4" s="1200"/>
      <c r="J4" s="1200"/>
      <c r="K4" s="1200"/>
      <c r="L4" s="1200"/>
      <c r="M4" s="1200"/>
      <c r="N4" s="1200"/>
      <c r="O4" s="1200"/>
      <c r="P4" s="1200"/>
      <c r="Q4" s="1200"/>
      <c r="R4" s="1200"/>
      <c r="S4" s="1200"/>
      <c r="T4" s="1200"/>
      <c r="U4" s="1200"/>
      <c r="V4" s="1200"/>
      <c r="W4" s="1200"/>
      <c r="X4" s="1200"/>
      <c r="Y4" s="1200"/>
      <c r="Z4" s="1200"/>
      <c r="AA4" s="1200"/>
      <c r="AB4" s="1200"/>
      <c r="AC4" s="1200"/>
      <c r="AD4" s="1200"/>
      <c r="AE4" s="1200"/>
      <c r="AF4" s="1200"/>
      <c r="AG4" s="1200"/>
      <c r="AH4" s="1200"/>
      <c r="AI4" s="1200"/>
      <c r="AJ4" s="1200"/>
      <c r="AK4" s="1200"/>
      <c r="AL4" s="1200"/>
      <c r="AM4" s="1200"/>
      <c r="AN4" s="1200"/>
      <c r="AO4" s="1200"/>
      <c r="AP4" s="1200"/>
      <c r="AQ4" s="1200"/>
      <c r="AR4" s="1200"/>
      <c r="AS4" s="1200"/>
      <c r="AT4" s="1200"/>
      <c r="AU4" s="1200"/>
      <c r="AV4" s="1200"/>
      <c r="AW4" s="1200"/>
      <c r="AX4" s="1200"/>
      <c r="AY4" s="1200"/>
      <c r="AZ4" s="1200"/>
      <c r="BA4" s="1200"/>
      <c r="BB4" s="1200"/>
      <c r="BC4" s="1200"/>
      <c r="BD4" s="1200"/>
      <c r="BE4" s="1200"/>
      <c r="BF4" s="1200"/>
      <c r="BG4" s="1200"/>
      <c r="BH4" s="1200"/>
      <c r="BI4" s="1200"/>
      <c r="BJ4" s="1200"/>
      <c r="BK4" s="1200"/>
      <c r="BL4" s="1200"/>
      <c r="BM4" s="1200"/>
      <c r="BN4" s="1200"/>
      <c r="BO4" s="1200"/>
      <c r="BP4" s="1200"/>
      <c r="BQ4" s="1200"/>
      <c r="BR4" s="1200"/>
      <c r="BS4" s="1200"/>
      <c r="BT4" s="1200"/>
      <c r="BU4" s="1200"/>
      <c r="BV4" s="1200"/>
      <c r="BW4" s="1200"/>
      <c r="BX4" s="1200"/>
      <c r="BY4" s="1200"/>
      <c r="BZ4" s="1200"/>
      <c r="CA4" s="1200"/>
      <c r="CB4" s="1200"/>
      <c r="CC4" s="1200"/>
      <c r="CD4" s="1200"/>
      <c r="CE4" s="1200"/>
      <c r="CF4" s="1200"/>
      <c r="CG4" s="1200"/>
      <c r="CH4" s="1200"/>
      <c r="CI4" s="1200"/>
      <c r="CJ4" s="1200"/>
      <c r="CK4" s="1200"/>
      <c r="CL4" s="1200"/>
      <c r="CM4" s="1200"/>
      <c r="CN4" s="1200"/>
      <c r="CO4" s="1200"/>
      <c r="CP4" s="1200"/>
      <c r="CQ4" s="1200"/>
      <c r="CR4" s="1200"/>
      <c r="CS4" s="1200"/>
      <c r="CT4" s="1200"/>
      <c r="CU4" s="1200"/>
      <c r="CV4" s="1200"/>
      <c r="CW4" s="1200"/>
      <c r="CX4" s="1200"/>
      <c r="CY4" s="1200"/>
      <c r="CZ4" s="1200"/>
      <c r="DA4" s="1200"/>
      <c r="DB4" s="1200"/>
      <c r="DC4" s="1200"/>
      <c r="DD4" s="1200"/>
      <c r="DE4" s="1200"/>
    </row>
    <row r="5" spans="1:109" s="250" customFormat="1" ht="13.2" x14ac:dyDescent="0.2">
      <c r="A5" s="1200"/>
      <c r="B5" s="1200"/>
      <c r="C5" s="1200"/>
      <c r="D5" s="1200"/>
      <c r="E5" s="1200"/>
      <c r="F5" s="1200"/>
      <c r="G5" s="1200"/>
      <c r="H5" s="1200"/>
      <c r="I5" s="1200"/>
      <c r="J5" s="1200"/>
      <c r="K5" s="1200"/>
      <c r="L5" s="1200"/>
      <c r="M5" s="1200"/>
      <c r="N5" s="1200"/>
      <c r="O5" s="1200"/>
      <c r="P5" s="1200"/>
      <c r="Q5" s="1200"/>
      <c r="R5" s="1200"/>
      <c r="S5" s="1200"/>
      <c r="T5" s="1200"/>
      <c r="U5" s="1200"/>
      <c r="V5" s="1200"/>
      <c r="W5" s="1200"/>
      <c r="X5" s="1200"/>
      <c r="Y5" s="1200"/>
      <c r="Z5" s="1200"/>
      <c r="AA5" s="1200"/>
      <c r="AB5" s="1200"/>
      <c r="AC5" s="1200"/>
      <c r="AD5" s="1200"/>
      <c r="AE5" s="1200"/>
      <c r="AF5" s="1200"/>
      <c r="AG5" s="1200"/>
      <c r="AH5" s="1200"/>
      <c r="AI5" s="1200"/>
      <c r="AJ5" s="1200"/>
      <c r="AK5" s="1200"/>
      <c r="AL5" s="1200"/>
      <c r="AM5" s="1200"/>
      <c r="AN5" s="1200"/>
      <c r="AO5" s="1200"/>
      <c r="AP5" s="1200"/>
      <c r="AQ5" s="1200"/>
      <c r="AR5" s="1200"/>
      <c r="AS5" s="1200"/>
      <c r="AT5" s="1200"/>
      <c r="AU5" s="1200"/>
      <c r="AV5" s="1200"/>
      <c r="AW5" s="1200"/>
      <c r="AX5" s="1200"/>
      <c r="AY5" s="1200"/>
      <c r="AZ5" s="1200"/>
      <c r="BA5" s="1200"/>
      <c r="BB5" s="1200"/>
      <c r="BC5" s="1200"/>
      <c r="BD5" s="1200"/>
      <c r="BE5" s="1200"/>
      <c r="BF5" s="1200"/>
      <c r="BG5" s="1200"/>
      <c r="BH5" s="1200"/>
      <c r="BI5" s="1200"/>
      <c r="BJ5" s="1200"/>
      <c r="BK5" s="1200"/>
      <c r="BL5" s="1200"/>
      <c r="BM5" s="1200"/>
      <c r="BN5" s="1200"/>
      <c r="BO5" s="1200"/>
      <c r="BP5" s="1200"/>
      <c r="BQ5" s="1200"/>
      <c r="BR5" s="1200"/>
      <c r="BS5" s="1200"/>
      <c r="BT5" s="1200"/>
      <c r="BU5" s="1200"/>
      <c r="BV5" s="1200"/>
      <c r="BW5" s="1200"/>
      <c r="BX5" s="1200"/>
      <c r="BY5" s="1200"/>
      <c r="BZ5" s="1200"/>
      <c r="CA5" s="1200"/>
      <c r="CB5" s="1200"/>
      <c r="CC5" s="1200"/>
      <c r="CD5" s="1200"/>
      <c r="CE5" s="1200"/>
      <c r="CF5" s="1200"/>
      <c r="CG5" s="1200"/>
      <c r="CH5" s="1200"/>
      <c r="CI5" s="1200"/>
      <c r="CJ5" s="1200"/>
      <c r="CK5" s="1200"/>
      <c r="CL5" s="1200"/>
      <c r="CM5" s="1200"/>
      <c r="CN5" s="1200"/>
      <c r="CO5" s="1200"/>
      <c r="CP5" s="1200"/>
      <c r="CQ5" s="1200"/>
      <c r="CR5" s="1200"/>
      <c r="CS5" s="1200"/>
      <c r="CT5" s="1200"/>
      <c r="CU5" s="1200"/>
      <c r="CV5" s="1200"/>
      <c r="CW5" s="1200"/>
      <c r="CX5" s="1200"/>
      <c r="CY5" s="1200"/>
      <c r="CZ5" s="1200"/>
      <c r="DA5" s="1200"/>
      <c r="DB5" s="1200"/>
      <c r="DC5" s="1200"/>
      <c r="DD5" s="1200"/>
      <c r="DE5" s="1200"/>
    </row>
    <row r="6" spans="1:109" s="250" customFormat="1" ht="13.2" x14ac:dyDescent="0.2">
      <c r="A6" s="1200"/>
      <c r="B6" s="1200"/>
      <c r="C6" s="1200"/>
      <c r="D6" s="1200"/>
      <c r="E6" s="1200"/>
      <c r="F6" s="1200"/>
      <c r="G6" s="1200"/>
      <c r="H6" s="1200"/>
      <c r="I6" s="1200"/>
      <c r="J6" s="1200"/>
      <c r="K6" s="1200"/>
      <c r="L6" s="1200"/>
      <c r="M6" s="1200"/>
      <c r="N6" s="1200"/>
      <c r="O6" s="1200"/>
      <c r="P6" s="1200"/>
      <c r="Q6" s="1200"/>
      <c r="R6" s="1200"/>
      <c r="S6" s="1200"/>
      <c r="T6" s="1200"/>
      <c r="U6" s="1200"/>
      <c r="V6" s="1200"/>
      <c r="W6" s="1200"/>
      <c r="X6" s="1200"/>
      <c r="Y6" s="1200"/>
      <c r="Z6" s="1200"/>
      <c r="AA6" s="1200"/>
      <c r="AB6" s="1200"/>
      <c r="AC6" s="1200"/>
      <c r="AD6" s="1200"/>
      <c r="AE6" s="1200"/>
      <c r="AF6" s="1200"/>
      <c r="AG6" s="1200"/>
      <c r="AH6" s="1200"/>
      <c r="AI6" s="1200"/>
      <c r="AJ6" s="1200"/>
      <c r="AK6" s="1200"/>
      <c r="AL6" s="1200"/>
      <c r="AM6" s="1200"/>
      <c r="AN6" s="1200"/>
      <c r="AO6" s="1200"/>
      <c r="AP6" s="1200"/>
      <c r="AQ6" s="1200"/>
      <c r="AR6" s="1200"/>
      <c r="AS6" s="1200"/>
      <c r="AT6" s="1200"/>
      <c r="AU6" s="1200"/>
      <c r="AV6" s="1200"/>
      <c r="AW6" s="1200"/>
      <c r="AX6" s="1200"/>
      <c r="AY6" s="1200"/>
      <c r="AZ6" s="1200"/>
      <c r="BA6" s="1200"/>
      <c r="BB6" s="1200"/>
      <c r="BC6" s="1200"/>
      <c r="BD6" s="1200"/>
      <c r="BE6" s="1200"/>
      <c r="BF6" s="1200"/>
      <c r="BG6" s="1200"/>
      <c r="BH6" s="1200"/>
      <c r="BI6" s="1200"/>
      <c r="BJ6" s="1200"/>
      <c r="BK6" s="1200"/>
      <c r="BL6" s="1200"/>
      <c r="BM6" s="1200"/>
      <c r="BN6" s="1200"/>
      <c r="BO6" s="1200"/>
      <c r="BP6" s="1200"/>
      <c r="BQ6" s="1200"/>
      <c r="BR6" s="1200"/>
      <c r="BS6" s="1200"/>
      <c r="BT6" s="1200"/>
      <c r="BU6" s="1200"/>
      <c r="BV6" s="1200"/>
      <c r="BW6" s="1200"/>
      <c r="BX6" s="1200"/>
      <c r="BY6" s="1200"/>
      <c r="BZ6" s="1200"/>
      <c r="CA6" s="1200"/>
      <c r="CB6" s="1200"/>
      <c r="CC6" s="1200"/>
      <c r="CD6" s="1200"/>
      <c r="CE6" s="1200"/>
      <c r="CF6" s="1200"/>
      <c r="CG6" s="1200"/>
      <c r="CH6" s="1200"/>
      <c r="CI6" s="1200"/>
      <c r="CJ6" s="1200"/>
      <c r="CK6" s="1200"/>
      <c r="CL6" s="1200"/>
      <c r="CM6" s="1200"/>
      <c r="CN6" s="1200"/>
      <c r="CO6" s="1200"/>
      <c r="CP6" s="1200"/>
      <c r="CQ6" s="1200"/>
      <c r="CR6" s="1200"/>
      <c r="CS6" s="1200"/>
      <c r="CT6" s="1200"/>
      <c r="CU6" s="1200"/>
      <c r="CV6" s="1200"/>
      <c r="CW6" s="1200"/>
      <c r="CX6" s="1200"/>
      <c r="CY6" s="1200"/>
      <c r="CZ6" s="1200"/>
      <c r="DA6" s="1200"/>
      <c r="DB6" s="1200"/>
      <c r="DC6" s="1200"/>
      <c r="DD6" s="1200"/>
      <c r="DE6" s="1200"/>
    </row>
    <row r="7" spans="1:109" s="250" customFormat="1" ht="13.2" x14ac:dyDescent="0.2">
      <c r="A7" s="1200"/>
      <c r="B7" s="1200"/>
      <c r="C7" s="1200"/>
      <c r="D7" s="1200"/>
      <c r="E7" s="1200"/>
      <c r="F7" s="1200"/>
      <c r="G7" s="1200"/>
      <c r="H7" s="1200"/>
      <c r="I7" s="1200"/>
      <c r="J7" s="1200"/>
      <c r="K7" s="1200"/>
      <c r="L7" s="1200"/>
      <c r="M7" s="1200"/>
      <c r="N7" s="1200"/>
      <c r="O7" s="1200"/>
      <c r="P7" s="1200"/>
      <c r="Q7" s="1200"/>
      <c r="R7" s="1200"/>
      <c r="S7" s="1200"/>
      <c r="T7" s="1200"/>
      <c r="U7" s="1200"/>
      <c r="V7" s="1200"/>
      <c r="W7" s="1200"/>
      <c r="X7" s="1200"/>
      <c r="Y7" s="1200"/>
      <c r="Z7" s="1200"/>
      <c r="AA7" s="1200"/>
      <c r="AB7" s="1200"/>
      <c r="AC7" s="1200"/>
      <c r="AD7" s="1200"/>
      <c r="AE7" s="1200"/>
      <c r="AF7" s="1200"/>
      <c r="AG7" s="1200"/>
      <c r="AH7" s="1200"/>
      <c r="AI7" s="1200"/>
      <c r="AJ7" s="1200"/>
      <c r="AK7" s="1200"/>
      <c r="AL7" s="1200"/>
      <c r="AM7" s="1200"/>
      <c r="AN7" s="1200"/>
      <c r="AO7" s="1200"/>
      <c r="AP7" s="1200"/>
      <c r="AQ7" s="1200"/>
      <c r="AR7" s="1200"/>
      <c r="AS7" s="1200"/>
      <c r="AT7" s="1200"/>
      <c r="AU7" s="1200"/>
      <c r="AV7" s="1200"/>
      <c r="AW7" s="1200"/>
      <c r="AX7" s="1200"/>
      <c r="AY7" s="1200"/>
      <c r="AZ7" s="1200"/>
      <c r="BA7" s="1200"/>
      <c r="BB7" s="1200"/>
      <c r="BC7" s="1200"/>
      <c r="BD7" s="1200"/>
      <c r="BE7" s="1200"/>
      <c r="BF7" s="1200"/>
      <c r="BG7" s="1200"/>
      <c r="BH7" s="1200"/>
      <c r="BI7" s="1200"/>
      <c r="BJ7" s="1200"/>
      <c r="BK7" s="1200"/>
      <c r="BL7" s="1200"/>
      <c r="BM7" s="1200"/>
      <c r="BN7" s="1200"/>
      <c r="BO7" s="1200"/>
      <c r="BP7" s="1200"/>
      <c r="BQ7" s="1200"/>
      <c r="BR7" s="1200"/>
      <c r="BS7" s="1200"/>
      <c r="BT7" s="1200"/>
      <c r="BU7" s="1200"/>
      <c r="BV7" s="1200"/>
      <c r="BW7" s="1200"/>
      <c r="BX7" s="1200"/>
      <c r="BY7" s="1200"/>
      <c r="BZ7" s="1200"/>
      <c r="CA7" s="1200"/>
      <c r="CB7" s="1200"/>
      <c r="CC7" s="1200"/>
      <c r="CD7" s="1200"/>
      <c r="CE7" s="1200"/>
      <c r="CF7" s="1200"/>
      <c r="CG7" s="1200"/>
      <c r="CH7" s="1200"/>
      <c r="CI7" s="1200"/>
      <c r="CJ7" s="1200"/>
      <c r="CK7" s="1200"/>
      <c r="CL7" s="1200"/>
      <c r="CM7" s="1200"/>
      <c r="CN7" s="1200"/>
      <c r="CO7" s="1200"/>
      <c r="CP7" s="1200"/>
      <c r="CQ7" s="1200"/>
      <c r="CR7" s="1200"/>
      <c r="CS7" s="1200"/>
      <c r="CT7" s="1200"/>
      <c r="CU7" s="1200"/>
      <c r="CV7" s="1200"/>
      <c r="CW7" s="1200"/>
      <c r="CX7" s="1200"/>
      <c r="CY7" s="1200"/>
      <c r="CZ7" s="1200"/>
      <c r="DA7" s="1200"/>
      <c r="DB7" s="1200"/>
      <c r="DC7" s="1200"/>
      <c r="DD7" s="1200"/>
      <c r="DE7" s="1200"/>
    </row>
    <row r="8" spans="1:109" s="250" customFormat="1" ht="13.2" x14ac:dyDescent="0.2">
      <c r="A8" s="1200"/>
      <c r="B8" s="1200"/>
      <c r="C8" s="1200"/>
      <c r="D8" s="1200"/>
      <c r="E8" s="1200"/>
      <c r="F8" s="1200"/>
      <c r="G8" s="1200"/>
      <c r="H8" s="1200"/>
      <c r="I8" s="1200"/>
      <c r="J8" s="1200"/>
      <c r="K8" s="1200"/>
      <c r="L8" s="1200"/>
      <c r="M8" s="1200"/>
      <c r="N8" s="1200"/>
      <c r="O8" s="1200"/>
      <c r="P8" s="1200"/>
      <c r="Q8" s="1200"/>
      <c r="R8" s="1200"/>
      <c r="S8" s="1200"/>
      <c r="T8" s="1200"/>
      <c r="U8" s="1200"/>
      <c r="V8" s="1200"/>
      <c r="W8" s="1200"/>
      <c r="X8" s="1200"/>
      <c r="Y8" s="1200"/>
      <c r="Z8" s="1200"/>
      <c r="AA8" s="1200"/>
      <c r="AB8" s="1200"/>
      <c r="AC8" s="1200"/>
      <c r="AD8" s="1200"/>
      <c r="AE8" s="1200"/>
      <c r="AF8" s="1200"/>
      <c r="AG8" s="1200"/>
      <c r="AH8" s="1200"/>
      <c r="AI8" s="1200"/>
      <c r="AJ8" s="1200"/>
      <c r="AK8" s="1200"/>
      <c r="AL8" s="1200"/>
      <c r="AM8" s="1200"/>
      <c r="AN8" s="1200"/>
      <c r="AO8" s="1200"/>
      <c r="AP8" s="1200"/>
      <c r="AQ8" s="1200"/>
      <c r="AR8" s="1200"/>
      <c r="AS8" s="1200"/>
      <c r="AT8" s="1200"/>
      <c r="AU8" s="1200"/>
      <c r="AV8" s="1200"/>
      <c r="AW8" s="1200"/>
      <c r="AX8" s="1200"/>
      <c r="AY8" s="1200"/>
      <c r="AZ8" s="1200"/>
      <c r="BA8" s="1200"/>
      <c r="BB8" s="1200"/>
      <c r="BC8" s="1200"/>
      <c r="BD8" s="1200"/>
      <c r="BE8" s="1200"/>
      <c r="BF8" s="1200"/>
      <c r="BG8" s="1200"/>
      <c r="BH8" s="1200"/>
      <c r="BI8" s="1200"/>
      <c r="BJ8" s="1200"/>
      <c r="BK8" s="1200"/>
      <c r="BL8" s="1200"/>
      <c r="BM8" s="1200"/>
      <c r="BN8" s="1200"/>
      <c r="BO8" s="1200"/>
      <c r="BP8" s="1200"/>
      <c r="BQ8" s="1200"/>
      <c r="BR8" s="1200"/>
      <c r="BS8" s="1200"/>
      <c r="BT8" s="1200"/>
      <c r="BU8" s="1200"/>
      <c r="BV8" s="1200"/>
      <c r="BW8" s="1200"/>
      <c r="BX8" s="1200"/>
      <c r="BY8" s="1200"/>
      <c r="BZ8" s="1200"/>
      <c r="CA8" s="1200"/>
      <c r="CB8" s="1200"/>
      <c r="CC8" s="1200"/>
      <c r="CD8" s="1200"/>
      <c r="CE8" s="1200"/>
      <c r="CF8" s="1200"/>
      <c r="CG8" s="1200"/>
      <c r="CH8" s="1200"/>
      <c r="CI8" s="1200"/>
      <c r="CJ8" s="1200"/>
      <c r="CK8" s="1200"/>
      <c r="CL8" s="1200"/>
      <c r="CM8" s="1200"/>
      <c r="CN8" s="1200"/>
      <c r="CO8" s="1200"/>
      <c r="CP8" s="1200"/>
      <c r="CQ8" s="1200"/>
      <c r="CR8" s="1200"/>
      <c r="CS8" s="1200"/>
      <c r="CT8" s="1200"/>
      <c r="CU8" s="1200"/>
      <c r="CV8" s="1200"/>
      <c r="CW8" s="1200"/>
      <c r="CX8" s="1200"/>
      <c r="CY8" s="1200"/>
      <c r="CZ8" s="1200"/>
      <c r="DA8" s="1200"/>
      <c r="DB8" s="1200"/>
      <c r="DC8" s="1200"/>
      <c r="DD8" s="1200"/>
      <c r="DE8" s="1200"/>
    </row>
    <row r="9" spans="1:109" s="250" customFormat="1" ht="13.2" x14ac:dyDescent="0.2">
      <c r="A9" s="1200"/>
      <c r="B9" s="1200"/>
      <c r="C9" s="1200"/>
      <c r="D9" s="1200"/>
      <c r="E9" s="1200"/>
      <c r="F9" s="1200"/>
      <c r="G9" s="1200"/>
      <c r="H9" s="1200"/>
      <c r="I9" s="1200"/>
      <c r="J9" s="1200"/>
      <c r="K9" s="1200"/>
      <c r="L9" s="1200"/>
      <c r="M9" s="1200"/>
      <c r="N9" s="1200"/>
      <c r="O9" s="1200"/>
      <c r="P9" s="1200"/>
      <c r="Q9" s="1200"/>
      <c r="R9" s="1200"/>
      <c r="S9" s="1200"/>
      <c r="T9" s="1200"/>
      <c r="U9" s="1200"/>
      <c r="V9" s="1200"/>
      <c r="W9" s="1200"/>
      <c r="X9" s="1200"/>
      <c r="Y9" s="1200"/>
      <c r="Z9" s="1200"/>
      <c r="AA9" s="1200"/>
      <c r="AB9" s="1200"/>
      <c r="AC9" s="1200"/>
      <c r="AD9" s="1200"/>
      <c r="AE9" s="1200"/>
      <c r="AF9" s="1200"/>
      <c r="AG9" s="1200"/>
      <c r="AH9" s="1200"/>
      <c r="AI9" s="1200"/>
      <c r="AJ9" s="1200"/>
      <c r="AK9" s="1200"/>
      <c r="AL9" s="1200"/>
      <c r="AM9" s="1200"/>
      <c r="AN9" s="1200"/>
      <c r="AO9" s="1200"/>
      <c r="AP9" s="1200"/>
      <c r="AQ9" s="1200"/>
      <c r="AR9" s="1200"/>
      <c r="AS9" s="1200"/>
      <c r="AT9" s="1200"/>
      <c r="AU9" s="1200"/>
      <c r="AV9" s="1200"/>
      <c r="AW9" s="1200"/>
      <c r="AX9" s="1200"/>
      <c r="AY9" s="1200"/>
      <c r="AZ9" s="1200"/>
      <c r="BA9" s="1200"/>
      <c r="BB9" s="1200"/>
      <c r="BC9" s="1200"/>
      <c r="BD9" s="1200"/>
      <c r="BE9" s="1200"/>
      <c r="BF9" s="1200"/>
      <c r="BG9" s="1200"/>
      <c r="BH9" s="1200"/>
      <c r="BI9" s="1200"/>
      <c r="BJ9" s="1200"/>
      <c r="BK9" s="1200"/>
      <c r="BL9" s="1200"/>
      <c r="BM9" s="1200"/>
      <c r="BN9" s="1200"/>
      <c r="BO9" s="1200"/>
      <c r="BP9" s="1200"/>
      <c r="BQ9" s="1200"/>
      <c r="BR9" s="1200"/>
      <c r="BS9" s="1200"/>
      <c r="BT9" s="1200"/>
      <c r="BU9" s="1200"/>
      <c r="BV9" s="1200"/>
      <c r="BW9" s="1200"/>
      <c r="BX9" s="1200"/>
      <c r="BY9" s="1200"/>
      <c r="BZ9" s="1200"/>
      <c r="CA9" s="1200"/>
      <c r="CB9" s="1200"/>
      <c r="CC9" s="1200"/>
      <c r="CD9" s="1200"/>
      <c r="CE9" s="1200"/>
      <c r="CF9" s="1200"/>
      <c r="CG9" s="1200"/>
      <c r="CH9" s="1200"/>
      <c r="CI9" s="1200"/>
      <c r="CJ9" s="1200"/>
      <c r="CK9" s="1200"/>
      <c r="CL9" s="1200"/>
      <c r="CM9" s="1200"/>
      <c r="CN9" s="1200"/>
      <c r="CO9" s="1200"/>
      <c r="CP9" s="1200"/>
      <c r="CQ9" s="1200"/>
      <c r="CR9" s="1200"/>
      <c r="CS9" s="1200"/>
      <c r="CT9" s="1200"/>
      <c r="CU9" s="1200"/>
      <c r="CV9" s="1200"/>
      <c r="CW9" s="1200"/>
      <c r="CX9" s="1200"/>
      <c r="CY9" s="1200"/>
      <c r="CZ9" s="1200"/>
      <c r="DA9" s="1200"/>
      <c r="DB9" s="1200"/>
      <c r="DC9" s="1200"/>
      <c r="DD9" s="1200"/>
      <c r="DE9" s="1200"/>
    </row>
    <row r="10" spans="1:109" s="250" customFormat="1" ht="13.2" x14ac:dyDescent="0.2">
      <c r="A10" s="1200"/>
      <c r="B10" s="1200"/>
      <c r="C10" s="1200"/>
      <c r="D10" s="1200"/>
      <c r="E10" s="1200"/>
      <c r="F10" s="1200"/>
      <c r="G10" s="1200"/>
      <c r="H10" s="1200"/>
      <c r="I10" s="1200"/>
      <c r="J10" s="1200"/>
      <c r="K10" s="1200"/>
      <c r="L10" s="1200"/>
      <c r="M10" s="1200"/>
      <c r="N10" s="1200"/>
      <c r="O10" s="1200"/>
      <c r="P10" s="1200"/>
      <c r="Q10" s="1200"/>
      <c r="R10" s="1200"/>
      <c r="S10" s="1200"/>
      <c r="T10" s="1200"/>
      <c r="U10" s="1200"/>
      <c r="V10" s="1200"/>
      <c r="W10" s="1200"/>
      <c r="X10" s="1200"/>
      <c r="Y10" s="1200"/>
      <c r="Z10" s="1200"/>
      <c r="AA10" s="1200"/>
      <c r="AB10" s="1200"/>
      <c r="AC10" s="1200"/>
      <c r="AD10" s="1200"/>
      <c r="AE10" s="1200"/>
      <c r="AF10" s="1200"/>
      <c r="AG10" s="1200"/>
      <c r="AH10" s="1200"/>
      <c r="AI10" s="1200"/>
      <c r="AJ10" s="1200"/>
      <c r="AK10" s="1200"/>
      <c r="AL10" s="1200"/>
      <c r="AM10" s="1200"/>
      <c r="AN10" s="1200"/>
      <c r="AO10" s="1200"/>
      <c r="AP10" s="1200"/>
      <c r="AQ10" s="1200"/>
      <c r="AR10" s="1200"/>
      <c r="AS10" s="1200"/>
      <c r="AT10" s="1200"/>
      <c r="AU10" s="1200"/>
      <c r="AV10" s="1200"/>
      <c r="AW10" s="1200"/>
      <c r="AX10" s="1200"/>
      <c r="AY10" s="1200"/>
      <c r="AZ10" s="1200"/>
      <c r="BA10" s="1200"/>
      <c r="BB10" s="1200"/>
      <c r="BC10" s="1200"/>
      <c r="BD10" s="1200"/>
      <c r="BE10" s="1200"/>
      <c r="BF10" s="1200"/>
      <c r="BG10" s="1200"/>
      <c r="BH10" s="1200"/>
      <c r="BI10" s="1200"/>
      <c r="BJ10" s="1200"/>
      <c r="BK10" s="1200"/>
      <c r="BL10" s="1200"/>
      <c r="BM10" s="1200"/>
      <c r="BN10" s="1200"/>
      <c r="BO10" s="1200"/>
      <c r="BP10" s="1200"/>
      <c r="BQ10" s="1200"/>
      <c r="BR10" s="1200"/>
      <c r="BS10" s="1200"/>
      <c r="BT10" s="1200"/>
      <c r="BU10" s="1200"/>
      <c r="BV10" s="1200"/>
      <c r="BW10" s="1200"/>
      <c r="BX10" s="1200"/>
      <c r="BY10" s="1200"/>
      <c r="BZ10" s="1200"/>
      <c r="CA10" s="1200"/>
      <c r="CB10" s="1200"/>
      <c r="CC10" s="1200"/>
      <c r="CD10" s="1200"/>
      <c r="CE10" s="1200"/>
      <c r="CF10" s="1200"/>
      <c r="CG10" s="1200"/>
      <c r="CH10" s="1200"/>
      <c r="CI10" s="1200"/>
      <c r="CJ10" s="1200"/>
      <c r="CK10" s="1200"/>
      <c r="CL10" s="1200"/>
      <c r="CM10" s="1200"/>
      <c r="CN10" s="1200"/>
      <c r="CO10" s="1200"/>
      <c r="CP10" s="1200"/>
      <c r="CQ10" s="1200"/>
      <c r="CR10" s="1200"/>
      <c r="CS10" s="1200"/>
      <c r="CT10" s="1200"/>
      <c r="CU10" s="1200"/>
      <c r="CV10" s="1200"/>
      <c r="CW10" s="1200"/>
      <c r="CX10" s="1200"/>
      <c r="CY10" s="1200"/>
      <c r="CZ10" s="1200"/>
      <c r="DA10" s="1200"/>
      <c r="DB10" s="1200"/>
      <c r="DC10" s="1200"/>
      <c r="DD10" s="1200"/>
      <c r="DE10" s="1200"/>
    </row>
    <row r="11" spans="1:109" s="250" customFormat="1" ht="13.2" x14ac:dyDescent="0.2">
      <c r="A11" s="1200"/>
      <c r="B11" s="1200"/>
      <c r="C11" s="1200"/>
      <c r="D11" s="1200"/>
      <c r="E11" s="1200"/>
      <c r="F11" s="1200"/>
      <c r="G11" s="1200"/>
      <c r="H11" s="1200"/>
      <c r="I11" s="1200"/>
      <c r="J11" s="1200"/>
      <c r="K11" s="1200"/>
      <c r="L11" s="1200"/>
      <c r="M11" s="1200"/>
      <c r="N11" s="1200"/>
      <c r="O11" s="1200"/>
      <c r="P11" s="1200"/>
      <c r="Q11" s="1200"/>
      <c r="R11" s="1200"/>
      <c r="S11" s="1200"/>
      <c r="T11" s="1200"/>
      <c r="U11" s="1200"/>
      <c r="V11" s="1200"/>
      <c r="W11" s="1200"/>
      <c r="X11" s="1200"/>
      <c r="Y11" s="1200"/>
      <c r="Z11" s="1200"/>
      <c r="AA11" s="1200"/>
      <c r="AB11" s="1200"/>
      <c r="AC11" s="1200"/>
      <c r="AD11" s="1200"/>
      <c r="AE11" s="1200"/>
      <c r="AF11" s="1200"/>
      <c r="AG11" s="1200"/>
      <c r="AH11" s="1200"/>
      <c r="AI11" s="1200"/>
      <c r="AJ11" s="1200"/>
      <c r="AK11" s="1200"/>
      <c r="AL11" s="1200"/>
      <c r="AM11" s="1200"/>
      <c r="AN11" s="1200"/>
      <c r="AO11" s="1200"/>
      <c r="AP11" s="1200"/>
      <c r="AQ11" s="1200"/>
      <c r="AR11" s="1200"/>
      <c r="AS11" s="1200"/>
      <c r="AT11" s="1200"/>
      <c r="AU11" s="1200"/>
      <c r="AV11" s="1200"/>
      <c r="AW11" s="1200"/>
      <c r="AX11" s="1200"/>
      <c r="AY11" s="1200"/>
      <c r="AZ11" s="1200"/>
      <c r="BA11" s="1200"/>
      <c r="BB11" s="1200"/>
      <c r="BC11" s="1200"/>
      <c r="BD11" s="1200"/>
      <c r="BE11" s="1200"/>
      <c r="BF11" s="1200"/>
      <c r="BG11" s="1200"/>
      <c r="BH11" s="1200"/>
      <c r="BI11" s="1200"/>
      <c r="BJ11" s="1200"/>
      <c r="BK11" s="1200"/>
      <c r="BL11" s="1200"/>
      <c r="BM11" s="1200"/>
      <c r="BN11" s="1200"/>
      <c r="BO11" s="1200"/>
      <c r="BP11" s="1200"/>
      <c r="BQ11" s="1200"/>
      <c r="BR11" s="1200"/>
      <c r="BS11" s="1200"/>
      <c r="BT11" s="1200"/>
      <c r="BU11" s="1200"/>
      <c r="BV11" s="1200"/>
      <c r="BW11" s="1200"/>
      <c r="BX11" s="1200"/>
      <c r="BY11" s="1200"/>
      <c r="BZ11" s="1200"/>
      <c r="CA11" s="1200"/>
      <c r="CB11" s="1200"/>
      <c r="CC11" s="1200"/>
      <c r="CD11" s="1200"/>
      <c r="CE11" s="1200"/>
      <c r="CF11" s="1200"/>
      <c r="CG11" s="1200"/>
      <c r="CH11" s="1200"/>
      <c r="CI11" s="1200"/>
      <c r="CJ11" s="1200"/>
      <c r="CK11" s="1200"/>
      <c r="CL11" s="1200"/>
      <c r="CM11" s="1200"/>
      <c r="CN11" s="1200"/>
      <c r="CO11" s="1200"/>
      <c r="CP11" s="1200"/>
      <c r="CQ11" s="1200"/>
      <c r="CR11" s="1200"/>
      <c r="CS11" s="1200"/>
      <c r="CT11" s="1200"/>
      <c r="CU11" s="1200"/>
      <c r="CV11" s="1200"/>
      <c r="CW11" s="1200"/>
      <c r="CX11" s="1200"/>
      <c r="CY11" s="1200"/>
      <c r="CZ11" s="1200"/>
      <c r="DA11" s="1200"/>
      <c r="DB11" s="1200"/>
      <c r="DC11" s="1200"/>
      <c r="DD11" s="1200"/>
      <c r="DE11" s="1200"/>
    </row>
    <row r="12" spans="1:109" s="250" customFormat="1" ht="13.2" x14ac:dyDescent="0.2">
      <c r="A12" s="1200"/>
      <c r="B12" s="1200"/>
      <c r="C12" s="1200"/>
      <c r="D12" s="1200"/>
      <c r="E12" s="1200"/>
      <c r="F12" s="1200"/>
      <c r="G12" s="1200"/>
      <c r="H12" s="1200"/>
      <c r="I12" s="1200"/>
      <c r="J12" s="1200"/>
      <c r="K12" s="1200"/>
      <c r="L12" s="1200"/>
      <c r="M12" s="1200"/>
      <c r="N12" s="1200"/>
      <c r="O12" s="1200"/>
      <c r="P12" s="1200"/>
      <c r="Q12" s="1200"/>
      <c r="R12" s="1200"/>
      <c r="S12" s="1200"/>
      <c r="T12" s="1200"/>
      <c r="U12" s="1200"/>
      <c r="V12" s="1200"/>
      <c r="W12" s="1200"/>
      <c r="X12" s="1200"/>
      <c r="Y12" s="1200"/>
      <c r="Z12" s="1200"/>
      <c r="AA12" s="1200"/>
      <c r="AB12" s="1200"/>
      <c r="AC12" s="1200"/>
      <c r="AD12" s="1200"/>
      <c r="AE12" s="1200"/>
      <c r="AF12" s="1200"/>
      <c r="AG12" s="1200"/>
      <c r="AH12" s="1200"/>
      <c r="AI12" s="1200"/>
      <c r="AJ12" s="1200"/>
      <c r="AK12" s="1200"/>
      <c r="AL12" s="1200"/>
      <c r="AM12" s="1200"/>
      <c r="AN12" s="1200"/>
      <c r="AO12" s="1200"/>
      <c r="AP12" s="1200"/>
      <c r="AQ12" s="1200"/>
      <c r="AR12" s="1200"/>
      <c r="AS12" s="1200"/>
      <c r="AT12" s="1200"/>
      <c r="AU12" s="1200"/>
      <c r="AV12" s="1200"/>
      <c r="AW12" s="1200"/>
      <c r="AX12" s="1200"/>
      <c r="AY12" s="1200"/>
      <c r="AZ12" s="1200"/>
      <c r="BA12" s="1200"/>
      <c r="BB12" s="1200"/>
      <c r="BC12" s="1200"/>
      <c r="BD12" s="1200"/>
      <c r="BE12" s="1200"/>
      <c r="BF12" s="1200"/>
      <c r="BG12" s="1200"/>
      <c r="BH12" s="1200"/>
      <c r="BI12" s="1200"/>
      <c r="BJ12" s="1200"/>
      <c r="BK12" s="1200"/>
      <c r="BL12" s="1200"/>
      <c r="BM12" s="1200"/>
      <c r="BN12" s="1200"/>
      <c r="BO12" s="1200"/>
      <c r="BP12" s="1200"/>
      <c r="BQ12" s="1200"/>
      <c r="BR12" s="1200"/>
      <c r="BS12" s="1200"/>
      <c r="BT12" s="1200"/>
      <c r="BU12" s="1200"/>
      <c r="BV12" s="1200"/>
      <c r="BW12" s="1200"/>
      <c r="BX12" s="1200"/>
      <c r="BY12" s="1200"/>
      <c r="BZ12" s="1200"/>
      <c r="CA12" s="1200"/>
      <c r="CB12" s="1200"/>
      <c r="CC12" s="1200"/>
      <c r="CD12" s="1200"/>
      <c r="CE12" s="1200"/>
      <c r="CF12" s="1200"/>
      <c r="CG12" s="1200"/>
      <c r="CH12" s="1200"/>
      <c r="CI12" s="1200"/>
      <c r="CJ12" s="1200"/>
      <c r="CK12" s="1200"/>
      <c r="CL12" s="1200"/>
      <c r="CM12" s="1200"/>
      <c r="CN12" s="1200"/>
      <c r="CO12" s="1200"/>
      <c r="CP12" s="1200"/>
      <c r="CQ12" s="1200"/>
      <c r="CR12" s="1200"/>
      <c r="CS12" s="1200"/>
      <c r="CT12" s="1200"/>
      <c r="CU12" s="1200"/>
      <c r="CV12" s="1200"/>
      <c r="CW12" s="1200"/>
      <c r="CX12" s="1200"/>
      <c r="CY12" s="1200"/>
      <c r="CZ12" s="1200"/>
      <c r="DA12" s="1200"/>
      <c r="DB12" s="1200"/>
      <c r="DC12" s="1200"/>
      <c r="DD12" s="1200"/>
      <c r="DE12" s="1200"/>
    </row>
    <row r="13" spans="1:109" s="250" customFormat="1" ht="13.2" x14ac:dyDescent="0.2">
      <c r="A13" s="1200"/>
      <c r="B13" s="1200"/>
      <c r="C13" s="1200"/>
      <c r="D13" s="1200"/>
      <c r="E13" s="1200"/>
      <c r="F13" s="1200"/>
      <c r="G13" s="1200"/>
      <c r="H13" s="1200"/>
      <c r="I13" s="1200"/>
      <c r="J13" s="1200"/>
      <c r="K13" s="1200"/>
      <c r="L13" s="1200"/>
      <c r="M13" s="1200"/>
      <c r="N13" s="1200"/>
      <c r="O13" s="1200"/>
      <c r="P13" s="1200"/>
      <c r="Q13" s="1200"/>
      <c r="R13" s="1200"/>
      <c r="S13" s="1200"/>
      <c r="T13" s="1200"/>
      <c r="U13" s="1200"/>
      <c r="V13" s="1200"/>
      <c r="W13" s="1200"/>
      <c r="X13" s="1200"/>
      <c r="Y13" s="1200"/>
      <c r="Z13" s="1200"/>
      <c r="AA13" s="1200"/>
      <c r="AB13" s="1200"/>
      <c r="AC13" s="1200"/>
      <c r="AD13" s="1200"/>
      <c r="AE13" s="1200"/>
      <c r="AF13" s="1200"/>
      <c r="AG13" s="1200"/>
      <c r="AH13" s="1200"/>
      <c r="AI13" s="1200"/>
      <c r="AJ13" s="1200"/>
      <c r="AK13" s="1200"/>
      <c r="AL13" s="1200"/>
      <c r="AM13" s="1200"/>
      <c r="AN13" s="1200"/>
      <c r="AO13" s="1200"/>
      <c r="AP13" s="1200"/>
      <c r="AQ13" s="1200"/>
      <c r="AR13" s="1200"/>
      <c r="AS13" s="1200"/>
      <c r="AT13" s="1200"/>
      <c r="AU13" s="1200"/>
      <c r="AV13" s="1200"/>
      <c r="AW13" s="1200"/>
      <c r="AX13" s="1200"/>
      <c r="AY13" s="1200"/>
      <c r="AZ13" s="1200"/>
      <c r="BA13" s="1200"/>
      <c r="BB13" s="1200"/>
      <c r="BC13" s="1200"/>
      <c r="BD13" s="1200"/>
      <c r="BE13" s="1200"/>
      <c r="BF13" s="1200"/>
      <c r="BG13" s="1200"/>
      <c r="BH13" s="1200"/>
      <c r="BI13" s="1200"/>
      <c r="BJ13" s="1200"/>
      <c r="BK13" s="1200"/>
      <c r="BL13" s="1200"/>
      <c r="BM13" s="1200"/>
      <c r="BN13" s="1200"/>
      <c r="BO13" s="1200"/>
      <c r="BP13" s="1200"/>
      <c r="BQ13" s="1200"/>
      <c r="BR13" s="1200"/>
      <c r="BS13" s="1200"/>
      <c r="BT13" s="1200"/>
      <c r="BU13" s="1200"/>
      <c r="BV13" s="1200"/>
      <c r="BW13" s="1200"/>
      <c r="BX13" s="1200"/>
      <c r="BY13" s="1200"/>
      <c r="BZ13" s="1200"/>
      <c r="CA13" s="1200"/>
      <c r="CB13" s="1200"/>
      <c r="CC13" s="1200"/>
      <c r="CD13" s="1200"/>
      <c r="CE13" s="1200"/>
      <c r="CF13" s="1200"/>
      <c r="CG13" s="1200"/>
      <c r="CH13" s="1200"/>
      <c r="CI13" s="1200"/>
      <c r="CJ13" s="1200"/>
      <c r="CK13" s="1200"/>
      <c r="CL13" s="1200"/>
      <c r="CM13" s="1200"/>
      <c r="CN13" s="1200"/>
      <c r="CO13" s="1200"/>
      <c r="CP13" s="1200"/>
      <c r="CQ13" s="1200"/>
      <c r="CR13" s="1200"/>
      <c r="CS13" s="1200"/>
      <c r="CT13" s="1200"/>
      <c r="CU13" s="1200"/>
      <c r="CV13" s="1200"/>
      <c r="CW13" s="1200"/>
      <c r="CX13" s="1200"/>
      <c r="CY13" s="1200"/>
      <c r="CZ13" s="1200"/>
      <c r="DA13" s="1200"/>
      <c r="DB13" s="1200"/>
      <c r="DC13" s="1200"/>
      <c r="DD13" s="1200"/>
      <c r="DE13" s="1200"/>
    </row>
    <row r="14" spans="1:109" s="250" customFormat="1" ht="13.2" x14ac:dyDescent="0.2">
      <c r="A14" s="1200"/>
      <c r="B14" s="1200"/>
      <c r="C14" s="1200"/>
      <c r="D14" s="1200"/>
      <c r="E14" s="1200"/>
      <c r="F14" s="1200"/>
      <c r="G14" s="1200"/>
      <c r="H14" s="1200"/>
      <c r="I14" s="1200"/>
      <c r="J14" s="1200"/>
      <c r="K14" s="1200"/>
      <c r="L14" s="1200"/>
      <c r="M14" s="1200"/>
      <c r="N14" s="1200"/>
      <c r="O14" s="1200"/>
      <c r="P14" s="1200"/>
      <c r="Q14" s="1200"/>
      <c r="R14" s="1200"/>
      <c r="S14" s="1200"/>
      <c r="T14" s="1200"/>
      <c r="U14" s="1200"/>
      <c r="V14" s="1200"/>
      <c r="W14" s="1200"/>
      <c r="X14" s="1200"/>
      <c r="Y14" s="1200"/>
      <c r="Z14" s="1200"/>
      <c r="AA14" s="1200"/>
      <c r="AB14" s="1200"/>
      <c r="AC14" s="1200"/>
      <c r="AD14" s="1200"/>
      <c r="AE14" s="1200"/>
      <c r="AF14" s="1200"/>
      <c r="AG14" s="1200"/>
      <c r="AH14" s="1200"/>
      <c r="AI14" s="1200"/>
      <c r="AJ14" s="1200"/>
      <c r="AK14" s="1200"/>
      <c r="AL14" s="1200"/>
      <c r="AM14" s="1200"/>
      <c r="AN14" s="1200"/>
      <c r="AO14" s="1200"/>
      <c r="AP14" s="1200"/>
      <c r="AQ14" s="1200"/>
      <c r="AR14" s="1200"/>
      <c r="AS14" s="1200"/>
      <c r="AT14" s="1200"/>
      <c r="AU14" s="1200"/>
      <c r="AV14" s="1200"/>
      <c r="AW14" s="1200"/>
      <c r="AX14" s="1200"/>
      <c r="AY14" s="1200"/>
      <c r="AZ14" s="1200"/>
      <c r="BA14" s="1200"/>
      <c r="BB14" s="1200"/>
      <c r="BC14" s="1200"/>
      <c r="BD14" s="1200"/>
      <c r="BE14" s="1200"/>
      <c r="BF14" s="1200"/>
      <c r="BG14" s="1200"/>
      <c r="BH14" s="1200"/>
      <c r="BI14" s="1200"/>
      <c r="BJ14" s="1200"/>
      <c r="BK14" s="1200"/>
      <c r="BL14" s="1200"/>
      <c r="BM14" s="1200"/>
      <c r="BN14" s="1200"/>
      <c r="BO14" s="1200"/>
      <c r="BP14" s="1200"/>
      <c r="BQ14" s="1200"/>
      <c r="BR14" s="1200"/>
      <c r="BS14" s="1200"/>
      <c r="BT14" s="1200"/>
      <c r="BU14" s="1200"/>
      <c r="BV14" s="1200"/>
      <c r="BW14" s="1200"/>
      <c r="BX14" s="1200"/>
      <c r="BY14" s="1200"/>
      <c r="BZ14" s="1200"/>
      <c r="CA14" s="1200"/>
      <c r="CB14" s="1200"/>
      <c r="CC14" s="1200"/>
      <c r="CD14" s="1200"/>
      <c r="CE14" s="1200"/>
      <c r="CF14" s="1200"/>
      <c r="CG14" s="1200"/>
      <c r="CH14" s="1200"/>
      <c r="CI14" s="1200"/>
      <c r="CJ14" s="1200"/>
      <c r="CK14" s="1200"/>
      <c r="CL14" s="1200"/>
      <c r="CM14" s="1200"/>
      <c r="CN14" s="1200"/>
      <c r="CO14" s="1200"/>
      <c r="CP14" s="1200"/>
      <c r="CQ14" s="1200"/>
      <c r="CR14" s="1200"/>
      <c r="CS14" s="1200"/>
      <c r="CT14" s="1200"/>
      <c r="CU14" s="1200"/>
      <c r="CV14" s="1200"/>
      <c r="CW14" s="1200"/>
      <c r="CX14" s="1200"/>
      <c r="CY14" s="1200"/>
      <c r="CZ14" s="1200"/>
      <c r="DA14" s="1200"/>
      <c r="DB14" s="1200"/>
      <c r="DC14" s="1200"/>
      <c r="DD14" s="1200"/>
      <c r="DE14" s="1200"/>
    </row>
    <row r="15" spans="1:109" s="250" customFormat="1" ht="13.2" x14ac:dyDescent="0.2">
      <c r="A15" s="252"/>
      <c r="B15" s="1200"/>
      <c r="C15" s="1200"/>
      <c r="D15" s="1200"/>
      <c r="E15" s="1200"/>
      <c r="F15" s="1200"/>
      <c r="G15" s="1200"/>
      <c r="H15" s="1200"/>
      <c r="I15" s="1200"/>
      <c r="J15" s="1200"/>
      <c r="K15" s="1200"/>
      <c r="L15" s="1200"/>
      <c r="M15" s="1200"/>
      <c r="N15" s="1200"/>
      <c r="O15" s="1200"/>
      <c r="P15" s="1200"/>
      <c r="Q15" s="1200"/>
      <c r="R15" s="1200"/>
      <c r="S15" s="1200"/>
      <c r="T15" s="1200"/>
      <c r="U15" s="1200"/>
      <c r="V15" s="1200"/>
      <c r="W15" s="1200"/>
      <c r="X15" s="1200"/>
      <c r="Y15" s="1200"/>
      <c r="Z15" s="1200"/>
      <c r="AA15" s="1200"/>
      <c r="AB15" s="1200"/>
      <c r="AC15" s="1200"/>
      <c r="AD15" s="1200"/>
      <c r="AE15" s="1200"/>
      <c r="AF15" s="1200"/>
      <c r="AG15" s="1200"/>
      <c r="AH15" s="1200"/>
      <c r="AI15" s="1200"/>
      <c r="AJ15" s="1200"/>
      <c r="AK15" s="1200"/>
      <c r="AL15" s="1200"/>
      <c r="AM15" s="1200"/>
      <c r="AN15" s="1200"/>
      <c r="AO15" s="1200"/>
      <c r="AP15" s="1200"/>
      <c r="AQ15" s="1200"/>
      <c r="AR15" s="1200"/>
      <c r="AS15" s="1200"/>
      <c r="AT15" s="1200"/>
      <c r="AU15" s="1200"/>
      <c r="AV15" s="1200"/>
      <c r="AW15" s="1200"/>
      <c r="AX15" s="1200"/>
      <c r="AY15" s="1200"/>
      <c r="AZ15" s="1200"/>
      <c r="BA15" s="1200"/>
      <c r="BB15" s="1200"/>
      <c r="BC15" s="1200"/>
      <c r="BD15" s="1200"/>
      <c r="BE15" s="1200"/>
      <c r="BF15" s="1200"/>
      <c r="BG15" s="1200"/>
      <c r="BH15" s="1200"/>
      <c r="BI15" s="1200"/>
      <c r="BJ15" s="1200"/>
      <c r="BK15" s="1200"/>
      <c r="BL15" s="1200"/>
      <c r="BM15" s="1200"/>
      <c r="BN15" s="1200"/>
      <c r="BO15" s="1200"/>
      <c r="BP15" s="1200"/>
      <c r="BQ15" s="1200"/>
      <c r="BR15" s="1200"/>
      <c r="BS15" s="1200"/>
      <c r="BT15" s="1200"/>
      <c r="BU15" s="1200"/>
      <c r="BV15" s="1200"/>
      <c r="BW15" s="1200"/>
      <c r="BX15" s="1200"/>
      <c r="BY15" s="1200"/>
      <c r="BZ15" s="1200"/>
      <c r="CA15" s="1200"/>
      <c r="CB15" s="1200"/>
      <c r="CC15" s="1200"/>
      <c r="CD15" s="1200"/>
      <c r="CE15" s="1200"/>
      <c r="CF15" s="1200"/>
      <c r="CG15" s="1200"/>
      <c r="CH15" s="1200"/>
      <c r="CI15" s="1200"/>
      <c r="CJ15" s="1200"/>
      <c r="CK15" s="1200"/>
      <c r="CL15" s="1200"/>
      <c r="CM15" s="1200"/>
      <c r="CN15" s="1200"/>
      <c r="CO15" s="1200"/>
      <c r="CP15" s="1200"/>
      <c r="CQ15" s="1200"/>
      <c r="CR15" s="1200"/>
      <c r="CS15" s="1200"/>
      <c r="CT15" s="1200"/>
      <c r="CU15" s="1200"/>
      <c r="CV15" s="1200"/>
      <c r="CW15" s="1200"/>
      <c r="CX15" s="1200"/>
      <c r="CY15" s="1200"/>
      <c r="CZ15" s="1200"/>
      <c r="DA15" s="1200"/>
      <c r="DB15" s="1200"/>
      <c r="DC15" s="1200"/>
      <c r="DD15" s="1200"/>
      <c r="DE15" s="1200"/>
    </row>
    <row r="16" spans="1:109" s="250" customFormat="1" ht="13.2" x14ac:dyDescent="0.2">
      <c r="A16" s="252"/>
      <c r="B16" s="1200"/>
      <c r="C16" s="1200"/>
      <c r="D16" s="1200"/>
      <c r="E16" s="1200"/>
      <c r="F16" s="1200"/>
      <c r="G16" s="1200"/>
      <c r="H16" s="1200"/>
      <c r="I16" s="1200"/>
      <c r="J16" s="1200"/>
      <c r="K16" s="1200"/>
      <c r="L16" s="1200"/>
      <c r="M16" s="1200"/>
      <c r="N16" s="1200"/>
      <c r="O16" s="1200"/>
      <c r="P16" s="1200"/>
      <c r="Q16" s="1200"/>
      <c r="R16" s="1200"/>
      <c r="S16" s="1200"/>
      <c r="T16" s="1200"/>
      <c r="U16" s="1200"/>
      <c r="V16" s="1200"/>
      <c r="W16" s="1200"/>
      <c r="X16" s="1200"/>
      <c r="Y16" s="1200"/>
      <c r="Z16" s="1200"/>
      <c r="AA16" s="1200"/>
      <c r="AB16" s="1200"/>
      <c r="AC16" s="1200"/>
      <c r="AD16" s="1200"/>
      <c r="AE16" s="1200"/>
      <c r="AF16" s="1200"/>
      <c r="AG16" s="1200"/>
      <c r="AH16" s="1200"/>
      <c r="AI16" s="1200"/>
      <c r="AJ16" s="1200"/>
      <c r="AK16" s="1200"/>
      <c r="AL16" s="1200"/>
      <c r="AM16" s="1200"/>
      <c r="AN16" s="1200"/>
      <c r="AO16" s="1200"/>
      <c r="AP16" s="1200"/>
      <c r="AQ16" s="1200"/>
      <c r="AR16" s="1200"/>
      <c r="AS16" s="1200"/>
      <c r="AT16" s="1200"/>
      <c r="AU16" s="1200"/>
      <c r="AV16" s="1200"/>
      <c r="AW16" s="1200"/>
      <c r="AX16" s="1200"/>
      <c r="AY16" s="1200"/>
      <c r="AZ16" s="1200"/>
      <c r="BA16" s="1200"/>
      <c r="BB16" s="1200"/>
      <c r="BC16" s="1200"/>
      <c r="BD16" s="1200"/>
      <c r="BE16" s="1200"/>
      <c r="BF16" s="1200"/>
      <c r="BG16" s="1200"/>
      <c r="BH16" s="1200"/>
      <c r="BI16" s="1200"/>
      <c r="BJ16" s="1200"/>
      <c r="BK16" s="1200"/>
      <c r="BL16" s="1200"/>
      <c r="BM16" s="1200"/>
      <c r="BN16" s="1200"/>
      <c r="BO16" s="1200"/>
      <c r="BP16" s="1200"/>
      <c r="BQ16" s="1200"/>
      <c r="BR16" s="1200"/>
      <c r="BS16" s="1200"/>
      <c r="BT16" s="1200"/>
      <c r="BU16" s="1200"/>
      <c r="BV16" s="1200"/>
      <c r="BW16" s="1200"/>
      <c r="BX16" s="1200"/>
      <c r="BY16" s="1200"/>
      <c r="BZ16" s="1200"/>
      <c r="CA16" s="1200"/>
      <c r="CB16" s="1200"/>
      <c r="CC16" s="1200"/>
      <c r="CD16" s="1200"/>
      <c r="CE16" s="1200"/>
      <c r="CF16" s="1200"/>
      <c r="CG16" s="1200"/>
      <c r="CH16" s="1200"/>
      <c r="CI16" s="1200"/>
      <c r="CJ16" s="1200"/>
      <c r="CK16" s="1200"/>
      <c r="CL16" s="1200"/>
      <c r="CM16" s="1200"/>
      <c r="CN16" s="1200"/>
      <c r="CO16" s="1200"/>
      <c r="CP16" s="1200"/>
      <c r="CQ16" s="1200"/>
      <c r="CR16" s="1200"/>
      <c r="CS16" s="1200"/>
      <c r="CT16" s="1200"/>
      <c r="CU16" s="1200"/>
      <c r="CV16" s="1200"/>
      <c r="CW16" s="1200"/>
      <c r="CX16" s="1200"/>
      <c r="CY16" s="1200"/>
      <c r="CZ16" s="1200"/>
      <c r="DA16" s="1200"/>
      <c r="DB16" s="1200"/>
      <c r="DC16" s="1200"/>
      <c r="DD16" s="1200"/>
      <c r="DE16" s="1200"/>
    </row>
    <row r="17" spans="1:109" s="250" customFormat="1" ht="13.2" x14ac:dyDescent="0.2">
      <c r="A17" s="252"/>
      <c r="B17" s="1200"/>
      <c r="C17" s="1200"/>
      <c r="D17" s="1200"/>
      <c r="E17" s="1200"/>
      <c r="F17" s="1200"/>
      <c r="G17" s="1200"/>
      <c r="H17" s="1200"/>
      <c r="I17" s="1200"/>
      <c r="J17" s="1200"/>
      <c r="K17" s="1200"/>
      <c r="L17" s="1200"/>
      <c r="M17" s="1200"/>
      <c r="N17" s="1200"/>
      <c r="O17" s="1200"/>
      <c r="P17" s="1200"/>
      <c r="Q17" s="1200"/>
      <c r="R17" s="1200"/>
      <c r="S17" s="1200"/>
      <c r="T17" s="1200"/>
      <c r="U17" s="1200"/>
      <c r="V17" s="1200"/>
      <c r="W17" s="1200"/>
      <c r="X17" s="1200"/>
      <c r="Y17" s="1200"/>
      <c r="Z17" s="1200"/>
      <c r="AA17" s="1200"/>
      <c r="AB17" s="1200"/>
      <c r="AC17" s="1200"/>
      <c r="AD17" s="1200"/>
      <c r="AE17" s="1200"/>
      <c r="AF17" s="1200"/>
      <c r="AG17" s="1200"/>
      <c r="AH17" s="1200"/>
      <c r="AI17" s="1200"/>
      <c r="AJ17" s="1200"/>
      <c r="AK17" s="1200"/>
      <c r="AL17" s="1200"/>
      <c r="AM17" s="1200"/>
      <c r="AN17" s="1200"/>
      <c r="AO17" s="1200"/>
      <c r="AP17" s="1200"/>
      <c r="AQ17" s="1200"/>
      <c r="AR17" s="1200"/>
      <c r="AS17" s="1200"/>
      <c r="AT17" s="1200"/>
      <c r="AU17" s="1200"/>
      <c r="AV17" s="1200"/>
      <c r="AW17" s="1200"/>
      <c r="AX17" s="1200"/>
      <c r="AY17" s="1200"/>
      <c r="AZ17" s="1200"/>
      <c r="BA17" s="1200"/>
      <c r="BB17" s="1200"/>
      <c r="BC17" s="1200"/>
      <c r="BD17" s="1200"/>
      <c r="BE17" s="1200"/>
      <c r="BF17" s="1200"/>
      <c r="BG17" s="1200"/>
      <c r="BH17" s="1200"/>
      <c r="BI17" s="1200"/>
      <c r="BJ17" s="1200"/>
      <c r="BK17" s="1200"/>
      <c r="BL17" s="1200"/>
      <c r="BM17" s="1200"/>
      <c r="BN17" s="1200"/>
      <c r="BO17" s="1200"/>
      <c r="BP17" s="1200"/>
      <c r="BQ17" s="1200"/>
      <c r="BR17" s="1200"/>
      <c r="BS17" s="1200"/>
      <c r="BT17" s="1200"/>
      <c r="BU17" s="1200"/>
      <c r="BV17" s="1200"/>
      <c r="BW17" s="1200"/>
      <c r="BX17" s="1200"/>
      <c r="BY17" s="1200"/>
      <c r="BZ17" s="1200"/>
      <c r="CA17" s="1200"/>
      <c r="CB17" s="1200"/>
      <c r="CC17" s="1200"/>
      <c r="CD17" s="1200"/>
      <c r="CE17" s="1200"/>
      <c r="CF17" s="1200"/>
      <c r="CG17" s="1200"/>
      <c r="CH17" s="1200"/>
      <c r="CI17" s="1200"/>
      <c r="CJ17" s="1200"/>
      <c r="CK17" s="1200"/>
      <c r="CL17" s="1200"/>
      <c r="CM17" s="1200"/>
      <c r="CN17" s="1200"/>
      <c r="CO17" s="1200"/>
      <c r="CP17" s="1200"/>
      <c r="CQ17" s="1200"/>
      <c r="CR17" s="1200"/>
      <c r="CS17" s="1200"/>
      <c r="CT17" s="1200"/>
      <c r="CU17" s="1200"/>
      <c r="CV17" s="1200"/>
      <c r="CW17" s="1200"/>
      <c r="CX17" s="1200"/>
      <c r="CY17" s="1200"/>
      <c r="CZ17" s="1200"/>
      <c r="DA17" s="1200"/>
      <c r="DB17" s="1200"/>
      <c r="DC17" s="1200"/>
      <c r="DD17" s="1200"/>
      <c r="DE17" s="1200"/>
    </row>
    <row r="18" spans="1:109" s="250" customFormat="1" ht="13.2" x14ac:dyDescent="0.2">
      <c r="A18" s="252"/>
      <c r="B18" s="1200"/>
      <c r="C18" s="1200"/>
      <c r="D18" s="1200"/>
      <c r="E18" s="1200"/>
      <c r="F18" s="1200"/>
      <c r="G18" s="1200"/>
      <c r="H18" s="1200"/>
      <c r="I18" s="1200"/>
      <c r="J18" s="1200"/>
      <c r="K18" s="1200"/>
      <c r="L18" s="1200"/>
      <c r="M18" s="1200"/>
      <c r="N18" s="1200"/>
      <c r="O18" s="1200"/>
      <c r="P18" s="1200"/>
      <c r="Q18" s="1200"/>
      <c r="R18" s="1200"/>
      <c r="S18" s="1200"/>
      <c r="T18" s="1200"/>
      <c r="U18" s="1200"/>
      <c r="V18" s="1200"/>
      <c r="W18" s="1200"/>
      <c r="X18" s="1200"/>
      <c r="Y18" s="1200"/>
      <c r="Z18" s="1200"/>
      <c r="AA18" s="1200"/>
      <c r="AB18" s="1200"/>
      <c r="AC18" s="1200"/>
      <c r="AD18" s="1200"/>
      <c r="AE18" s="1200"/>
      <c r="AF18" s="1200"/>
      <c r="AG18" s="1200"/>
      <c r="AH18" s="1200"/>
      <c r="AI18" s="1200"/>
      <c r="AJ18" s="1200"/>
      <c r="AK18" s="1200"/>
      <c r="AL18" s="1200"/>
      <c r="AM18" s="1200"/>
      <c r="AN18" s="1200"/>
      <c r="AO18" s="1200"/>
      <c r="AP18" s="1200"/>
      <c r="AQ18" s="1200"/>
      <c r="AR18" s="1200"/>
      <c r="AS18" s="1200"/>
      <c r="AT18" s="1200"/>
      <c r="AU18" s="1200"/>
      <c r="AV18" s="1200"/>
      <c r="AW18" s="1200"/>
      <c r="AX18" s="1200"/>
      <c r="AY18" s="1200"/>
      <c r="AZ18" s="1200"/>
      <c r="BA18" s="1200"/>
      <c r="BB18" s="1200"/>
      <c r="BC18" s="1200"/>
      <c r="BD18" s="1200"/>
      <c r="BE18" s="1200"/>
      <c r="BF18" s="1200"/>
      <c r="BG18" s="1200"/>
      <c r="BH18" s="1200"/>
      <c r="BI18" s="1200"/>
      <c r="BJ18" s="1200"/>
      <c r="BK18" s="1200"/>
      <c r="BL18" s="1200"/>
      <c r="BM18" s="1200"/>
      <c r="BN18" s="1200"/>
      <c r="BO18" s="1200"/>
      <c r="BP18" s="1200"/>
      <c r="BQ18" s="1200"/>
      <c r="BR18" s="1200"/>
      <c r="BS18" s="1200"/>
      <c r="BT18" s="1200"/>
      <c r="BU18" s="1200"/>
      <c r="BV18" s="1200"/>
      <c r="BW18" s="1200"/>
      <c r="BX18" s="1200"/>
      <c r="BY18" s="1200"/>
      <c r="BZ18" s="1200"/>
      <c r="CA18" s="1200"/>
      <c r="CB18" s="1200"/>
      <c r="CC18" s="1200"/>
      <c r="CD18" s="1200"/>
      <c r="CE18" s="1200"/>
      <c r="CF18" s="1200"/>
      <c r="CG18" s="1200"/>
      <c r="CH18" s="1200"/>
      <c r="CI18" s="1200"/>
      <c r="CJ18" s="1200"/>
      <c r="CK18" s="1200"/>
      <c r="CL18" s="1200"/>
      <c r="CM18" s="1200"/>
      <c r="CN18" s="1200"/>
      <c r="CO18" s="1200"/>
      <c r="CP18" s="1200"/>
      <c r="CQ18" s="1200"/>
      <c r="CR18" s="1200"/>
      <c r="CS18" s="1200"/>
      <c r="CT18" s="1200"/>
      <c r="CU18" s="1200"/>
      <c r="CV18" s="1200"/>
      <c r="CW18" s="1200"/>
      <c r="CX18" s="1200"/>
      <c r="CY18" s="1200"/>
      <c r="CZ18" s="1200"/>
      <c r="DA18" s="1200"/>
      <c r="DB18" s="1200"/>
      <c r="DC18" s="1200"/>
      <c r="DD18" s="1200"/>
      <c r="DE18" s="1200"/>
    </row>
    <row r="19" spans="1:109" ht="13.2" x14ac:dyDescent="0.2">
      <c r="DD19" s="252"/>
      <c r="DE19" s="252"/>
    </row>
    <row r="20" spans="1:109" ht="13.2" x14ac:dyDescent="0.2">
      <c r="DD20" s="252"/>
      <c r="DE20" s="252"/>
    </row>
    <row r="21" spans="1:109" ht="17.25" customHeight="1" x14ac:dyDescent="0.2">
      <c r="B21" s="1201"/>
      <c r="C21" s="254"/>
      <c r="D21" s="254"/>
      <c r="E21" s="254"/>
      <c r="F21" s="254"/>
      <c r="G21" s="254"/>
      <c r="H21" s="254"/>
      <c r="I21" s="254"/>
      <c r="J21" s="254"/>
      <c r="K21" s="254"/>
      <c r="L21" s="254"/>
      <c r="M21" s="254"/>
      <c r="N21" s="1202"/>
      <c r="O21" s="254"/>
      <c r="P21" s="254"/>
      <c r="Q21" s="254"/>
      <c r="R21" s="254"/>
      <c r="S21" s="254"/>
      <c r="T21" s="254"/>
      <c r="U21" s="254"/>
      <c r="V21" s="254"/>
      <c r="W21" s="254"/>
      <c r="X21" s="254"/>
      <c r="Y21" s="254"/>
      <c r="Z21" s="254"/>
      <c r="AA21" s="254"/>
      <c r="AB21" s="254"/>
      <c r="AC21" s="254"/>
      <c r="AD21" s="254"/>
      <c r="AE21" s="254"/>
      <c r="AF21" s="254"/>
      <c r="AG21" s="254"/>
      <c r="AH21" s="254"/>
      <c r="AI21" s="254"/>
      <c r="AJ21" s="254"/>
      <c r="AK21" s="254"/>
      <c r="AL21" s="254"/>
      <c r="AM21" s="254"/>
      <c r="AN21" s="254"/>
      <c r="AO21" s="254"/>
      <c r="AP21" s="254"/>
      <c r="AQ21" s="254"/>
      <c r="AR21" s="254"/>
      <c r="AS21" s="254"/>
      <c r="AT21" s="1202"/>
      <c r="AU21" s="254"/>
      <c r="AV21" s="254"/>
      <c r="AW21" s="254"/>
      <c r="AX21" s="254"/>
      <c r="AY21" s="254"/>
      <c r="AZ21" s="254"/>
      <c r="BA21" s="254"/>
      <c r="BB21" s="254"/>
      <c r="BC21" s="254"/>
      <c r="BD21" s="254"/>
      <c r="BE21" s="254"/>
      <c r="BF21" s="1202"/>
      <c r="BG21" s="254"/>
      <c r="BH21" s="254"/>
      <c r="BI21" s="254"/>
      <c r="BJ21" s="254"/>
      <c r="BK21" s="254"/>
      <c r="BL21" s="254"/>
      <c r="BM21" s="254"/>
      <c r="BN21" s="254"/>
      <c r="BO21" s="254"/>
      <c r="BP21" s="254"/>
      <c r="BQ21" s="254"/>
      <c r="BR21" s="1202"/>
      <c r="BS21" s="254"/>
      <c r="BT21" s="254"/>
      <c r="BU21" s="254"/>
      <c r="BV21" s="254"/>
      <c r="BW21" s="254"/>
      <c r="BX21" s="254"/>
      <c r="BY21" s="254"/>
      <c r="BZ21" s="254"/>
      <c r="CA21" s="254"/>
      <c r="CB21" s="254"/>
      <c r="CC21" s="254"/>
      <c r="CD21" s="1202"/>
      <c r="CE21" s="254"/>
      <c r="CF21" s="254"/>
      <c r="CG21" s="254"/>
      <c r="CH21" s="254"/>
      <c r="CI21" s="254"/>
      <c r="CJ21" s="254"/>
      <c r="CK21" s="254"/>
      <c r="CL21" s="254"/>
      <c r="CM21" s="254"/>
      <c r="CN21" s="254"/>
      <c r="CO21" s="254"/>
      <c r="CP21" s="1202"/>
      <c r="CQ21" s="254"/>
      <c r="CR21" s="254"/>
      <c r="CS21" s="254"/>
      <c r="CT21" s="254"/>
      <c r="CU21" s="254"/>
      <c r="CV21" s="254"/>
      <c r="CW21" s="254"/>
      <c r="CX21" s="254"/>
      <c r="CY21" s="254"/>
      <c r="CZ21" s="254"/>
      <c r="DA21" s="254"/>
      <c r="DB21" s="1202"/>
      <c r="DC21" s="254"/>
      <c r="DD21" s="255"/>
      <c r="DE21" s="252"/>
    </row>
    <row r="22" spans="1:109" ht="17.25" customHeight="1" x14ac:dyDescent="0.2">
      <c r="B22" s="256"/>
    </row>
    <row r="23" spans="1:109" ht="13.2" x14ac:dyDescent="0.2">
      <c r="B23" s="256"/>
    </row>
    <row r="24" spans="1:109" ht="13.2" x14ac:dyDescent="0.2">
      <c r="B24" s="256"/>
    </row>
    <row r="25" spans="1:109" ht="13.2" x14ac:dyDescent="0.2">
      <c r="B25" s="256"/>
    </row>
    <row r="26" spans="1:109" ht="13.2" x14ac:dyDescent="0.2">
      <c r="B26" s="256"/>
    </row>
    <row r="27" spans="1:109" ht="13.2" x14ac:dyDescent="0.2">
      <c r="B27" s="256"/>
    </row>
    <row r="28" spans="1:109" ht="13.2" x14ac:dyDescent="0.2">
      <c r="B28" s="256"/>
    </row>
    <row r="29" spans="1:109" ht="13.2" x14ac:dyDescent="0.2">
      <c r="B29" s="256"/>
    </row>
    <row r="30" spans="1:109" ht="13.2" x14ac:dyDescent="0.2">
      <c r="B30" s="256"/>
    </row>
    <row r="31" spans="1:109" ht="13.2" x14ac:dyDescent="0.2">
      <c r="B31" s="256"/>
    </row>
    <row r="32" spans="1:109" ht="13.2" x14ac:dyDescent="0.2">
      <c r="B32" s="256"/>
    </row>
    <row r="33" spans="2:109" ht="13.2" x14ac:dyDescent="0.2">
      <c r="B33" s="256"/>
    </row>
    <row r="34" spans="2:109" ht="13.2" x14ac:dyDescent="0.2">
      <c r="B34" s="256"/>
    </row>
    <row r="35" spans="2:109" ht="13.2" x14ac:dyDescent="0.2">
      <c r="B35" s="256"/>
    </row>
    <row r="36" spans="2:109" ht="13.2" x14ac:dyDescent="0.2">
      <c r="B36" s="256"/>
    </row>
    <row r="37" spans="2:109" ht="13.2" x14ac:dyDescent="0.2">
      <c r="B37" s="256"/>
    </row>
    <row r="38" spans="2:109" ht="13.2" x14ac:dyDescent="0.2">
      <c r="B38" s="256"/>
    </row>
    <row r="39" spans="2:109" ht="13.2" x14ac:dyDescent="0.2">
      <c r="B39" s="337"/>
      <c r="C39" s="308"/>
      <c r="D39" s="308"/>
      <c r="E39" s="308"/>
      <c r="F39" s="308"/>
      <c r="G39" s="308"/>
      <c r="H39" s="308"/>
      <c r="I39" s="308"/>
      <c r="J39" s="308"/>
      <c r="K39" s="308"/>
      <c r="L39" s="308"/>
      <c r="M39" s="308"/>
      <c r="N39" s="308"/>
      <c r="O39" s="308"/>
      <c r="P39" s="308"/>
      <c r="Q39" s="308"/>
      <c r="R39" s="308"/>
      <c r="S39" s="308"/>
      <c r="T39" s="308"/>
      <c r="U39" s="308"/>
      <c r="V39" s="308"/>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8"/>
      <c r="BL39" s="308"/>
      <c r="BM39" s="308"/>
      <c r="BN39" s="308"/>
      <c r="BO39" s="308"/>
      <c r="BP39" s="308"/>
      <c r="BQ39" s="308"/>
      <c r="BR39" s="308"/>
      <c r="BS39" s="308"/>
      <c r="BT39" s="308"/>
      <c r="BU39" s="308"/>
      <c r="BV39" s="308"/>
      <c r="BW39" s="308"/>
      <c r="BX39" s="308"/>
      <c r="BY39" s="308"/>
      <c r="BZ39" s="308"/>
      <c r="CA39" s="308"/>
      <c r="CB39" s="308"/>
      <c r="CC39" s="308"/>
      <c r="CD39" s="308"/>
      <c r="CE39" s="308"/>
      <c r="CF39" s="308"/>
      <c r="CG39" s="308"/>
      <c r="CH39" s="308"/>
      <c r="CI39" s="308"/>
      <c r="CJ39" s="308"/>
      <c r="CK39" s="308"/>
      <c r="CL39" s="308"/>
      <c r="CM39" s="308"/>
      <c r="CN39" s="308"/>
      <c r="CO39" s="308"/>
      <c r="CP39" s="308"/>
      <c r="CQ39" s="308"/>
      <c r="CR39" s="308"/>
      <c r="CS39" s="308"/>
      <c r="CT39" s="308"/>
      <c r="CU39" s="308"/>
      <c r="CV39" s="308"/>
      <c r="CW39" s="308"/>
      <c r="CX39" s="308"/>
      <c r="CY39" s="308"/>
      <c r="CZ39" s="308"/>
      <c r="DA39" s="308"/>
      <c r="DB39" s="308"/>
      <c r="DC39" s="308"/>
      <c r="DD39" s="338"/>
    </row>
    <row r="40" spans="2:109" ht="13.2" x14ac:dyDescent="0.2">
      <c r="B40" s="1203"/>
      <c r="DD40" s="1203"/>
      <c r="DE40" s="252"/>
    </row>
    <row r="41" spans="2:109" ht="16.2" x14ac:dyDescent="0.2">
      <c r="B41" s="253" t="s">
        <v>579</v>
      </c>
      <c r="C41" s="254"/>
      <c r="D41" s="254"/>
      <c r="E41" s="254"/>
      <c r="F41" s="254"/>
      <c r="G41" s="254"/>
      <c r="H41" s="254"/>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4"/>
      <c r="AI41" s="254"/>
      <c r="AJ41" s="254"/>
      <c r="AK41" s="254"/>
      <c r="AL41" s="254"/>
      <c r="AM41" s="254"/>
      <c r="AN41" s="254"/>
      <c r="AO41" s="254"/>
      <c r="AP41" s="254"/>
      <c r="AQ41" s="254"/>
      <c r="AR41" s="254"/>
      <c r="AS41" s="254"/>
      <c r="AT41" s="254"/>
      <c r="AU41" s="254"/>
      <c r="AV41" s="254"/>
      <c r="AW41" s="254"/>
      <c r="AX41" s="254"/>
      <c r="AY41" s="254"/>
      <c r="AZ41" s="254"/>
      <c r="BA41" s="254"/>
      <c r="BB41" s="254"/>
      <c r="BC41" s="254"/>
      <c r="BD41" s="254"/>
      <c r="BE41" s="254"/>
      <c r="BF41" s="254"/>
      <c r="BG41" s="254"/>
      <c r="BH41" s="254"/>
      <c r="BI41" s="254"/>
      <c r="BJ41" s="254"/>
      <c r="BK41" s="254"/>
      <c r="BL41" s="254"/>
      <c r="BM41" s="254"/>
      <c r="BN41" s="254"/>
      <c r="BO41" s="254"/>
      <c r="BP41" s="254"/>
      <c r="BQ41" s="254"/>
      <c r="BR41" s="254"/>
      <c r="BS41" s="254"/>
      <c r="BT41" s="254"/>
      <c r="BU41" s="254"/>
      <c r="BV41" s="254"/>
      <c r="BW41" s="254"/>
      <c r="BX41" s="254"/>
      <c r="BY41" s="254"/>
      <c r="BZ41" s="254"/>
      <c r="CA41" s="254"/>
      <c r="CB41" s="254"/>
      <c r="CC41" s="254"/>
      <c r="CD41" s="254"/>
      <c r="CE41" s="254"/>
      <c r="CF41" s="254"/>
      <c r="CG41" s="254"/>
      <c r="CH41" s="254"/>
      <c r="CI41" s="254"/>
      <c r="CJ41" s="254"/>
      <c r="CK41" s="254"/>
      <c r="CL41" s="254"/>
      <c r="CM41" s="254"/>
      <c r="CN41" s="254"/>
      <c r="CO41" s="254"/>
      <c r="CP41" s="254"/>
      <c r="CQ41" s="254"/>
      <c r="CR41" s="254"/>
      <c r="CS41" s="254"/>
      <c r="CT41" s="254"/>
      <c r="CU41" s="254"/>
      <c r="CV41" s="254"/>
      <c r="CW41" s="254"/>
      <c r="CX41" s="254"/>
      <c r="CY41" s="254"/>
      <c r="CZ41" s="254"/>
      <c r="DA41" s="254"/>
      <c r="DB41" s="254"/>
      <c r="DC41" s="254"/>
      <c r="DD41" s="255"/>
    </row>
    <row r="42" spans="2:109" ht="13.2" x14ac:dyDescent="0.2">
      <c r="B42" s="256"/>
      <c r="G42" s="1204"/>
      <c r="I42" s="1205"/>
      <c r="J42" s="1205"/>
      <c r="K42" s="1205"/>
      <c r="AM42" s="1204"/>
      <c r="AN42" s="1204" t="s">
        <v>580</v>
      </c>
      <c r="AP42" s="1205"/>
      <c r="AQ42" s="1205"/>
      <c r="AR42" s="1205"/>
      <c r="AY42" s="1204"/>
      <c r="BA42" s="1205"/>
      <c r="BB42" s="1205"/>
      <c r="BC42" s="1205"/>
      <c r="BK42" s="1204"/>
      <c r="BM42" s="1205"/>
      <c r="BN42" s="1205"/>
      <c r="BO42" s="1205"/>
      <c r="BW42" s="1204"/>
      <c r="BY42" s="1205"/>
      <c r="BZ42" s="1205"/>
      <c r="CA42" s="1205"/>
      <c r="CI42" s="1204"/>
      <c r="CK42" s="1205"/>
      <c r="CL42" s="1205"/>
      <c r="CM42" s="1205"/>
      <c r="CU42" s="1204"/>
      <c r="CW42" s="1205"/>
      <c r="CX42" s="1205"/>
      <c r="CY42" s="1205"/>
    </row>
    <row r="43" spans="2:109" ht="13.5" customHeight="1" x14ac:dyDescent="0.2">
      <c r="B43" s="256"/>
      <c r="AN43" s="1206" t="s">
        <v>581</v>
      </c>
      <c r="AO43" s="1207"/>
      <c r="AP43" s="1207"/>
      <c r="AQ43" s="1207"/>
      <c r="AR43" s="1207"/>
      <c r="AS43" s="1207"/>
      <c r="AT43" s="1207"/>
      <c r="AU43" s="1207"/>
      <c r="AV43" s="1207"/>
      <c r="AW43" s="1207"/>
      <c r="AX43" s="1207"/>
      <c r="AY43" s="1207"/>
      <c r="AZ43" s="1207"/>
      <c r="BA43" s="1207"/>
      <c r="BB43" s="1207"/>
      <c r="BC43" s="1207"/>
      <c r="BD43" s="1207"/>
      <c r="BE43" s="1207"/>
      <c r="BF43" s="1207"/>
      <c r="BG43" s="1207"/>
      <c r="BH43" s="1207"/>
      <c r="BI43" s="1207"/>
      <c r="BJ43" s="1207"/>
      <c r="BK43" s="1207"/>
      <c r="BL43" s="1207"/>
      <c r="BM43" s="1207"/>
      <c r="BN43" s="1207"/>
      <c r="BO43" s="1207"/>
      <c r="BP43" s="1207"/>
      <c r="BQ43" s="1207"/>
      <c r="BR43" s="1207"/>
      <c r="BS43" s="1207"/>
      <c r="BT43" s="1207"/>
      <c r="BU43" s="1207"/>
      <c r="BV43" s="1207"/>
      <c r="BW43" s="1207"/>
      <c r="BX43" s="1207"/>
      <c r="BY43" s="1207"/>
      <c r="BZ43" s="1207"/>
      <c r="CA43" s="1207"/>
      <c r="CB43" s="1207"/>
      <c r="CC43" s="1207"/>
      <c r="CD43" s="1207"/>
      <c r="CE43" s="1207"/>
      <c r="CF43" s="1207"/>
      <c r="CG43" s="1207"/>
      <c r="CH43" s="1207"/>
      <c r="CI43" s="1207"/>
      <c r="CJ43" s="1207"/>
      <c r="CK43" s="1207"/>
      <c r="CL43" s="1207"/>
      <c r="CM43" s="1207"/>
      <c r="CN43" s="1207"/>
      <c r="CO43" s="1207"/>
      <c r="CP43" s="1207"/>
      <c r="CQ43" s="1207"/>
      <c r="CR43" s="1207"/>
      <c r="CS43" s="1207"/>
      <c r="CT43" s="1207"/>
      <c r="CU43" s="1207"/>
      <c r="CV43" s="1207"/>
      <c r="CW43" s="1207"/>
      <c r="CX43" s="1207"/>
      <c r="CY43" s="1207"/>
      <c r="CZ43" s="1207"/>
      <c r="DA43" s="1207"/>
      <c r="DB43" s="1207"/>
      <c r="DC43" s="1208"/>
    </row>
    <row r="44" spans="2:109" ht="13.2" x14ac:dyDescent="0.2">
      <c r="B44" s="256"/>
      <c r="AN44" s="1209"/>
      <c r="AO44" s="1210"/>
      <c r="AP44" s="1210"/>
      <c r="AQ44" s="1210"/>
      <c r="AR44" s="1210"/>
      <c r="AS44" s="1210"/>
      <c r="AT44" s="1210"/>
      <c r="AU44" s="1210"/>
      <c r="AV44" s="1210"/>
      <c r="AW44" s="1210"/>
      <c r="AX44" s="1210"/>
      <c r="AY44" s="1210"/>
      <c r="AZ44" s="1210"/>
      <c r="BA44" s="1210"/>
      <c r="BB44" s="1210"/>
      <c r="BC44" s="1210"/>
      <c r="BD44" s="1210"/>
      <c r="BE44" s="1210"/>
      <c r="BF44" s="1210"/>
      <c r="BG44" s="1210"/>
      <c r="BH44" s="1210"/>
      <c r="BI44" s="1210"/>
      <c r="BJ44" s="1210"/>
      <c r="BK44" s="1210"/>
      <c r="BL44" s="1210"/>
      <c r="BM44" s="1210"/>
      <c r="BN44" s="1210"/>
      <c r="BO44" s="1210"/>
      <c r="BP44" s="1210"/>
      <c r="BQ44" s="1210"/>
      <c r="BR44" s="1210"/>
      <c r="BS44" s="1210"/>
      <c r="BT44" s="1210"/>
      <c r="BU44" s="1210"/>
      <c r="BV44" s="1210"/>
      <c r="BW44" s="1210"/>
      <c r="BX44" s="1210"/>
      <c r="BY44" s="1210"/>
      <c r="BZ44" s="1210"/>
      <c r="CA44" s="1210"/>
      <c r="CB44" s="1210"/>
      <c r="CC44" s="1210"/>
      <c r="CD44" s="1210"/>
      <c r="CE44" s="1210"/>
      <c r="CF44" s="1210"/>
      <c r="CG44" s="1210"/>
      <c r="CH44" s="1210"/>
      <c r="CI44" s="1210"/>
      <c r="CJ44" s="1210"/>
      <c r="CK44" s="1210"/>
      <c r="CL44" s="1210"/>
      <c r="CM44" s="1210"/>
      <c r="CN44" s="1210"/>
      <c r="CO44" s="1210"/>
      <c r="CP44" s="1210"/>
      <c r="CQ44" s="1210"/>
      <c r="CR44" s="1210"/>
      <c r="CS44" s="1210"/>
      <c r="CT44" s="1210"/>
      <c r="CU44" s="1210"/>
      <c r="CV44" s="1210"/>
      <c r="CW44" s="1210"/>
      <c r="CX44" s="1210"/>
      <c r="CY44" s="1210"/>
      <c r="CZ44" s="1210"/>
      <c r="DA44" s="1210"/>
      <c r="DB44" s="1210"/>
      <c r="DC44" s="1211"/>
    </row>
    <row r="45" spans="2:109" ht="13.2" x14ac:dyDescent="0.2">
      <c r="B45" s="256"/>
      <c r="AN45" s="1209"/>
      <c r="AO45" s="1210"/>
      <c r="AP45" s="1210"/>
      <c r="AQ45" s="1210"/>
      <c r="AR45" s="1210"/>
      <c r="AS45" s="1210"/>
      <c r="AT45" s="1210"/>
      <c r="AU45" s="1210"/>
      <c r="AV45" s="1210"/>
      <c r="AW45" s="1210"/>
      <c r="AX45" s="1210"/>
      <c r="AY45" s="1210"/>
      <c r="AZ45" s="1210"/>
      <c r="BA45" s="1210"/>
      <c r="BB45" s="1210"/>
      <c r="BC45" s="1210"/>
      <c r="BD45" s="1210"/>
      <c r="BE45" s="1210"/>
      <c r="BF45" s="1210"/>
      <c r="BG45" s="1210"/>
      <c r="BH45" s="1210"/>
      <c r="BI45" s="1210"/>
      <c r="BJ45" s="1210"/>
      <c r="BK45" s="1210"/>
      <c r="BL45" s="1210"/>
      <c r="BM45" s="1210"/>
      <c r="BN45" s="1210"/>
      <c r="BO45" s="1210"/>
      <c r="BP45" s="1210"/>
      <c r="BQ45" s="1210"/>
      <c r="BR45" s="1210"/>
      <c r="BS45" s="1210"/>
      <c r="BT45" s="1210"/>
      <c r="BU45" s="1210"/>
      <c r="BV45" s="1210"/>
      <c r="BW45" s="1210"/>
      <c r="BX45" s="1210"/>
      <c r="BY45" s="1210"/>
      <c r="BZ45" s="1210"/>
      <c r="CA45" s="1210"/>
      <c r="CB45" s="1210"/>
      <c r="CC45" s="1210"/>
      <c r="CD45" s="1210"/>
      <c r="CE45" s="1210"/>
      <c r="CF45" s="1210"/>
      <c r="CG45" s="1210"/>
      <c r="CH45" s="1210"/>
      <c r="CI45" s="1210"/>
      <c r="CJ45" s="1210"/>
      <c r="CK45" s="1210"/>
      <c r="CL45" s="1210"/>
      <c r="CM45" s="1210"/>
      <c r="CN45" s="1210"/>
      <c r="CO45" s="1210"/>
      <c r="CP45" s="1210"/>
      <c r="CQ45" s="1210"/>
      <c r="CR45" s="1210"/>
      <c r="CS45" s="1210"/>
      <c r="CT45" s="1210"/>
      <c r="CU45" s="1210"/>
      <c r="CV45" s="1210"/>
      <c r="CW45" s="1210"/>
      <c r="CX45" s="1210"/>
      <c r="CY45" s="1210"/>
      <c r="CZ45" s="1210"/>
      <c r="DA45" s="1210"/>
      <c r="DB45" s="1210"/>
      <c r="DC45" s="1211"/>
    </row>
    <row r="46" spans="2:109" ht="13.2" x14ac:dyDescent="0.2">
      <c r="B46" s="256"/>
      <c r="AN46" s="1209"/>
      <c r="AO46" s="1210"/>
      <c r="AP46" s="1210"/>
      <c r="AQ46" s="1210"/>
      <c r="AR46" s="1210"/>
      <c r="AS46" s="1210"/>
      <c r="AT46" s="1210"/>
      <c r="AU46" s="1210"/>
      <c r="AV46" s="1210"/>
      <c r="AW46" s="1210"/>
      <c r="AX46" s="1210"/>
      <c r="AY46" s="1210"/>
      <c r="AZ46" s="1210"/>
      <c r="BA46" s="1210"/>
      <c r="BB46" s="1210"/>
      <c r="BC46" s="1210"/>
      <c r="BD46" s="1210"/>
      <c r="BE46" s="1210"/>
      <c r="BF46" s="1210"/>
      <c r="BG46" s="1210"/>
      <c r="BH46" s="1210"/>
      <c r="BI46" s="1210"/>
      <c r="BJ46" s="1210"/>
      <c r="BK46" s="1210"/>
      <c r="BL46" s="1210"/>
      <c r="BM46" s="1210"/>
      <c r="BN46" s="1210"/>
      <c r="BO46" s="1210"/>
      <c r="BP46" s="1210"/>
      <c r="BQ46" s="1210"/>
      <c r="BR46" s="1210"/>
      <c r="BS46" s="1210"/>
      <c r="BT46" s="1210"/>
      <c r="BU46" s="1210"/>
      <c r="BV46" s="1210"/>
      <c r="BW46" s="1210"/>
      <c r="BX46" s="1210"/>
      <c r="BY46" s="1210"/>
      <c r="BZ46" s="1210"/>
      <c r="CA46" s="1210"/>
      <c r="CB46" s="1210"/>
      <c r="CC46" s="1210"/>
      <c r="CD46" s="1210"/>
      <c r="CE46" s="1210"/>
      <c r="CF46" s="1210"/>
      <c r="CG46" s="1210"/>
      <c r="CH46" s="1210"/>
      <c r="CI46" s="1210"/>
      <c r="CJ46" s="1210"/>
      <c r="CK46" s="1210"/>
      <c r="CL46" s="1210"/>
      <c r="CM46" s="1210"/>
      <c r="CN46" s="1210"/>
      <c r="CO46" s="1210"/>
      <c r="CP46" s="1210"/>
      <c r="CQ46" s="1210"/>
      <c r="CR46" s="1210"/>
      <c r="CS46" s="1210"/>
      <c r="CT46" s="1210"/>
      <c r="CU46" s="1210"/>
      <c r="CV46" s="1210"/>
      <c r="CW46" s="1210"/>
      <c r="CX46" s="1210"/>
      <c r="CY46" s="1210"/>
      <c r="CZ46" s="1210"/>
      <c r="DA46" s="1210"/>
      <c r="DB46" s="1210"/>
      <c r="DC46" s="1211"/>
    </row>
    <row r="47" spans="2:109" ht="13.2" x14ac:dyDescent="0.2">
      <c r="B47" s="256"/>
      <c r="AN47" s="1212"/>
      <c r="AO47" s="1213"/>
      <c r="AP47" s="1213"/>
      <c r="AQ47" s="1213"/>
      <c r="AR47" s="1213"/>
      <c r="AS47" s="1213"/>
      <c r="AT47" s="1213"/>
      <c r="AU47" s="1213"/>
      <c r="AV47" s="1213"/>
      <c r="AW47" s="1213"/>
      <c r="AX47" s="1213"/>
      <c r="AY47" s="1213"/>
      <c r="AZ47" s="1213"/>
      <c r="BA47" s="1213"/>
      <c r="BB47" s="1213"/>
      <c r="BC47" s="1213"/>
      <c r="BD47" s="1213"/>
      <c r="BE47" s="1213"/>
      <c r="BF47" s="1213"/>
      <c r="BG47" s="1213"/>
      <c r="BH47" s="1213"/>
      <c r="BI47" s="1213"/>
      <c r="BJ47" s="1213"/>
      <c r="BK47" s="1213"/>
      <c r="BL47" s="1213"/>
      <c r="BM47" s="1213"/>
      <c r="BN47" s="1213"/>
      <c r="BO47" s="1213"/>
      <c r="BP47" s="1213"/>
      <c r="BQ47" s="1213"/>
      <c r="BR47" s="1213"/>
      <c r="BS47" s="1213"/>
      <c r="BT47" s="1213"/>
      <c r="BU47" s="1213"/>
      <c r="BV47" s="1213"/>
      <c r="BW47" s="1213"/>
      <c r="BX47" s="1213"/>
      <c r="BY47" s="1213"/>
      <c r="BZ47" s="1213"/>
      <c r="CA47" s="1213"/>
      <c r="CB47" s="1213"/>
      <c r="CC47" s="1213"/>
      <c r="CD47" s="1213"/>
      <c r="CE47" s="1213"/>
      <c r="CF47" s="1213"/>
      <c r="CG47" s="1213"/>
      <c r="CH47" s="1213"/>
      <c r="CI47" s="1213"/>
      <c r="CJ47" s="1213"/>
      <c r="CK47" s="1213"/>
      <c r="CL47" s="1213"/>
      <c r="CM47" s="1213"/>
      <c r="CN47" s="1213"/>
      <c r="CO47" s="1213"/>
      <c r="CP47" s="1213"/>
      <c r="CQ47" s="1213"/>
      <c r="CR47" s="1213"/>
      <c r="CS47" s="1213"/>
      <c r="CT47" s="1213"/>
      <c r="CU47" s="1213"/>
      <c r="CV47" s="1213"/>
      <c r="CW47" s="1213"/>
      <c r="CX47" s="1213"/>
      <c r="CY47" s="1213"/>
      <c r="CZ47" s="1213"/>
      <c r="DA47" s="1213"/>
      <c r="DB47" s="1213"/>
      <c r="DC47" s="1214"/>
    </row>
    <row r="48" spans="2:109" ht="13.2" x14ac:dyDescent="0.2">
      <c r="B48" s="256"/>
      <c r="H48" s="1215"/>
      <c r="I48" s="1215"/>
      <c r="J48" s="1215"/>
      <c r="AN48" s="1215"/>
      <c r="AO48" s="1215"/>
      <c r="AP48" s="1215"/>
      <c r="AZ48" s="1215"/>
      <c r="BA48" s="1215"/>
      <c r="BB48" s="1215"/>
      <c r="BL48" s="1215"/>
      <c r="BM48" s="1215"/>
      <c r="BN48" s="1215"/>
      <c r="BX48" s="1215"/>
      <c r="BY48" s="1215"/>
      <c r="BZ48" s="1215"/>
      <c r="CJ48" s="1215"/>
      <c r="CK48" s="1215"/>
      <c r="CL48" s="1215"/>
      <c r="CV48" s="1215"/>
      <c r="CW48" s="1215"/>
      <c r="CX48" s="1215"/>
    </row>
    <row r="49" spans="1:109" ht="13.2" x14ac:dyDescent="0.2">
      <c r="B49" s="256"/>
      <c r="AN49" s="252" t="s">
        <v>582</v>
      </c>
    </row>
    <row r="50" spans="1:109" ht="13.2" x14ac:dyDescent="0.2">
      <c r="B50" s="256"/>
      <c r="G50" s="1216"/>
      <c r="H50" s="1216"/>
      <c r="I50" s="1216"/>
      <c r="J50" s="1216"/>
      <c r="K50" s="1217"/>
      <c r="L50" s="1217"/>
      <c r="M50" s="1218"/>
      <c r="N50" s="1218"/>
      <c r="AN50" s="1219"/>
      <c r="AO50" s="1220"/>
      <c r="AP50" s="1220"/>
      <c r="AQ50" s="1220"/>
      <c r="AR50" s="1220"/>
      <c r="AS50" s="1220"/>
      <c r="AT50" s="1220"/>
      <c r="AU50" s="1220"/>
      <c r="AV50" s="1220"/>
      <c r="AW50" s="1220"/>
      <c r="AX50" s="1220"/>
      <c r="AY50" s="1220"/>
      <c r="AZ50" s="1220"/>
      <c r="BA50" s="1220"/>
      <c r="BB50" s="1220"/>
      <c r="BC50" s="1220"/>
      <c r="BD50" s="1220"/>
      <c r="BE50" s="1220"/>
      <c r="BF50" s="1220"/>
      <c r="BG50" s="1220"/>
      <c r="BH50" s="1220"/>
      <c r="BI50" s="1220"/>
      <c r="BJ50" s="1220"/>
      <c r="BK50" s="1220"/>
      <c r="BL50" s="1220"/>
      <c r="BM50" s="1220"/>
      <c r="BN50" s="1220"/>
      <c r="BO50" s="1221"/>
      <c r="BP50" s="1222" t="s">
        <v>529</v>
      </c>
      <c r="BQ50" s="1222"/>
      <c r="BR50" s="1222"/>
      <c r="BS50" s="1222"/>
      <c r="BT50" s="1222"/>
      <c r="BU50" s="1222"/>
      <c r="BV50" s="1222"/>
      <c r="BW50" s="1222"/>
      <c r="BX50" s="1222" t="s">
        <v>530</v>
      </c>
      <c r="BY50" s="1222"/>
      <c r="BZ50" s="1222"/>
      <c r="CA50" s="1222"/>
      <c r="CB50" s="1222"/>
      <c r="CC50" s="1222"/>
      <c r="CD50" s="1222"/>
      <c r="CE50" s="1222"/>
      <c r="CF50" s="1222" t="s">
        <v>531</v>
      </c>
      <c r="CG50" s="1222"/>
      <c r="CH50" s="1222"/>
      <c r="CI50" s="1222"/>
      <c r="CJ50" s="1222"/>
      <c r="CK50" s="1222"/>
      <c r="CL50" s="1222"/>
      <c r="CM50" s="1222"/>
      <c r="CN50" s="1222" t="s">
        <v>532</v>
      </c>
      <c r="CO50" s="1222"/>
      <c r="CP50" s="1222"/>
      <c r="CQ50" s="1222"/>
      <c r="CR50" s="1222"/>
      <c r="CS50" s="1222"/>
      <c r="CT50" s="1222"/>
      <c r="CU50" s="1222"/>
      <c r="CV50" s="1222" t="s">
        <v>533</v>
      </c>
      <c r="CW50" s="1222"/>
      <c r="CX50" s="1222"/>
      <c r="CY50" s="1222"/>
      <c r="CZ50" s="1222"/>
      <c r="DA50" s="1222"/>
      <c r="DB50" s="1222"/>
      <c r="DC50" s="1222"/>
    </row>
    <row r="51" spans="1:109" ht="13.5" customHeight="1" x14ac:dyDescent="0.2">
      <c r="B51" s="256"/>
      <c r="G51" s="1223"/>
      <c r="H51" s="1223"/>
      <c r="I51" s="1224"/>
      <c r="J51" s="1224"/>
      <c r="K51" s="1225"/>
      <c r="L51" s="1225"/>
      <c r="M51" s="1225"/>
      <c r="N51" s="1225"/>
      <c r="AM51" s="1215"/>
      <c r="AN51" s="1226" t="s">
        <v>583</v>
      </c>
      <c r="AO51" s="1226"/>
      <c r="AP51" s="1226"/>
      <c r="AQ51" s="1226"/>
      <c r="AR51" s="1226"/>
      <c r="AS51" s="1226"/>
      <c r="AT51" s="1226"/>
      <c r="AU51" s="1226"/>
      <c r="AV51" s="1226"/>
      <c r="AW51" s="1226"/>
      <c r="AX51" s="1226"/>
      <c r="AY51" s="1226"/>
      <c r="AZ51" s="1226"/>
      <c r="BA51" s="1226"/>
      <c r="BB51" s="1226" t="s">
        <v>584</v>
      </c>
      <c r="BC51" s="1226"/>
      <c r="BD51" s="1226"/>
      <c r="BE51" s="1226"/>
      <c r="BF51" s="1226"/>
      <c r="BG51" s="1226"/>
      <c r="BH51" s="1226"/>
      <c r="BI51" s="1226"/>
      <c r="BJ51" s="1226"/>
      <c r="BK51" s="1226"/>
      <c r="BL51" s="1226"/>
      <c r="BM51" s="1226"/>
      <c r="BN51" s="1226"/>
      <c r="BO51" s="1226"/>
      <c r="BP51" s="1227">
        <v>24.1</v>
      </c>
      <c r="BQ51" s="1227"/>
      <c r="BR51" s="1227"/>
      <c r="BS51" s="1227"/>
      <c r="BT51" s="1227"/>
      <c r="BU51" s="1227"/>
      <c r="BV51" s="1227"/>
      <c r="BW51" s="1227"/>
      <c r="BX51" s="1227">
        <v>24.3</v>
      </c>
      <c r="BY51" s="1227"/>
      <c r="BZ51" s="1227"/>
      <c r="CA51" s="1227"/>
      <c r="CB51" s="1227"/>
      <c r="CC51" s="1227"/>
      <c r="CD51" s="1227"/>
      <c r="CE51" s="1227"/>
      <c r="CF51" s="1227">
        <v>15.5</v>
      </c>
      <c r="CG51" s="1227"/>
      <c r="CH51" s="1227"/>
      <c r="CI51" s="1227"/>
      <c r="CJ51" s="1227"/>
      <c r="CK51" s="1227"/>
      <c r="CL51" s="1227"/>
      <c r="CM51" s="1227"/>
      <c r="CN51" s="1227"/>
      <c r="CO51" s="1227"/>
      <c r="CP51" s="1227"/>
      <c r="CQ51" s="1227"/>
      <c r="CR51" s="1227"/>
      <c r="CS51" s="1227"/>
      <c r="CT51" s="1227"/>
      <c r="CU51" s="1227"/>
      <c r="CV51" s="1227"/>
      <c r="CW51" s="1227"/>
      <c r="CX51" s="1227"/>
      <c r="CY51" s="1227"/>
      <c r="CZ51" s="1227"/>
      <c r="DA51" s="1227"/>
      <c r="DB51" s="1227"/>
      <c r="DC51" s="1227"/>
    </row>
    <row r="52" spans="1:109" ht="13.2" x14ac:dyDescent="0.2">
      <c r="B52" s="256"/>
      <c r="G52" s="1223"/>
      <c r="H52" s="1223"/>
      <c r="I52" s="1224"/>
      <c r="J52" s="1224"/>
      <c r="K52" s="1225"/>
      <c r="L52" s="1225"/>
      <c r="M52" s="1225"/>
      <c r="N52" s="1225"/>
      <c r="AM52" s="1215"/>
      <c r="AN52" s="1226"/>
      <c r="AO52" s="1226"/>
      <c r="AP52" s="1226"/>
      <c r="AQ52" s="1226"/>
      <c r="AR52" s="1226"/>
      <c r="AS52" s="1226"/>
      <c r="AT52" s="1226"/>
      <c r="AU52" s="1226"/>
      <c r="AV52" s="1226"/>
      <c r="AW52" s="1226"/>
      <c r="AX52" s="1226"/>
      <c r="AY52" s="1226"/>
      <c r="AZ52" s="1226"/>
      <c r="BA52" s="1226"/>
      <c r="BB52" s="1226"/>
      <c r="BC52" s="1226"/>
      <c r="BD52" s="1226"/>
      <c r="BE52" s="1226"/>
      <c r="BF52" s="1226"/>
      <c r="BG52" s="1226"/>
      <c r="BH52" s="1226"/>
      <c r="BI52" s="1226"/>
      <c r="BJ52" s="1226"/>
      <c r="BK52" s="1226"/>
      <c r="BL52" s="1226"/>
      <c r="BM52" s="1226"/>
      <c r="BN52" s="1226"/>
      <c r="BO52" s="1226"/>
      <c r="BP52" s="1227"/>
      <c r="BQ52" s="1227"/>
      <c r="BR52" s="1227"/>
      <c r="BS52" s="1227"/>
      <c r="BT52" s="1227"/>
      <c r="BU52" s="1227"/>
      <c r="BV52" s="1227"/>
      <c r="BW52" s="1227"/>
      <c r="BX52" s="1227"/>
      <c r="BY52" s="1227"/>
      <c r="BZ52" s="1227"/>
      <c r="CA52" s="1227"/>
      <c r="CB52" s="1227"/>
      <c r="CC52" s="1227"/>
      <c r="CD52" s="1227"/>
      <c r="CE52" s="1227"/>
      <c r="CF52" s="1227"/>
      <c r="CG52" s="1227"/>
      <c r="CH52" s="1227"/>
      <c r="CI52" s="1227"/>
      <c r="CJ52" s="1227"/>
      <c r="CK52" s="1227"/>
      <c r="CL52" s="1227"/>
      <c r="CM52" s="1227"/>
      <c r="CN52" s="1227"/>
      <c r="CO52" s="1227"/>
      <c r="CP52" s="1227"/>
      <c r="CQ52" s="1227"/>
      <c r="CR52" s="1227"/>
      <c r="CS52" s="1227"/>
      <c r="CT52" s="1227"/>
      <c r="CU52" s="1227"/>
      <c r="CV52" s="1227"/>
      <c r="CW52" s="1227"/>
      <c r="CX52" s="1227"/>
      <c r="CY52" s="1227"/>
      <c r="CZ52" s="1227"/>
      <c r="DA52" s="1227"/>
      <c r="DB52" s="1227"/>
      <c r="DC52" s="1227"/>
    </row>
    <row r="53" spans="1:109" ht="13.2" x14ac:dyDescent="0.2">
      <c r="A53" s="1205"/>
      <c r="B53" s="256"/>
      <c r="G53" s="1223"/>
      <c r="H53" s="1223"/>
      <c r="I53" s="1216"/>
      <c r="J53" s="1216"/>
      <c r="K53" s="1225"/>
      <c r="L53" s="1225"/>
      <c r="M53" s="1225"/>
      <c r="N53" s="1225"/>
      <c r="AM53" s="1215"/>
      <c r="AN53" s="1226"/>
      <c r="AO53" s="1226"/>
      <c r="AP53" s="1226"/>
      <c r="AQ53" s="1226"/>
      <c r="AR53" s="1226"/>
      <c r="AS53" s="1226"/>
      <c r="AT53" s="1226"/>
      <c r="AU53" s="1226"/>
      <c r="AV53" s="1226"/>
      <c r="AW53" s="1226"/>
      <c r="AX53" s="1226"/>
      <c r="AY53" s="1226"/>
      <c r="AZ53" s="1226"/>
      <c r="BA53" s="1226"/>
      <c r="BB53" s="1226" t="s">
        <v>585</v>
      </c>
      <c r="BC53" s="1226"/>
      <c r="BD53" s="1226"/>
      <c r="BE53" s="1226"/>
      <c r="BF53" s="1226"/>
      <c r="BG53" s="1226"/>
      <c r="BH53" s="1226"/>
      <c r="BI53" s="1226"/>
      <c r="BJ53" s="1226"/>
      <c r="BK53" s="1226"/>
      <c r="BL53" s="1226"/>
      <c r="BM53" s="1226"/>
      <c r="BN53" s="1226"/>
      <c r="BO53" s="1226"/>
      <c r="BP53" s="1227">
        <v>52.7</v>
      </c>
      <c r="BQ53" s="1227"/>
      <c r="BR53" s="1227"/>
      <c r="BS53" s="1227"/>
      <c r="BT53" s="1227"/>
      <c r="BU53" s="1227"/>
      <c r="BV53" s="1227"/>
      <c r="BW53" s="1227"/>
      <c r="BX53" s="1227">
        <v>54.1</v>
      </c>
      <c r="BY53" s="1227"/>
      <c r="BZ53" s="1227"/>
      <c r="CA53" s="1227"/>
      <c r="CB53" s="1227"/>
      <c r="CC53" s="1227"/>
      <c r="CD53" s="1227"/>
      <c r="CE53" s="1227"/>
      <c r="CF53" s="1227">
        <v>56.3</v>
      </c>
      <c r="CG53" s="1227"/>
      <c r="CH53" s="1227"/>
      <c r="CI53" s="1227"/>
      <c r="CJ53" s="1227"/>
      <c r="CK53" s="1227"/>
      <c r="CL53" s="1227"/>
      <c r="CM53" s="1227"/>
      <c r="CN53" s="1227">
        <v>57.6</v>
      </c>
      <c r="CO53" s="1227"/>
      <c r="CP53" s="1227"/>
      <c r="CQ53" s="1227"/>
      <c r="CR53" s="1227"/>
      <c r="CS53" s="1227"/>
      <c r="CT53" s="1227"/>
      <c r="CU53" s="1227"/>
      <c r="CV53" s="1227">
        <v>59.4</v>
      </c>
      <c r="CW53" s="1227"/>
      <c r="CX53" s="1227"/>
      <c r="CY53" s="1227"/>
      <c r="CZ53" s="1227"/>
      <c r="DA53" s="1227"/>
      <c r="DB53" s="1227"/>
      <c r="DC53" s="1227"/>
    </row>
    <row r="54" spans="1:109" ht="13.2" x14ac:dyDescent="0.2">
      <c r="A54" s="1205"/>
      <c r="B54" s="256"/>
      <c r="G54" s="1223"/>
      <c r="H54" s="1223"/>
      <c r="I54" s="1216"/>
      <c r="J54" s="1216"/>
      <c r="K54" s="1225"/>
      <c r="L54" s="1225"/>
      <c r="M54" s="1225"/>
      <c r="N54" s="1225"/>
      <c r="AM54" s="1215"/>
      <c r="AN54" s="1226"/>
      <c r="AO54" s="1226"/>
      <c r="AP54" s="1226"/>
      <c r="AQ54" s="1226"/>
      <c r="AR54" s="1226"/>
      <c r="AS54" s="1226"/>
      <c r="AT54" s="1226"/>
      <c r="AU54" s="1226"/>
      <c r="AV54" s="1226"/>
      <c r="AW54" s="1226"/>
      <c r="AX54" s="1226"/>
      <c r="AY54" s="1226"/>
      <c r="AZ54" s="1226"/>
      <c r="BA54" s="1226"/>
      <c r="BB54" s="1226"/>
      <c r="BC54" s="1226"/>
      <c r="BD54" s="1226"/>
      <c r="BE54" s="1226"/>
      <c r="BF54" s="1226"/>
      <c r="BG54" s="1226"/>
      <c r="BH54" s="1226"/>
      <c r="BI54" s="1226"/>
      <c r="BJ54" s="1226"/>
      <c r="BK54" s="1226"/>
      <c r="BL54" s="1226"/>
      <c r="BM54" s="1226"/>
      <c r="BN54" s="1226"/>
      <c r="BO54" s="1226"/>
      <c r="BP54" s="1227"/>
      <c r="BQ54" s="1227"/>
      <c r="BR54" s="1227"/>
      <c r="BS54" s="1227"/>
      <c r="BT54" s="1227"/>
      <c r="BU54" s="1227"/>
      <c r="BV54" s="1227"/>
      <c r="BW54" s="1227"/>
      <c r="BX54" s="1227"/>
      <c r="BY54" s="1227"/>
      <c r="BZ54" s="1227"/>
      <c r="CA54" s="1227"/>
      <c r="CB54" s="1227"/>
      <c r="CC54" s="1227"/>
      <c r="CD54" s="1227"/>
      <c r="CE54" s="1227"/>
      <c r="CF54" s="1227"/>
      <c r="CG54" s="1227"/>
      <c r="CH54" s="1227"/>
      <c r="CI54" s="1227"/>
      <c r="CJ54" s="1227"/>
      <c r="CK54" s="1227"/>
      <c r="CL54" s="1227"/>
      <c r="CM54" s="1227"/>
      <c r="CN54" s="1227"/>
      <c r="CO54" s="1227"/>
      <c r="CP54" s="1227"/>
      <c r="CQ54" s="1227"/>
      <c r="CR54" s="1227"/>
      <c r="CS54" s="1227"/>
      <c r="CT54" s="1227"/>
      <c r="CU54" s="1227"/>
      <c r="CV54" s="1227"/>
      <c r="CW54" s="1227"/>
      <c r="CX54" s="1227"/>
      <c r="CY54" s="1227"/>
      <c r="CZ54" s="1227"/>
      <c r="DA54" s="1227"/>
      <c r="DB54" s="1227"/>
      <c r="DC54" s="1227"/>
    </row>
    <row r="55" spans="1:109" ht="13.2" x14ac:dyDescent="0.2">
      <c r="A55" s="1205"/>
      <c r="B55" s="256"/>
      <c r="G55" s="1216"/>
      <c r="H55" s="1216"/>
      <c r="I55" s="1216"/>
      <c r="J55" s="1216"/>
      <c r="K55" s="1225"/>
      <c r="L55" s="1225"/>
      <c r="M55" s="1225"/>
      <c r="N55" s="1225"/>
      <c r="AN55" s="1222" t="s">
        <v>586</v>
      </c>
      <c r="AO55" s="1222"/>
      <c r="AP55" s="1222"/>
      <c r="AQ55" s="1222"/>
      <c r="AR55" s="1222"/>
      <c r="AS55" s="1222"/>
      <c r="AT55" s="1222"/>
      <c r="AU55" s="1222"/>
      <c r="AV55" s="1222"/>
      <c r="AW55" s="1222"/>
      <c r="AX55" s="1222"/>
      <c r="AY55" s="1222"/>
      <c r="AZ55" s="1222"/>
      <c r="BA55" s="1222"/>
      <c r="BB55" s="1226" t="s">
        <v>584</v>
      </c>
      <c r="BC55" s="1226"/>
      <c r="BD55" s="1226"/>
      <c r="BE55" s="1226"/>
      <c r="BF55" s="1226"/>
      <c r="BG55" s="1226"/>
      <c r="BH55" s="1226"/>
      <c r="BI55" s="1226"/>
      <c r="BJ55" s="1226"/>
      <c r="BK55" s="1226"/>
      <c r="BL55" s="1226"/>
      <c r="BM55" s="1226"/>
      <c r="BN55" s="1226"/>
      <c r="BO55" s="1226"/>
      <c r="BP55" s="1227">
        <v>33.9</v>
      </c>
      <c r="BQ55" s="1227"/>
      <c r="BR55" s="1227"/>
      <c r="BS55" s="1227"/>
      <c r="BT55" s="1227"/>
      <c r="BU55" s="1227"/>
      <c r="BV55" s="1227"/>
      <c r="BW55" s="1227"/>
      <c r="BX55" s="1227">
        <v>31.5</v>
      </c>
      <c r="BY55" s="1227"/>
      <c r="BZ55" s="1227"/>
      <c r="CA55" s="1227"/>
      <c r="CB55" s="1227"/>
      <c r="CC55" s="1227"/>
      <c r="CD55" s="1227"/>
      <c r="CE55" s="1227"/>
      <c r="CF55" s="1227">
        <v>23.4</v>
      </c>
      <c r="CG55" s="1227"/>
      <c r="CH55" s="1227"/>
      <c r="CI55" s="1227"/>
      <c r="CJ55" s="1227"/>
      <c r="CK55" s="1227"/>
      <c r="CL55" s="1227"/>
      <c r="CM55" s="1227"/>
      <c r="CN55" s="1227">
        <v>18.2</v>
      </c>
      <c r="CO55" s="1227"/>
      <c r="CP55" s="1227"/>
      <c r="CQ55" s="1227"/>
      <c r="CR55" s="1227"/>
      <c r="CS55" s="1227"/>
      <c r="CT55" s="1227"/>
      <c r="CU55" s="1227"/>
      <c r="CV55" s="1227">
        <v>17.100000000000001</v>
      </c>
      <c r="CW55" s="1227"/>
      <c r="CX55" s="1227"/>
      <c r="CY55" s="1227"/>
      <c r="CZ55" s="1227"/>
      <c r="DA55" s="1227"/>
      <c r="DB55" s="1227"/>
      <c r="DC55" s="1227"/>
    </row>
    <row r="56" spans="1:109" ht="13.2" x14ac:dyDescent="0.2">
      <c r="A56" s="1205"/>
      <c r="B56" s="256"/>
      <c r="G56" s="1216"/>
      <c r="H56" s="1216"/>
      <c r="I56" s="1216"/>
      <c r="J56" s="1216"/>
      <c r="K56" s="1225"/>
      <c r="L56" s="1225"/>
      <c r="M56" s="1225"/>
      <c r="N56" s="1225"/>
      <c r="AN56" s="1222"/>
      <c r="AO56" s="1222"/>
      <c r="AP56" s="1222"/>
      <c r="AQ56" s="1222"/>
      <c r="AR56" s="1222"/>
      <c r="AS56" s="1222"/>
      <c r="AT56" s="1222"/>
      <c r="AU56" s="1222"/>
      <c r="AV56" s="1222"/>
      <c r="AW56" s="1222"/>
      <c r="AX56" s="1222"/>
      <c r="AY56" s="1222"/>
      <c r="AZ56" s="1222"/>
      <c r="BA56" s="1222"/>
      <c r="BB56" s="1226"/>
      <c r="BC56" s="1226"/>
      <c r="BD56" s="1226"/>
      <c r="BE56" s="1226"/>
      <c r="BF56" s="1226"/>
      <c r="BG56" s="1226"/>
      <c r="BH56" s="1226"/>
      <c r="BI56" s="1226"/>
      <c r="BJ56" s="1226"/>
      <c r="BK56" s="1226"/>
      <c r="BL56" s="1226"/>
      <c r="BM56" s="1226"/>
      <c r="BN56" s="1226"/>
      <c r="BO56" s="1226"/>
      <c r="BP56" s="1227"/>
      <c r="BQ56" s="1227"/>
      <c r="BR56" s="1227"/>
      <c r="BS56" s="1227"/>
      <c r="BT56" s="1227"/>
      <c r="BU56" s="1227"/>
      <c r="BV56" s="1227"/>
      <c r="BW56" s="1227"/>
      <c r="BX56" s="1227"/>
      <c r="BY56" s="1227"/>
      <c r="BZ56" s="1227"/>
      <c r="CA56" s="1227"/>
      <c r="CB56" s="1227"/>
      <c r="CC56" s="1227"/>
      <c r="CD56" s="1227"/>
      <c r="CE56" s="1227"/>
      <c r="CF56" s="1227"/>
      <c r="CG56" s="1227"/>
      <c r="CH56" s="1227"/>
      <c r="CI56" s="1227"/>
      <c r="CJ56" s="1227"/>
      <c r="CK56" s="1227"/>
      <c r="CL56" s="1227"/>
      <c r="CM56" s="1227"/>
      <c r="CN56" s="1227"/>
      <c r="CO56" s="1227"/>
      <c r="CP56" s="1227"/>
      <c r="CQ56" s="1227"/>
      <c r="CR56" s="1227"/>
      <c r="CS56" s="1227"/>
      <c r="CT56" s="1227"/>
      <c r="CU56" s="1227"/>
      <c r="CV56" s="1227"/>
      <c r="CW56" s="1227"/>
      <c r="CX56" s="1227"/>
      <c r="CY56" s="1227"/>
      <c r="CZ56" s="1227"/>
      <c r="DA56" s="1227"/>
      <c r="DB56" s="1227"/>
      <c r="DC56" s="1227"/>
    </row>
    <row r="57" spans="1:109" s="1205" customFormat="1" ht="13.2" x14ac:dyDescent="0.2">
      <c r="B57" s="1228"/>
      <c r="G57" s="1216"/>
      <c r="H57" s="1216"/>
      <c r="I57" s="1229"/>
      <c r="J57" s="1229"/>
      <c r="K57" s="1225"/>
      <c r="L57" s="1225"/>
      <c r="M57" s="1225"/>
      <c r="N57" s="1225"/>
      <c r="AM57" s="252"/>
      <c r="AN57" s="1222"/>
      <c r="AO57" s="1222"/>
      <c r="AP57" s="1222"/>
      <c r="AQ57" s="1222"/>
      <c r="AR57" s="1222"/>
      <c r="AS57" s="1222"/>
      <c r="AT57" s="1222"/>
      <c r="AU57" s="1222"/>
      <c r="AV57" s="1222"/>
      <c r="AW57" s="1222"/>
      <c r="AX57" s="1222"/>
      <c r="AY57" s="1222"/>
      <c r="AZ57" s="1222"/>
      <c r="BA57" s="1222"/>
      <c r="BB57" s="1226" t="s">
        <v>585</v>
      </c>
      <c r="BC57" s="1226"/>
      <c r="BD57" s="1226"/>
      <c r="BE57" s="1226"/>
      <c r="BF57" s="1226"/>
      <c r="BG57" s="1226"/>
      <c r="BH57" s="1226"/>
      <c r="BI57" s="1226"/>
      <c r="BJ57" s="1226"/>
      <c r="BK57" s="1226"/>
      <c r="BL57" s="1226"/>
      <c r="BM57" s="1226"/>
      <c r="BN57" s="1226"/>
      <c r="BO57" s="1226"/>
      <c r="BP57" s="1227">
        <v>61.8</v>
      </c>
      <c r="BQ57" s="1227"/>
      <c r="BR57" s="1227"/>
      <c r="BS57" s="1227"/>
      <c r="BT57" s="1227"/>
      <c r="BU57" s="1227"/>
      <c r="BV57" s="1227"/>
      <c r="BW57" s="1227"/>
      <c r="BX57" s="1227">
        <v>62.9</v>
      </c>
      <c r="BY57" s="1227"/>
      <c r="BZ57" s="1227"/>
      <c r="CA57" s="1227"/>
      <c r="CB57" s="1227"/>
      <c r="CC57" s="1227"/>
      <c r="CD57" s="1227"/>
      <c r="CE57" s="1227"/>
      <c r="CF57" s="1227">
        <v>63.9</v>
      </c>
      <c r="CG57" s="1227"/>
      <c r="CH57" s="1227"/>
      <c r="CI57" s="1227"/>
      <c r="CJ57" s="1227"/>
      <c r="CK57" s="1227"/>
      <c r="CL57" s="1227"/>
      <c r="CM57" s="1227"/>
      <c r="CN57" s="1227">
        <v>64.900000000000006</v>
      </c>
      <c r="CO57" s="1227"/>
      <c r="CP57" s="1227"/>
      <c r="CQ57" s="1227"/>
      <c r="CR57" s="1227"/>
      <c r="CS57" s="1227"/>
      <c r="CT57" s="1227"/>
      <c r="CU57" s="1227"/>
      <c r="CV57" s="1227">
        <v>65.8</v>
      </c>
      <c r="CW57" s="1227"/>
      <c r="CX57" s="1227"/>
      <c r="CY57" s="1227"/>
      <c r="CZ57" s="1227"/>
      <c r="DA57" s="1227"/>
      <c r="DB57" s="1227"/>
      <c r="DC57" s="1227"/>
      <c r="DD57" s="1230"/>
      <c r="DE57" s="1228"/>
    </row>
    <row r="58" spans="1:109" s="1205" customFormat="1" ht="13.2" x14ac:dyDescent="0.2">
      <c r="A58" s="252"/>
      <c r="B58" s="1228"/>
      <c r="G58" s="1216"/>
      <c r="H58" s="1216"/>
      <c r="I58" s="1229"/>
      <c r="J58" s="1229"/>
      <c r="K58" s="1225"/>
      <c r="L58" s="1225"/>
      <c r="M58" s="1225"/>
      <c r="N58" s="1225"/>
      <c r="AM58" s="252"/>
      <c r="AN58" s="1222"/>
      <c r="AO58" s="1222"/>
      <c r="AP58" s="1222"/>
      <c r="AQ58" s="1222"/>
      <c r="AR58" s="1222"/>
      <c r="AS58" s="1222"/>
      <c r="AT58" s="1222"/>
      <c r="AU58" s="1222"/>
      <c r="AV58" s="1222"/>
      <c r="AW58" s="1222"/>
      <c r="AX58" s="1222"/>
      <c r="AY58" s="1222"/>
      <c r="AZ58" s="1222"/>
      <c r="BA58" s="1222"/>
      <c r="BB58" s="1226"/>
      <c r="BC58" s="1226"/>
      <c r="BD58" s="1226"/>
      <c r="BE58" s="1226"/>
      <c r="BF58" s="1226"/>
      <c r="BG58" s="1226"/>
      <c r="BH58" s="1226"/>
      <c r="BI58" s="1226"/>
      <c r="BJ58" s="1226"/>
      <c r="BK58" s="1226"/>
      <c r="BL58" s="1226"/>
      <c r="BM58" s="1226"/>
      <c r="BN58" s="1226"/>
      <c r="BO58" s="1226"/>
      <c r="BP58" s="1227"/>
      <c r="BQ58" s="1227"/>
      <c r="BR58" s="1227"/>
      <c r="BS58" s="1227"/>
      <c r="BT58" s="1227"/>
      <c r="BU58" s="1227"/>
      <c r="BV58" s="1227"/>
      <c r="BW58" s="1227"/>
      <c r="BX58" s="1227"/>
      <c r="BY58" s="1227"/>
      <c r="BZ58" s="1227"/>
      <c r="CA58" s="1227"/>
      <c r="CB58" s="1227"/>
      <c r="CC58" s="1227"/>
      <c r="CD58" s="1227"/>
      <c r="CE58" s="1227"/>
      <c r="CF58" s="1227"/>
      <c r="CG58" s="1227"/>
      <c r="CH58" s="1227"/>
      <c r="CI58" s="1227"/>
      <c r="CJ58" s="1227"/>
      <c r="CK58" s="1227"/>
      <c r="CL58" s="1227"/>
      <c r="CM58" s="1227"/>
      <c r="CN58" s="1227"/>
      <c r="CO58" s="1227"/>
      <c r="CP58" s="1227"/>
      <c r="CQ58" s="1227"/>
      <c r="CR58" s="1227"/>
      <c r="CS58" s="1227"/>
      <c r="CT58" s="1227"/>
      <c r="CU58" s="1227"/>
      <c r="CV58" s="1227"/>
      <c r="CW58" s="1227"/>
      <c r="CX58" s="1227"/>
      <c r="CY58" s="1227"/>
      <c r="CZ58" s="1227"/>
      <c r="DA58" s="1227"/>
      <c r="DB58" s="1227"/>
      <c r="DC58" s="1227"/>
      <c r="DD58" s="1230"/>
      <c r="DE58" s="1228"/>
    </row>
    <row r="59" spans="1:109" s="1205" customFormat="1" ht="13.2" x14ac:dyDescent="0.2">
      <c r="A59" s="252"/>
      <c r="B59" s="1228"/>
      <c r="K59" s="1231"/>
      <c r="L59" s="1231"/>
      <c r="M59" s="1231"/>
      <c r="N59" s="1231"/>
      <c r="AQ59" s="1231"/>
      <c r="AR59" s="1231"/>
      <c r="AS59" s="1231"/>
      <c r="AT59" s="1231"/>
      <c r="BC59" s="1231"/>
      <c r="BD59" s="1231"/>
      <c r="BE59" s="1231"/>
      <c r="BF59" s="1231"/>
      <c r="BO59" s="1231"/>
      <c r="BP59" s="1231"/>
      <c r="BQ59" s="1231"/>
      <c r="BR59" s="1231"/>
      <c r="CA59" s="1231"/>
      <c r="CB59" s="1231"/>
      <c r="CC59" s="1231"/>
      <c r="CD59" s="1231"/>
      <c r="CM59" s="1231"/>
      <c r="CN59" s="1231"/>
      <c r="CO59" s="1231"/>
      <c r="CP59" s="1231"/>
      <c r="CY59" s="1231"/>
      <c r="CZ59" s="1231"/>
      <c r="DA59" s="1231"/>
      <c r="DB59" s="1231"/>
      <c r="DC59" s="1231"/>
      <c r="DD59" s="1230"/>
      <c r="DE59" s="1228"/>
    </row>
    <row r="60" spans="1:109" s="1205" customFormat="1" ht="13.2" x14ac:dyDescent="0.2">
      <c r="A60" s="252"/>
      <c r="B60" s="1228"/>
      <c r="K60" s="1231"/>
      <c r="L60" s="1231"/>
      <c r="M60" s="1231"/>
      <c r="N60" s="1231"/>
      <c r="AQ60" s="1231"/>
      <c r="AR60" s="1231"/>
      <c r="AS60" s="1231"/>
      <c r="AT60" s="1231"/>
      <c r="BC60" s="1231"/>
      <c r="BD60" s="1231"/>
      <c r="BE60" s="1231"/>
      <c r="BF60" s="1231"/>
      <c r="BO60" s="1231"/>
      <c r="BP60" s="1231"/>
      <c r="BQ60" s="1231"/>
      <c r="BR60" s="1231"/>
      <c r="CA60" s="1231"/>
      <c r="CB60" s="1231"/>
      <c r="CC60" s="1231"/>
      <c r="CD60" s="1231"/>
      <c r="CM60" s="1231"/>
      <c r="CN60" s="1231"/>
      <c r="CO60" s="1231"/>
      <c r="CP60" s="1231"/>
      <c r="CY60" s="1231"/>
      <c r="CZ60" s="1231"/>
      <c r="DA60" s="1231"/>
      <c r="DB60" s="1231"/>
      <c r="DC60" s="1231"/>
      <c r="DD60" s="1230"/>
      <c r="DE60" s="1228"/>
    </row>
    <row r="61" spans="1:109" s="1205" customFormat="1" ht="13.2" x14ac:dyDescent="0.2">
      <c r="A61" s="252"/>
      <c r="B61" s="1232"/>
      <c r="C61" s="1233"/>
      <c r="D61" s="1233"/>
      <c r="E61" s="1233"/>
      <c r="F61" s="1233"/>
      <c r="G61" s="1233"/>
      <c r="H61" s="1233"/>
      <c r="I61" s="1233"/>
      <c r="J61" s="1233"/>
      <c r="K61" s="1233"/>
      <c r="L61" s="1233"/>
      <c r="M61" s="1234"/>
      <c r="N61" s="1234"/>
      <c r="O61" s="1233"/>
      <c r="P61" s="1233"/>
      <c r="Q61" s="1233"/>
      <c r="R61" s="1233"/>
      <c r="S61" s="1233"/>
      <c r="T61" s="1233"/>
      <c r="U61" s="1233"/>
      <c r="V61" s="1233"/>
      <c r="W61" s="1233"/>
      <c r="X61" s="1233"/>
      <c r="Y61" s="1233"/>
      <c r="Z61" s="1233"/>
      <c r="AA61" s="1233"/>
      <c r="AB61" s="1233"/>
      <c r="AC61" s="1233"/>
      <c r="AD61" s="1233"/>
      <c r="AE61" s="1233"/>
      <c r="AF61" s="1233"/>
      <c r="AG61" s="1233"/>
      <c r="AH61" s="1233"/>
      <c r="AI61" s="1233"/>
      <c r="AJ61" s="1233"/>
      <c r="AK61" s="1233"/>
      <c r="AL61" s="1233"/>
      <c r="AM61" s="1233"/>
      <c r="AN61" s="1233"/>
      <c r="AO61" s="1233"/>
      <c r="AP61" s="1233"/>
      <c r="AQ61" s="1233"/>
      <c r="AR61" s="1233"/>
      <c r="AS61" s="1234"/>
      <c r="AT61" s="1234"/>
      <c r="AU61" s="1233"/>
      <c r="AV61" s="1233"/>
      <c r="AW61" s="1233"/>
      <c r="AX61" s="1233"/>
      <c r="AY61" s="1233"/>
      <c r="AZ61" s="1233"/>
      <c r="BA61" s="1233"/>
      <c r="BB61" s="1233"/>
      <c r="BC61" s="1233"/>
      <c r="BD61" s="1233"/>
      <c r="BE61" s="1234"/>
      <c r="BF61" s="1234"/>
      <c r="BG61" s="1233"/>
      <c r="BH61" s="1233"/>
      <c r="BI61" s="1233"/>
      <c r="BJ61" s="1233"/>
      <c r="BK61" s="1233"/>
      <c r="BL61" s="1233"/>
      <c r="BM61" s="1233"/>
      <c r="BN61" s="1233"/>
      <c r="BO61" s="1233"/>
      <c r="BP61" s="1233"/>
      <c r="BQ61" s="1234"/>
      <c r="BR61" s="1234"/>
      <c r="BS61" s="1233"/>
      <c r="BT61" s="1233"/>
      <c r="BU61" s="1233"/>
      <c r="BV61" s="1233"/>
      <c r="BW61" s="1233"/>
      <c r="BX61" s="1233"/>
      <c r="BY61" s="1233"/>
      <c r="BZ61" s="1233"/>
      <c r="CA61" s="1233"/>
      <c r="CB61" s="1233"/>
      <c r="CC61" s="1234"/>
      <c r="CD61" s="1234"/>
      <c r="CE61" s="1233"/>
      <c r="CF61" s="1233"/>
      <c r="CG61" s="1233"/>
      <c r="CH61" s="1233"/>
      <c r="CI61" s="1233"/>
      <c r="CJ61" s="1233"/>
      <c r="CK61" s="1233"/>
      <c r="CL61" s="1233"/>
      <c r="CM61" s="1233"/>
      <c r="CN61" s="1233"/>
      <c r="CO61" s="1234"/>
      <c r="CP61" s="1234"/>
      <c r="CQ61" s="1233"/>
      <c r="CR61" s="1233"/>
      <c r="CS61" s="1233"/>
      <c r="CT61" s="1233"/>
      <c r="CU61" s="1233"/>
      <c r="CV61" s="1233"/>
      <c r="CW61" s="1233"/>
      <c r="CX61" s="1233"/>
      <c r="CY61" s="1233"/>
      <c r="CZ61" s="1233"/>
      <c r="DA61" s="1234"/>
      <c r="DB61" s="1234"/>
      <c r="DC61" s="1234"/>
      <c r="DD61" s="1235"/>
      <c r="DE61" s="1228"/>
    </row>
    <row r="62" spans="1:109" ht="13.2" x14ac:dyDescent="0.2">
      <c r="B62" s="1203"/>
      <c r="C62" s="1203"/>
      <c r="D62" s="1203"/>
      <c r="E62" s="1203"/>
      <c r="F62" s="1203"/>
      <c r="G62" s="1203"/>
      <c r="H62" s="1203"/>
      <c r="I62" s="1203"/>
      <c r="J62" s="1203"/>
      <c r="K62" s="1203"/>
      <c r="L62" s="1203"/>
      <c r="M62" s="1203"/>
      <c r="N62" s="1203"/>
      <c r="O62" s="1203"/>
      <c r="P62" s="1203"/>
      <c r="Q62" s="1203"/>
      <c r="R62" s="1203"/>
      <c r="S62" s="1203"/>
      <c r="T62" s="1203"/>
      <c r="U62" s="1203"/>
      <c r="V62" s="1203"/>
      <c r="W62" s="1203"/>
      <c r="X62" s="1203"/>
      <c r="Y62" s="1203"/>
      <c r="Z62" s="1203"/>
      <c r="AA62" s="1203"/>
      <c r="AB62" s="1203"/>
      <c r="AC62" s="1203"/>
      <c r="AD62" s="1203"/>
      <c r="AE62" s="1203"/>
      <c r="AF62" s="1203"/>
      <c r="AG62" s="1203"/>
      <c r="AH62" s="1203"/>
      <c r="AI62" s="1203"/>
      <c r="AJ62" s="1203"/>
      <c r="AK62" s="1203"/>
      <c r="AL62" s="1203"/>
      <c r="AM62" s="1203"/>
      <c r="AN62" s="1203"/>
      <c r="AO62" s="1203"/>
      <c r="AP62" s="1203"/>
      <c r="AQ62" s="1203"/>
      <c r="AR62" s="1203"/>
      <c r="AS62" s="1203"/>
      <c r="AT62" s="1203"/>
      <c r="AU62" s="1203"/>
      <c r="AV62" s="1203"/>
      <c r="AW62" s="1203"/>
      <c r="AX62" s="1203"/>
      <c r="AY62" s="1203"/>
      <c r="AZ62" s="1203"/>
      <c r="BA62" s="1203"/>
      <c r="BB62" s="1203"/>
      <c r="BC62" s="1203"/>
      <c r="BD62" s="1203"/>
      <c r="BE62" s="1203"/>
      <c r="BF62" s="1203"/>
      <c r="BG62" s="1203"/>
      <c r="BH62" s="1203"/>
      <c r="BI62" s="1203"/>
      <c r="BJ62" s="1203"/>
      <c r="BK62" s="1203"/>
      <c r="BL62" s="1203"/>
      <c r="BM62" s="1203"/>
      <c r="BN62" s="1203"/>
      <c r="BO62" s="1203"/>
      <c r="BP62" s="1203"/>
      <c r="BQ62" s="1203"/>
      <c r="BR62" s="1203"/>
      <c r="BS62" s="1203"/>
      <c r="BT62" s="1203"/>
      <c r="BU62" s="1203"/>
      <c r="BV62" s="1203"/>
      <c r="BW62" s="1203"/>
      <c r="BX62" s="1203"/>
      <c r="BY62" s="1203"/>
      <c r="BZ62" s="1203"/>
      <c r="CA62" s="1203"/>
      <c r="CB62" s="1203"/>
      <c r="CC62" s="1203"/>
      <c r="CD62" s="1203"/>
      <c r="CE62" s="1203"/>
      <c r="CF62" s="1203"/>
      <c r="CG62" s="1203"/>
      <c r="CH62" s="1203"/>
      <c r="CI62" s="1203"/>
      <c r="CJ62" s="1203"/>
      <c r="CK62" s="1203"/>
      <c r="CL62" s="1203"/>
      <c r="CM62" s="1203"/>
      <c r="CN62" s="1203"/>
      <c r="CO62" s="1203"/>
      <c r="CP62" s="1203"/>
      <c r="CQ62" s="1203"/>
      <c r="CR62" s="1203"/>
      <c r="CS62" s="1203"/>
      <c r="CT62" s="1203"/>
      <c r="CU62" s="1203"/>
      <c r="CV62" s="1203"/>
      <c r="CW62" s="1203"/>
      <c r="CX62" s="1203"/>
      <c r="CY62" s="1203"/>
      <c r="CZ62" s="1203"/>
      <c r="DA62" s="1203"/>
      <c r="DB62" s="1203"/>
      <c r="DC62" s="1203"/>
      <c r="DD62" s="1203"/>
      <c r="DE62" s="252"/>
    </row>
    <row r="63" spans="1:109" ht="16.2" x14ac:dyDescent="0.2">
      <c r="B63" s="309" t="s">
        <v>587</v>
      </c>
    </row>
    <row r="64" spans="1:109" ht="13.2" x14ac:dyDescent="0.2">
      <c r="B64" s="256"/>
      <c r="G64" s="1204"/>
      <c r="I64" s="1236"/>
      <c r="J64" s="1236"/>
      <c r="K64" s="1236"/>
      <c r="L64" s="1236"/>
      <c r="M64" s="1236"/>
      <c r="N64" s="1237"/>
      <c r="AM64" s="1204"/>
      <c r="AN64" s="1204" t="s">
        <v>580</v>
      </c>
      <c r="AP64" s="1205"/>
      <c r="AQ64" s="1205"/>
      <c r="AR64" s="1205"/>
      <c r="AY64" s="1204"/>
      <c r="BA64" s="1205"/>
      <c r="BB64" s="1205"/>
      <c r="BC64" s="1205"/>
      <c r="BK64" s="1204"/>
      <c r="BM64" s="1205"/>
      <c r="BN64" s="1205"/>
      <c r="BO64" s="1205"/>
      <c r="BW64" s="1204"/>
      <c r="BY64" s="1205"/>
      <c r="BZ64" s="1205"/>
      <c r="CA64" s="1205"/>
      <c r="CI64" s="1204"/>
      <c r="CK64" s="1205"/>
      <c r="CL64" s="1205"/>
      <c r="CM64" s="1205"/>
      <c r="CU64" s="1204"/>
      <c r="CW64" s="1205"/>
      <c r="CX64" s="1205"/>
      <c r="CY64" s="1205"/>
    </row>
    <row r="65" spans="2:107" ht="13.2" x14ac:dyDescent="0.2">
      <c r="B65" s="256"/>
      <c r="AN65" s="1238" t="s">
        <v>588</v>
      </c>
      <c r="AO65" s="1207"/>
      <c r="AP65" s="1207"/>
      <c r="AQ65" s="1207"/>
      <c r="AR65" s="1207"/>
      <c r="AS65" s="1207"/>
      <c r="AT65" s="1207"/>
      <c r="AU65" s="1207"/>
      <c r="AV65" s="1207"/>
      <c r="AW65" s="1207"/>
      <c r="AX65" s="1207"/>
      <c r="AY65" s="1207"/>
      <c r="AZ65" s="1207"/>
      <c r="BA65" s="1207"/>
      <c r="BB65" s="1207"/>
      <c r="BC65" s="1207"/>
      <c r="BD65" s="1207"/>
      <c r="BE65" s="1207"/>
      <c r="BF65" s="1207"/>
      <c r="BG65" s="1207"/>
      <c r="BH65" s="1207"/>
      <c r="BI65" s="1207"/>
      <c r="BJ65" s="1207"/>
      <c r="BK65" s="1207"/>
      <c r="BL65" s="1207"/>
      <c r="BM65" s="1207"/>
      <c r="BN65" s="1207"/>
      <c r="BO65" s="1207"/>
      <c r="BP65" s="1207"/>
      <c r="BQ65" s="1207"/>
      <c r="BR65" s="1207"/>
      <c r="BS65" s="1207"/>
      <c r="BT65" s="1207"/>
      <c r="BU65" s="1207"/>
      <c r="BV65" s="1207"/>
      <c r="BW65" s="1207"/>
      <c r="BX65" s="1207"/>
      <c r="BY65" s="1207"/>
      <c r="BZ65" s="1207"/>
      <c r="CA65" s="1207"/>
      <c r="CB65" s="1207"/>
      <c r="CC65" s="1207"/>
      <c r="CD65" s="1207"/>
      <c r="CE65" s="1207"/>
      <c r="CF65" s="1207"/>
      <c r="CG65" s="1207"/>
      <c r="CH65" s="1207"/>
      <c r="CI65" s="1207"/>
      <c r="CJ65" s="1207"/>
      <c r="CK65" s="1207"/>
      <c r="CL65" s="1207"/>
      <c r="CM65" s="1207"/>
      <c r="CN65" s="1207"/>
      <c r="CO65" s="1207"/>
      <c r="CP65" s="1207"/>
      <c r="CQ65" s="1207"/>
      <c r="CR65" s="1207"/>
      <c r="CS65" s="1207"/>
      <c r="CT65" s="1207"/>
      <c r="CU65" s="1207"/>
      <c r="CV65" s="1207"/>
      <c r="CW65" s="1207"/>
      <c r="CX65" s="1207"/>
      <c r="CY65" s="1207"/>
      <c r="CZ65" s="1207"/>
      <c r="DA65" s="1207"/>
      <c r="DB65" s="1207"/>
      <c r="DC65" s="1208"/>
    </row>
    <row r="66" spans="2:107" ht="13.2" x14ac:dyDescent="0.2">
      <c r="B66" s="256"/>
      <c r="AN66" s="1209"/>
      <c r="AO66" s="1210"/>
      <c r="AP66" s="1210"/>
      <c r="AQ66" s="1210"/>
      <c r="AR66" s="1210"/>
      <c r="AS66" s="1210"/>
      <c r="AT66" s="1210"/>
      <c r="AU66" s="1210"/>
      <c r="AV66" s="1210"/>
      <c r="AW66" s="1210"/>
      <c r="AX66" s="1210"/>
      <c r="AY66" s="1210"/>
      <c r="AZ66" s="1210"/>
      <c r="BA66" s="1210"/>
      <c r="BB66" s="1210"/>
      <c r="BC66" s="1210"/>
      <c r="BD66" s="1210"/>
      <c r="BE66" s="1210"/>
      <c r="BF66" s="1210"/>
      <c r="BG66" s="1210"/>
      <c r="BH66" s="1210"/>
      <c r="BI66" s="1210"/>
      <c r="BJ66" s="1210"/>
      <c r="BK66" s="1210"/>
      <c r="BL66" s="1210"/>
      <c r="BM66" s="1210"/>
      <c r="BN66" s="1210"/>
      <c r="BO66" s="1210"/>
      <c r="BP66" s="1210"/>
      <c r="BQ66" s="1210"/>
      <c r="BR66" s="1210"/>
      <c r="BS66" s="1210"/>
      <c r="BT66" s="1210"/>
      <c r="BU66" s="1210"/>
      <c r="BV66" s="1210"/>
      <c r="BW66" s="1210"/>
      <c r="BX66" s="1210"/>
      <c r="BY66" s="1210"/>
      <c r="BZ66" s="1210"/>
      <c r="CA66" s="1210"/>
      <c r="CB66" s="1210"/>
      <c r="CC66" s="1210"/>
      <c r="CD66" s="1210"/>
      <c r="CE66" s="1210"/>
      <c r="CF66" s="1210"/>
      <c r="CG66" s="1210"/>
      <c r="CH66" s="1210"/>
      <c r="CI66" s="1210"/>
      <c r="CJ66" s="1210"/>
      <c r="CK66" s="1210"/>
      <c r="CL66" s="1210"/>
      <c r="CM66" s="1210"/>
      <c r="CN66" s="1210"/>
      <c r="CO66" s="1210"/>
      <c r="CP66" s="1210"/>
      <c r="CQ66" s="1210"/>
      <c r="CR66" s="1210"/>
      <c r="CS66" s="1210"/>
      <c r="CT66" s="1210"/>
      <c r="CU66" s="1210"/>
      <c r="CV66" s="1210"/>
      <c r="CW66" s="1210"/>
      <c r="CX66" s="1210"/>
      <c r="CY66" s="1210"/>
      <c r="CZ66" s="1210"/>
      <c r="DA66" s="1210"/>
      <c r="DB66" s="1210"/>
      <c r="DC66" s="1211"/>
    </row>
    <row r="67" spans="2:107" ht="13.2" x14ac:dyDescent="0.2">
      <c r="B67" s="256"/>
      <c r="AN67" s="1209"/>
      <c r="AO67" s="1210"/>
      <c r="AP67" s="1210"/>
      <c r="AQ67" s="1210"/>
      <c r="AR67" s="1210"/>
      <c r="AS67" s="1210"/>
      <c r="AT67" s="1210"/>
      <c r="AU67" s="1210"/>
      <c r="AV67" s="1210"/>
      <c r="AW67" s="1210"/>
      <c r="AX67" s="1210"/>
      <c r="AY67" s="1210"/>
      <c r="AZ67" s="1210"/>
      <c r="BA67" s="1210"/>
      <c r="BB67" s="1210"/>
      <c r="BC67" s="1210"/>
      <c r="BD67" s="1210"/>
      <c r="BE67" s="1210"/>
      <c r="BF67" s="1210"/>
      <c r="BG67" s="1210"/>
      <c r="BH67" s="1210"/>
      <c r="BI67" s="1210"/>
      <c r="BJ67" s="1210"/>
      <c r="BK67" s="1210"/>
      <c r="BL67" s="1210"/>
      <c r="BM67" s="1210"/>
      <c r="BN67" s="1210"/>
      <c r="BO67" s="1210"/>
      <c r="BP67" s="1210"/>
      <c r="BQ67" s="1210"/>
      <c r="BR67" s="1210"/>
      <c r="BS67" s="1210"/>
      <c r="BT67" s="1210"/>
      <c r="BU67" s="1210"/>
      <c r="BV67" s="1210"/>
      <c r="BW67" s="1210"/>
      <c r="BX67" s="1210"/>
      <c r="BY67" s="1210"/>
      <c r="BZ67" s="1210"/>
      <c r="CA67" s="1210"/>
      <c r="CB67" s="1210"/>
      <c r="CC67" s="1210"/>
      <c r="CD67" s="1210"/>
      <c r="CE67" s="1210"/>
      <c r="CF67" s="1210"/>
      <c r="CG67" s="1210"/>
      <c r="CH67" s="1210"/>
      <c r="CI67" s="1210"/>
      <c r="CJ67" s="1210"/>
      <c r="CK67" s="1210"/>
      <c r="CL67" s="1210"/>
      <c r="CM67" s="1210"/>
      <c r="CN67" s="1210"/>
      <c r="CO67" s="1210"/>
      <c r="CP67" s="1210"/>
      <c r="CQ67" s="1210"/>
      <c r="CR67" s="1210"/>
      <c r="CS67" s="1210"/>
      <c r="CT67" s="1210"/>
      <c r="CU67" s="1210"/>
      <c r="CV67" s="1210"/>
      <c r="CW67" s="1210"/>
      <c r="CX67" s="1210"/>
      <c r="CY67" s="1210"/>
      <c r="CZ67" s="1210"/>
      <c r="DA67" s="1210"/>
      <c r="DB67" s="1210"/>
      <c r="DC67" s="1211"/>
    </row>
    <row r="68" spans="2:107" ht="13.2" x14ac:dyDescent="0.2">
      <c r="B68" s="256"/>
      <c r="AN68" s="1209"/>
      <c r="AO68" s="1210"/>
      <c r="AP68" s="1210"/>
      <c r="AQ68" s="1210"/>
      <c r="AR68" s="1210"/>
      <c r="AS68" s="1210"/>
      <c r="AT68" s="1210"/>
      <c r="AU68" s="1210"/>
      <c r="AV68" s="1210"/>
      <c r="AW68" s="1210"/>
      <c r="AX68" s="1210"/>
      <c r="AY68" s="1210"/>
      <c r="AZ68" s="1210"/>
      <c r="BA68" s="1210"/>
      <c r="BB68" s="1210"/>
      <c r="BC68" s="1210"/>
      <c r="BD68" s="1210"/>
      <c r="BE68" s="1210"/>
      <c r="BF68" s="1210"/>
      <c r="BG68" s="1210"/>
      <c r="BH68" s="1210"/>
      <c r="BI68" s="1210"/>
      <c r="BJ68" s="1210"/>
      <c r="BK68" s="1210"/>
      <c r="BL68" s="1210"/>
      <c r="BM68" s="1210"/>
      <c r="BN68" s="1210"/>
      <c r="BO68" s="1210"/>
      <c r="BP68" s="1210"/>
      <c r="BQ68" s="1210"/>
      <c r="BR68" s="1210"/>
      <c r="BS68" s="1210"/>
      <c r="BT68" s="1210"/>
      <c r="BU68" s="1210"/>
      <c r="BV68" s="1210"/>
      <c r="BW68" s="1210"/>
      <c r="BX68" s="1210"/>
      <c r="BY68" s="1210"/>
      <c r="BZ68" s="1210"/>
      <c r="CA68" s="1210"/>
      <c r="CB68" s="1210"/>
      <c r="CC68" s="1210"/>
      <c r="CD68" s="1210"/>
      <c r="CE68" s="1210"/>
      <c r="CF68" s="1210"/>
      <c r="CG68" s="1210"/>
      <c r="CH68" s="1210"/>
      <c r="CI68" s="1210"/>
      <c r="CJ68" s="1210"/>
      <c r="CK68" s="1210"/>
      <c r="CL68" s="1210"/>
      <c r="CM68" s="1210"/>
      <c r="CN68" s="1210"/>
      <c r="CO68" s="1210"/>
      <c r="CP68" s="1210"/>
      <c r="CQ68" s="1210"/>
      <c r="CR68" s="1210"/>
      <c r="CS68" s="1210"/>
      <c r="CT68" s="1210"/>
      <c r="CU68" s="1210"/>
      <c r="CV68" s="1210"/>
      <c r="CW68" s="1210"/>
      <c r="CX68" s="1210"/>
      <c r="CY68" s="1210"/>
      <c r="CZ68" s="1210"/>
      <c r="DA68" s="1210"/>
      <c r="DB68" s="1210"/>
      <c r="DC68" s="1211"/>
    </row>
    <row r="69" spans="2:107" ht="13.2" x14ac:dyDescent="0.2">
      <c r="B69" s="256"/>
      <c r="AN69" s="1212"/>
      <c r="AO69" s="1213"/>
      <c r="AP69" s="1213"/>
      <c r="AQ69" s="1213"/>
      <c r="AR69" s="1213"/>
      <c r="AS69" s="1213"/>
      <c r="AT69" s="1213"/>
      <c r="AU69" s="1213"/>
      <c r="AV69" s="1213"/>
      <c r="AW69" s="1213"/>
      <c r="AX69" s="1213"/>
      <c r="AY69" s="1213"/>
      <c r="AZ69" s="1213"/>
      <c r="BA69" s="1213"/>
      <c r="BB69" s="1213"/>
      <c r="BC69" s="1213"/>
      <c r="BD69" s="1213"/>
      <c r="BE69" s="1213"/>
      <c r="BF69" s="1213"/>
      <c r="BG69" s="1213"/>
      <c r="BH69" s="1213"/>
      <c r="BI69" s="1213"/>
      <c r="BJ69" s="1213"/>
      <c r="BK69" s="1213"/>
      <c r="BL69" s="1213"/>
      <c r="BM69" s="1213"/>
      <c r="BN69" s="1213"/>
      <c r="BO69" s="1213"/>
      <c r="BP69" s="1213"/>
      <c r="BQ69" s="1213"/>
      <c r="BR69" s="1213"/>
      <c r="BS69" s="1213"/>
      <c r="BT69" s="1213"/>
      <c r="BU69" s="1213"/>
      <c r="BV69" s="1213"/>
      <c r="BW69" s="1213"/>
      <c r="BX69" s="1213"/>
      <c r="BY69" s="1213"/>
      <c r="BZ69" s="1213"/>
      <c r="CA69" s="1213"/>
      <c r="CB69" s="1213"/>
      <c r="CC69" s="1213"/>
      <c r="CD69" s="1213"/>
      <c r="CE69" s="1213"/>
      <c r="CF69" s="1213"/>
      <c r="CG69" s="1213"/>
      <c r="CH69" s="1213"/>
      <c r="CI69" s="1213"/>
      <c r="CJ69" s="1213"/>
      <c r="CK69" s="1213"/>
      <c r="CL69" s="1213"/>
      <c r="CM69" s="1213"/>
      <c r="CN69" s="1213"/>
      <c r="CO69" s="1213"/>
      <c r="CP69" s="1213"/>
      <c r="CQ69" s="1213"/>
      <c r="CR69" s="1213"/>
      <c r="CS69" s="1213"/>
      <c r="CT69" s="1213"/>
      <c r="CU69" s="1213"/>
      <c r="CV69" s="1213"/>
      <c r="CW69" s="1213"/>
      <c r="CX69" s="1213"/>
      <c r="CY69" s="1213"/>
      <c r="CZ69" s="1213"/>
      <c r="DA69" s="1213"/>
      <c r="DB69" s="1213"/>
      <c r="DC69" s="1214"/>
    </row>
    <row r="70" spans="2:107" ht="13.2" x14ac:dyDescent="0.2">
      <c r="B70" s="256"/>
      <c r="H70" s="1239"/>
      <c r="I70" s="1239"/>
      <c r="J70" s="1240"/>
      <c r="K70" s="1240"/>
      <c r="L70" s="1241"/>
      <c r="M70" s="1240"/>
      <c r="N70" s="1241"/>
      <c r="AN70" s="1215"/>
      <c r="AO70" s="1215"/>
      <c r="AP70" s="1215"/>
      <c r="AZ70" s="1215"/>
      <c r="BA70" s="1215"/>
      <c r="BB70" s="1215"/>
      <c r="BL70" s="1215"/>
      <c r="BM70" s="1215"/>
      <c r="BN70" s="1215"/>
      <c r="BX70" s="1215"/>
      <c r="BY70" s="1215"/>
      <c r="BZ70" s="1215"/>
      <c r="CJ70" s="1215"/>
      <c r="CK70" s="1215"/>
      <c r="CL70" s="1215"/>
      <c r="CV70" s="1215"/>
      <c r="CW70" s="1215"/>
      <c r="CX70" s="1215"/>
    </row>
    <row r="71" spans="2:107" ht="13.2" x14ac:dyDescent="0.2">
      <c r="B71" s="256"/>
      <c r="G71" s="1242"/>
      <c r="I71" s="1243"/>
      <c r="J71" s="1240"/>
      <c r="K71" s="1240"/>
      <c r="L71" s="1241"/>
      <c r="M71" s="1240"/>
      <c r="N71" s="1241"/>
      <c r="AM71" s="1242"/>
      <c r="AN71" s="252" t="s">
        <v>582</v>
      </c>
    </row>
    <row r="72" spans="2:107" ht="13.2" x14ac:dyDescent="0.2">
      <c r="B72" s="256"/>
      <c r="G72" s="1216"/>
      <c r="H72" s="1216"/>
      <c r="I72" s="1216"/>
      <c r="J72" s="1216"/>
      <c r="K72" s="1217"/>
      <c r="L72" s="1217"/>
      <c r="M72" s="1218"/>
      <c r="N72" s="1218"/>
      <c r="AN72" s="1219"/>
      <c r="AO72" s="1220"/>
      <c r="AP72" s="1220"/>
      <c r="AQ72" s="1220"/>
      <c r="AR72" s="1220"/>
      <c r="AS72" s="1220"/>
      <c r="AT72" s="1220"/>
      <c r="AU72" s="1220"/>
      <c r="AV72" s="1220"/>
      <c r="AW72" s="1220"/>
      <c r="AX72" s="1220"/>
      <c r="AY72" s="1220"/>
      <c r="AZ72" s="1220"/>
      <c r="BA72" s="1220"/>
      <c r="BB72" s="1220"/>
      <c r="BC72" s="1220"/>
      <c r="BD72" s="1220"/>
      <c r="BE72" s="1220"/>
      <c r="BF72" s="1220"/>
      <c r="BG72" s="1220"/>
      <c r="BH72" s="1220"/>
      <c r="BI72" s="1220"/>
      <c r="BJ72" s="1220"/>
      <c r="BK72" s="1220"/>
      <c r="BL72" s="1220"/>
      <c r="BM72" s="1220"/>
      <c r="BN72" s="1220"/>
      <c r="BO72" s="1221"/>
      <c r="BP72" s="1222" t="s">
        <v>529</v>
      </c>
      <c r="BQ72" s="1222"/>
      <c r="BR72" s="1222"/>
      <c r="BS72" s="1222"/>
      <c r="BT72" s="1222"/>
      <c r="BU72" s="1222"/>
      <c r="BV72" s="1222"/>
      <c r="BW72" s="1222"/>
      <c r="BX72" s="1222" t="s">
        <v>530</v>
      </c>
      <c r="BY72" s="1222"/>
      <c r="BZ72" s="1222"/>
      <c r="CA72" s="1222"/>
      <c r="CB72" s="1222"/>
      <c r="CC72" s="1222"/>
      <c r="CD72" s="1222"/>
      <c r="CE72" s="1222"/>
      <c r="CF72" s="1222" t="s">
        <v>531</v>
      </c>
      <c r="CG72" s="1222"/>
      <c r="CH72" s="1222"/>
      <c r="CI72" s="1222"/>
      <c r="CJ72" s="1222"/>
      <c r="CK72" s="1222"/>
      <c r="CL72" s="1222"/>
      <c r="CM72" s="1222"/>
      <c r="CN72" s="1222" t="s">
        <v>532</v>
      </c>
      <c r="CO72" s="1222"/>
      <c r="CP72" s="1222"/>
      <c r="CQ72" s="1222"/>
      <c r="CR72" s="1222"/>
      <c r="CS72" s="1222"/>
      <c r="CT72" s="1222"/>
      <c r="CU72" s="1222"/>
      <c r="CV72" s="1222" t="s">
        <v>533</v>
      </c>
      <c r="CW72" s="1222"/>
      <c r="CX72" s="1222"/>
      <c r="CY72" s="1222"/>
      <c r="CZ72" s="1222"/>
      <c r="DA72" s="1222"/>
      <c r="DB72" s="1222"/>
      <c r="DC72" s="1222"/>
    </row>
    <row r="73" spans="2:107" ht="13.2" x14ac:dyDescent="0.2">
      <c r="B73" s="256"/>
      <c r="G73" s="1223"/>
      <c r="H73" s="1223"/>
      <c r="I73" s="1223"/>
      <c r="J73" s="1223"/>
      <c r="K73" s="1244"/>
      <c r="L73" s="1244"/>
      <c r="M73" s="1244"/>
      <c r="N73" s="1244"/>
      <c r="AM73" s="1215"/>
      <c r="AN73" s="1226" t="s">
        <v>583</v>
      </c>
      <c r="AO73" s="1226"/>
      <c r="AP73" s="1226"/>
      <c r="AQ73" s="1226"/>
      <c r="AR73" s="1226"/>
      <c r="AS73" s="1226"/>
      <c r="AT73" s="1226"/>
      <c r="AU73" s="1226"/>
      <c r="AV73" s="1226"/>
      <c r="AW73" s="1226"/>
      <c r="AX73" s="1226"/>
      <c r="AY73" s="1226"/>
      <c r="AZ73" s="1226"/>
      <c r="BA73" s="1226"/>
      <c r="BB73" s="1226" t="s">
        <v>584</v>
      </c>
      <c r="BC73" s="1226"/>
      <c r="BD73" s="1226"/>
      <c r="BE73" s="1226"/>
      <c r="BF73" s="1226"/>
      <c r="BG73" s="1226"/>
      <c r="BH73" s="1226"/>
      <c r="BI73" s="1226"/>
      <c r="BJ73" s="1226"/>
      <c r="BK73" s="1226"/>
      <c r="BL73" s="1226"/>
      <c r="BM73" s="1226"/>
      <c r="BN73" s="1226"/>
      <c r="BO73" s="1226"/>
      <c r="BP73" s="1227">
        <v>24.1</v>
      </c>
      <c r="BQ73" s="1227"/>
      <c r="BR73" s="1227"/>
      <c r="BS73" s="1227"/>
      <c r="BT73" s="1227"/>
      <c r="BU73" s="1227"/>
      <c r="BV73" s="1227"/>
      <c r="BW73" s="1227"/>
      <c r="BX73" s="1227">
        <v>24.3</v>
      </c>
      <c r="BY73" s="1227"/>
      <c r="BZ73" s="1227"/>
      <c r="CA73" s="1227"/>
      <c r="CB73" s="1227"/>
      <c r="CC73" s="1227"/>
      <c r="CD73" s="1227"/>
      <c r="CE73" s="1227"/>
      <c r="CF73" s="1227">
        <v>15.5</v>
      </c>
      <c r="CG73" s="1227"/>
      <c r="CH73" s="1227"/>
      <c r="CI73" s="1227"/>
      <c r="CJ73" s="1227"/>
      <c r="CK73" s="1227"/>
      <c r="CL73" s="1227"/>
      <c r="CM73" s="1227"/>
      <c r="CN73" s="1227"/>
      <c r="CO73" s="1227"/>
      <c r="CP73" s="1227"/>
      <c r="CQ73" s="1227"/>
      <c r="CR73" s="1227"/>
      <c r="CS73" s="1227"/>
      <c r="CT73" s="1227"/>
      <c r="CU73" s="1227"/>
      <c r="CV73" s="1227"/>
      <c r="CW73" s="1227"/>
      <c r="CX73" s="1227"/>
      <c r="CY73" s="1227"/>
      <c r="CZ73" s="1227"/>
      <c r="DA73" s="1227"/>
      <c r="DB73" s="1227"/>
      <c r="DC73" s="1227"/>
    </row>
    <row r="74" spans="2:107" ht="13.2" x14ac:dyDescent="0.2">
      <c r="B74" s="256"/>
      <c r="G74" s="1223"/>
      <c r="H74" s="1223"/>
      <c r="I74" s="1223"/>
      <c r="J74" s="1223"/>
      <c r="K74" s="1244"/>
      <c r="L74" s="1244"/>
      <c r="M74" s="1244"/>
      <c r="N74" s="1244"/>
      <c r="AM74" s="1215"/>
      <c r="AN74" s="1226"/>
      <c r="AO74" s="1226"/>
      <c r="AP74" s="1226"/>
      <c r="AQ74" s="1226"/>
      <c r="AR74" s="1226"/>
      <c r="AS74" s="1226"/>
      <c r="AT74" s="1226"/>
      <c r="AU74" s="1226"/>
      <c r="AV74" s="1226"/>
      <c r="AW74" s="1226"/>
      <c r="AX74" s="1226"/>
      <c r="AY74" s="1226"/>
      <c r="AZ74" s="1226"/>
      <c r="BA74" s="1226"/>
      <c r="BB74" s="1226"/>
      <c r="BC74" s="1226"/>
      <c r="BD74" s="1226"/>
      <c r="BE74" s="1226"/>
      <c r="BF74" s="1226"/>
      <c r="BG74" s="1226"/>
      <c r="BH74" s="1226"/>
      <c r="BI74" s="1226"/>
      <c r="BJ74" s="1226"/>
      <c r="BK74" s="1226"/>
      <c r="BL74" s="1226"/>
      <c r="BM74" s="1226"/>
      <c r="BN74" s="1226"/>
      <c r="BO74" s="1226"/>
      <c r="BP74" s="1227"/>
      <c r="BQ74" s="1227"/>
      <c r="BR74" s="1227"/>
      <c r="BS74" s="1227"/>
      <c r="BT74" s="1227"/>
      <c r="BU74" s="1227"/>
      <c r="BV74" s="1227"/>
      <c r="BW74" s="1227"/>
      <c r="BX74" s="1227"/>
      <c r="BY74" s="1227"/>
      <c r="BZ74" s="1227"/>
      <c r="CA74" s="1227"/>
      <c r="CB74" s="1227"/>
      <c r="CC74" s="1227"/>
      <c r="CD74" s="1227"/>
      <c r="CE74" s="1227"/>
      <c r="CF74" s="1227"/>
      <c r="CG74" s="1227"/>
      <c r="CH74" s="1227"/>
      <c r="CI74" s="1227"/>
      <c r="CJ74" s="1227"/>
      <c r="CK74" s="1227"/>
      <c r="CL74" s="1227"/>
      <c r="CM74" s="1227"/>
      <c r="CN74" s="1227"/>
      <c r="CO74" s="1227"/>
      <c r="CP74" s="1227"/>
      <c r="CQ74" s="1227"/>
      <c r="CR74" s="1227"/>
      <c r="CS74" s="1227"/>
      <c r="CT74" s="1227"/>
      <c r="CU74" s="1227"/>
      <c r="CV74" s="1227"/>
      <c r="CW74" s="1227"/>
      <c r="CX74" s="1227"/>
      <c r="CY74" s="1227"/>
      <c r="CZ74" s="1227"/>
      <c r="DA74" s="1227"/>
      <c r="DB74" s="1227"/>
      <c r="DC74" s="1227"/>
    </row>
    <row r="75" spans="2:107" ht="13.2" x14ac:dyDescent="0.2">
      <c r="B75" s="256"/>
      <c r="G75" s="1223"/>
      <c r="H75" s="1223"/>
      <c r="I75" s="1216"/>
      <c r="J75" s="1216"/>
      <c r="K75" s="1225"/>
      <c r="L75" s="1225"/>
      <c r="M75" s="1225"/>
      <c r="N75" s="1225"/>
      <c r="AM75" s="1215"/>
      <c r="AN75" s="1226"/>
      <c r="AO75" s="1226"/>
      <c r="AP75" s="1226"/>
      <c r="AQ75" s="1226"/>
      <c r="AR75" s="1226"/>
      <c r="AS75" s="1226"/>
      <c r="AT75" s="1226"/>
      <c r="AU75" s="1226"/>
      <c r="AV75" s="1226"/>
      <c r="AW75" s="1226"/>
      <c r="AX75" s="1226"/>
      <c r="AY75" s="1226"/>
      <c r="AZ75" s="1226"/>
      <c r="BA75" s="1226"/>
      <c r="BB75" s="1226" t="s">
        <v>589</v>
      </c>
      <c r="BC75" s="1226"/>
      <c r="BD75" s="1226"/>
      <c r="BE75" s="1226"/>
      <c r="BF75" s="1226"/>
      <c r="BG75" s="1226"/>
      <c r="BH75" s="1226"/>
      <c r="BI75" s="1226"/>
      <c r="BJ75" s="1226"/>
      <c r="BK75" s="1226"/>
      <c r="BL75" s="1226"/>
      <c r="BM75" s="1226"/>
      <c r="BN75" s="1226"/>
      <c r="BO75" s="1226"/>
      <c r="BP75" s="1227">
        <v>0.7</v>
      </c>
      <c r="BQ75" s="1227"/>
      <c r="BR75" s="1227"/>
      <c r="BS75" s="1227"/>
      <c r="BT75" s="1227"/>
      <c r="BU75" s="1227"/>
      <c r="BV75" s="1227"/>
      <c r="BW75" s="1227"/>
      <c r="BX75" s="1227">
        <v>1.9</v>
      </c>
      <c r="BY75" s="1227"/>
      <c r="BZ75" s="1227"/>
      <c r="CA75" s="1227"/>
      <c r="CB75" s="1227"/>
      <c r="CC75" s="1227"/>
      <c r="CD75" s="1227"/>
      <c r="CE75" s="1227"/>
      <c r="CF75" s="1227">
        <v>2.9</v>
      </c>
      <c r="CG75" s="1227"/>
      <c r="CH75" s="1227"/>
      <c r="CI75" s="1227"/>
      <c r="CJ75" s="1227"/>
      <c r="CK75" s="1227"/>
      <c r="CL75" s="1227"/>
      <c r="CM75" s="1227"/>
      <c r="CN75" s="1227">
        <v>3.4</v>
      </c>
      <c r="CO75" s="1227"/>
      <c r="CP75" s="1227"/>
      <c r="CQ75" s="1227"/>
      <c r="CR75" s="1227"/>
      <c r="CS75" s="1227"/>
      <c r="CT75" s="1227"/>
      <c r="CU75" s="1227"/>
      <c r="CV75" s="1227">
        <v>3.7</v>
      </c>
      <c r="CW75" s="1227"/>
      <c r="CX75" s="1227"/>
      <c r="CY75" s="1227"/>
      <c r="CZ75" s="1227"/>
      <c r="DA75" s="1227"/>
      <c r="DB75" s="1227"/>
      <c r="DC75" s="1227"/>
    </row>
    <row r="76" spans="2:107" ht="13.2" x14ac:dyDescent="0.2">
      <c r="B76" s="256"/>
      <c r="G76" s="1223"/>
      <c r="H76" s="1223"/>
      <c r="I76" s="1216"/>
      <c r="J76" s="1216"/>
      <c r="K76" s="1225"/>
      <c r="L76" s="1225"/>
      <c r="M76" s="1225"/>
      <c r="N76" s="1225"/>
      <c r="AM76" s="1215"/>
      <c r="AN76" s="1226"/>
      <c r="AO76" s="1226"/>
      <c r="AP76" s="1226"/>
      <c r="AQ76" s="1226"/>
      <c r="AR76" s="1226"/>
      <c r="AS76" s="1226"/>
      <c r="AT76" s="1226"/>
      <c r="AU76" s="1226"/>
      <c r="AV76" s="1226"/>
      <c r="AW76" s="1226"/>
      <c r="AX76" s="1226"/>
      <c r="AY76" s="1226"/>
      <c r="AZ76" s="1226"/>
      <c r="BA76" s="1226"/>
      <c r="BB76" s="1226"/>
      <c r="BC76" s="1226"/>
      <c r="BD76" s="1226"/>
      <c r="BE76" s="1226"/>
      <c r="BF76" s="1226"/>
      <c r="BG76" s="1226"/>
      <c r="BH76" s="1226"/>
      <c r="BI76" s="1226"/>
      <c r="BJ76" s="1226"/>
      <c r="BK76" s="1226"/>
      <c r="BL76" s="1226"/>
      <c r="BM76" s="1226"/>
      <c r="BN76" s="1226"/>
      <c r="BO76" s="1226"/>
      <c r="BP76" s="1227"/>
      <c r="BQ76" s="1227"/>
      <c r="BR76" s="1227"/>
      <c r="BS76" s="1227"/>
      <c r="BT76" s="1227"/>
      <c r="BU76" s="1227"/>
      <c r="BV76" s="1227"/>
      <c r="BW76" s="1227"/>
      <c r="BX76" s="1227"/>
      <c r="BY76" s="1227"/>
      <c r="BZ76" s="1227"/>
      <c r="CA76" s="1227"/>
      <c r="CB76" s="1227"/>
      <c r="CC76" s="1227"/>
      <c r="CD76" s="1227"/>
      <c r="CE76" s="1227"/>
      <c r="CF76" s="1227"/>
      <c r="CG76" s="1227"/>
      <c r="CH76" s="1227"/>
      <c r="CI76" s="1227"/>
      <c r="CJ76" s="1227"/>
      <c r="CK76" s="1227"/>
      <c r="CL76" s="1227"/>
      <c r="CM76" s="1227"/>
      <c r="CN76" s="1227"/>
      <c r="CO76" s="1227"/>
      <c r="CP76" s="1227"/>
      <c r="CQ76" s="1227"/>
      <c r="CR76" s="1227"/>
      <c r="CS76" s="1227"/>
      <c r="CT76" s="1227"/>
      <c r="CU76" s="1227"/>
      <c r="CV76" s="1227"/>
      <c r="CW76" s="1227"/>
      <c r="CX76" s="1227"/>
      <c r="CY76" s="1227"/>
      <c r="CZ76" s="1227"/>
      <c r="DA76" s="1227"/>
      <c r="DB76" s="1227"/>
      <c r="DC76" s="1227"/>
    </row>
    <row r="77" spans="2:107" ht="13.2" x14ac:dyDescent="0.2">
      <c r="B77" s="256"/>
      <c r="G77" s="1216"/>
      <c r="H77" s="1216"/>
      <c r="I77" s="1216"/>
      <c r="J77" s="1216"/>
      <c r="K77" s="1244"/>
      <c r="L77" s="1244"/>
      <c r="M77" s="1244"/>
      <c r="N77" s="1244"/>
      <c r="AN77" s="1222" t="s">
        <v>586</v>
      </c>
      <c r="AO77" s="1222"/>
      <c r="AP77" s="1222"/>
      <c r="AQ77" s="1222"/>
      <c r="AR77" s="1222"/>
      <c r="AS77" s="1222"/>
      <c r="AT77" s="1222"/>
      <c r="AU77" s="1222"/>
      <c r="AV77" s="1222"/>
      <c r="AW77" s="1222"/>
      <c r="AX77" s="1222"/>
      <c r="AY77" s="1222"/>
      <c r="AZ77" s="1222"/>
      <c r="BA77" s="1222"/>
      <c r="BB77" s="1226" t="s">
        <v>584</v>
      </c>
      <c r="BC77" s="1226"/>
      <c r="BD77" s="1226"/>
      <c r="BE77" s="1226"/>
      <c r="BF77" s="1226"/>
      <c r="BG77" s="1226"/>
      <c r="BH77" s="1226"/>
      <c r="BI77" s="1226"/>
      <c r="BJ77" s="1226"/>
      <c r="BK77" s="1226"/>
      <c r="BL77" s="1226"/>
      <c r="BM77" s="1226"/>
      <c r="BN77" s="1226"/>
      <c r="BO77" s="1226"/>
      <c r="BP77" s="1227">
        <v>33.9</v>
      </c>
      <c r="BQ77" s="1227"/>
      <c r="BR77" s="1227"/>
      <c r="BS77" s="1227"/>
      <c r="BT77" s="1227"/>
      <c r="BU77" s="1227"/>
      <c r="BV77" s="1227"/>
      <c r="BW77" s="1227"/>
      <c r="BX77" s="1227">
        <v>31.5</v>
      </c>
      <c r="BY77" s="1227"/>
      <c r="BZ77" s="1227"/>
      <c r="CA77" s="1227"/>
      <c r="CB77" s="1227"/>
      <c r="CC77" s="1227"/>
      <c r="CD77" s="1227"/>
      <c r="CE77" s="1227"/>
      <c r="CF77" s="1227">
        <v>23.4</v>
      </c>
      <c r="CG77" s="1227"/>
      <c r="CH77" s="1227"/>
      <c r="CI77" s="1227"/>
      <c r="CJ77" s="1227"/>
      <c r="CK77" s="1227"/>
      <c r="CL77" s="1227"/>
      <c r="CM77" s="1227"/>
      <c r="CN77" s="1227">
        <v>18.2</v>
      </c>
      <c r="CO77" s="1227"/>
      <c r="CP77" s="1227"/>
      <c r="CQ77" s="1227"/>
      <c r="CR77" s="1227"/>
      <c r="CS77" s="1227"/>
      <c r="CT77" s="1227"/>
      <c r="CU77" s="1227"/>
      <c r="CV77" s="1227">
        <v>17.100000000000001</v>
      </c>
      <c r="CW77" s="1227"/>
      <c r="CX77" s="1227"/>
      <c r="CY77" s="1227"/>
      <c r="CZ77" s="1227"/>
      <c r="DA77" s="1227"/>
      <c r="DB77" s="1227"/>
      <c r="DC77" s="1227"/>
    </row>
    <row r="78" spans="2:107" ht="13.2" x14ac:dyDescent="0.2">
      <c r="B78" s="256"/>
      <c r="G78" s="1216"/>
      <c r="H78" s="1216"/>
      <c r="I78" s="1216"/>
      <c r="J78" s="1216"/>
      <c r="K78" s="1244"/>
      <c r="L78" s="1244"/>
      <c r="M78" s="1244"/>
      <c r="N78" s="1244"/>
      <c r="AN78" s="1222"/>
      <c r="AO78" s="1222"/>
      <c r="AP78" s="1222"/>
      <c r="AQ78" s="1222"/>
      <c r="AR78" s="1222"/>
      <c r="AS78" s="1222"/>
      <c r="AT78" s="1222"/>
      <c r="AU78" s="1222"/>
      <c r="AV78" s="1222"/>
      <c r="AW78" s="1222"/>
      <c r="AX78" s="1222"/>
      <c r="AY78" s="1222"/>
      <c r="AZ78" s="1222"/>
      <c r="BA78" s="1222"/>
      <c r="BB78" s="1226"/>
      <c r="BC78" s="1226"/>
      <c r="BD78" s="1226"/>
      <c r="BE78" s="1226"/>
      <c r="BF78" s="1226"/>
      <c r="BG78" s="1226"/>
      <c r="BH78" s="1226"/>
      <c r="BI78" s="1226"/>
      <c r="BJ78" s="1226"/>
      <c r="BK78" s="1226"/>
      <c r="BL78" s="1226"/>
      <c r="BM78" s="1226"/>
      <c r="BN78" s="1226"/>
      <c r="BO78" s="1226"/>
      <c r="BP78" s="1227"/>
      <c r="BQ78" s="1227"/>
      <c r="BR78" s="1227"/>
      <c r="BS78" s="1227"/>
      <c r="BT78" s="1227"/>
      <c r="BU78" s="1227"/>
      <c r="BV78" s="1227"/>
      <c r="BW78" s="1227"/>
      <c r="BX78" s="1227"/>
      <c r="BY78" s="1227"/>
      <c r="BZ78" s="1227"/>
      <c r="CA78" s="1227"/>
      <c r="CB78" s="1227"/>
      <c r="CC78" s="1227"/>
      <c r="CD78" s="1227"/>
      <c r="CE78" s="1227"/>
      <c r="CF78" s="1227"/>
      <c r="CG78" s="1227"/>
      <c r="CH78" s="1227"/>
      <c r="CI78" s="1227"/>
      <c r="CJ78" s="1227"/>
      <c r="CK78" s="1227"/>
      <c r="CL78" s="1227"/>
      <c r="CM78" s="1227"/>
      <c r="CN78" s="1227"/>
      <c r="CO78" s="1227"/>
      <c r="CP78" s="1227"/>
      <c r="CQ78" s="1227"/>
      <c r="CR78" s="1227"/>
      <c r="CS78" s="1227"/>
      <c r="CT78" s="1227"/>
      <c r="CU78" s="1227"/>
      <c r="CV78" s="1227"/>
      <c r="CW78" s="1227"/>
      <c r="CX78" s="1227"/>
      <c r="CY78" s="1227"/>
      <c r="CZ78" s="1227"/>
      <c r="DA78" s="1227"/>
      <c r="DB78" s="1227"/>
      <c r="DC78" s="1227"/>
    </row>
    <row r="79" spans="2:107" ht="13.2" x14ac:dyDescent="0.2">
      <c r="B79" s="256"/>
      <c r="G79" s="1216"/>
      <c r="H79" s="1216"/>
      <c r="I79" s="1229"/>
      <c r="J79" s="1229"/>
      <c r="K79" s="1245"/>
      <c r="L79" s="1245"/>
      <c r="M79" s="1245"/>
      <c r="N79" s="1245"/>
      <c r="AN79" s="1222"/>
      <c r="AO79" s="1222"/>
      <c r="AP79" s="1222"/>
      <c r="AQ79" s="1222"/>
      <c r="AR79" s="1222"/>
      <c r="AS79" s="1222"/>
      <c r="AT79" s="1222"/>
      <c r="AU79" s="1222"/>
      <c r="AV79" s="1222"/>
      <c r="AW79" s="1222"/>
      <c r="AX79" s="1222"/>
      <c r="AY79" s="1222"/>
      <c r="AZ79" s="1222"/>
      <c r="BA79" s="1222"/>
      <c r="BB79" s="1226" t="s">
        <v>589</v>
      </c>
      <c r="BC79" s="1226"/>
      <c r="BD79" s="1226"/>
      <c r="BE79" s="1226"/>
      <c r="BF79" s="1226"/>
      <c r="BG79" s="1226"/>
      <c r="BH79" s="1226"/>
      <c r="BI79" s="1226"/>
      <c r="BJ79" s="1226"/>
      <c r="BK79" s="1226"/>
      <c r="BL79" s="1226"/>
      <c r="BM79" s="1226"/>
      <c r="BN79" s="1226"/>
      <c r="BO79" s="1226"/>
      <c r="BP79" s="1227">
        <v>5.7</v>
      </c>
      <c r="BQ79" s="1227"/>
      <c r="BR79" s="1227"/>
      <c r="BS79" s="1227"/>
      <c r="BT79" s="1227"/>
      <c r="BU79" s="1227"/>
      <c r="BV79" s="1227"/>
      <c r="BW79" s="1227"/>
      <c r="BX79" s="1227">
        <v>5.4</v>
      </c>
      <c r="BY79" s="1227"/>
      <c r="BZ79" s="1227"/>
      <c r="CA79" s="1227"/>
      <c r="CB79" s="1227"/>
      <c r="CC79" s="1227"/>
      <c r="CD79" s="1227"/>
      <c r="CE79" s="1227"/>
      <c r="CF79" s="1227">
        <v>5.2</v>
      </c>
      <c r="CG79" s="1227"/>
      <c r="CH79" s="1227"/>
      <c r="CI79" s="1227"/>
      <c r="CJ79" s="1227"/>
      <c r="CK79" s="1227"/>
      <c r="CL79" s="1227"/>
      <c r="CM79" s="1227"/>
      <c r="CN79" s="1227">
        <v>5.2</v>
      </c>
      <c r="CO79" s="1227"/>
      <c r="CP79" s="1227"/>
      <c r="CQ79" s="1227"/>
      <c r="CR79" s="1227"/>
      <c r="CS79" s="1227"/>
      <c r="CT79" s="1227"/>
      <c r="CU79" s="1227"/>
      <c r="CV79" s="1227">
        <v>5.2</v>
      </c>
      <c r="CW79" s="1227"/>
      <c r="CX79" s="1227"/>
      <c r="CY79" s="1227"/>
      <c r="CZ79" s="1227"/>
      <c r="DA79" s="1227"/>
      <c r="DB79" s="1227"/>
      <c r="DC79" s="1227"/>
    </row>
    <row r="80" spans="2:107" ht="13.2" x14ac:dyDescent="0.2">
      <c r="B80" s="256"/>
      <c r="G80" s="1216"/>
      <c r="H80" s="1216"/>
      <c r="I80" s="1229"/>
      <c r="J80" s="1229"/>
      <c r="K80" s="1245"/>
      <c r="L80" s="1245"/>
      <c r="M80" s="1245"/>
      <c r="N80" s="1245"/>
      <c r="AN80" s="1222"/>
      <c r="AO80" s="1222"/>
      <c r="AP80" s="1222"/>
      <c r="AQ80" s="1222"/>
      <c r="AR80" s="1222"/>
      <c r="AS80" s="1222"/>
      <c r="AT80" s="1222"/>
      <c r="AU80" s="1222"/>
      <c r="AV80" s="1222"/>
      <c r="AW80" s="1222"/>
      <c r="AX80" s="1222"/>
      <c r="AY80" s="1222"/>
      <c r="AZ80" s="1222"/>
      <c r="BA80" s="1222"/>
      <c r="BB80" s="1226"/>
      <c r="BC80" s="1226"/>
      <c r="BD80" s="1226"/>
      <c r="BE80" s="1226"/>
      <c r="BF80" s="1226"/>
      <c r="BG80" s="1226"/>
      <c r="BH80" s="1226"/>
      <c r="BI80" s="1226"/>
      <c r="BJ80" s="1226"/>
      <c r="BK80" s="1226"/>
      <c r="BL80" s="1226"/>
      <c r="BM80" s="1226"/>
      <c r="BN80" s="1226"/>
      <c r="BO80" s="1226"/>
      <c r="BP80" s="1227"/>
      <c r="BQ80" s="1227"/>
      <c r="BR80" s="1227"/>
      <c r="BS80" s="1227"/>
      <c r="BT80" s="1227"/>
      <c r="BU80" s="1227"/>
      <c r="BV80" s="1227"/>
      <c r="BW80" s="1227"/>
      <c r="BX80" s="1227"/>
      <c r="BY80" s="1227"/>
      <c r="BZ80" s="1227"/>
      <c r="CA80" s="1227"/>
      <c r="CB80" s="1227"/>
      <c r="CC80" s="1227"/>
      <c r="CD80" s="1227"/>
      <c r="CE80" s="1227"/>
      <c r="CF80" s="1227"/>
      <c r="CG80" s="1227"/>
      <c r="CH80" s="1227"/>
      <c r="CI80" s="1227"/>
      <c r="CJ80" s="1227"/>
      <c r="CK80" s="1227"/>
      <c r="CL80" s="1227"/>
      <c r="CM80" s="1227"/>
      <c r="CN80" s="1227"/>
      <c r="CO80" s="1227"/>
      <c r="CP80" s="1227"/>
      <c r="CQ80" s="1227"/>
      <c r="CR80" s="1227"/>
      <c r="CS80" s="1227"/>
      <c r="CT80" s="1227"/>
      <c r="CU80" s="1227"/>
      <c r="CV80" s="1227"/>
      <c r="CW80" s="1227"/>
      <c r="CX80" s="1227"/>
      <c r="CY80" s="1227"/>
      <c r="CZ80" s="1227"/>
      <c r="DA80" s="1227"/>
      <c r="DB80" s="1227"/>
      <c r="DC80" s="1227"/>
    </row>
    <row r="81" spans="2:109" ht="13.2" x14ac:dyDescent="0.2">
      <c r="B81" s="256"/>
    </row>
    <row r="82" spans="2:109" ht="16.2" x14ac:dyDescent="0.2">
      <c r="B82" s="256"/>
      <c r="K82" s="1246"/>
      <c r="L82" s="1246"/>
      <c r="M82" s="1246"/>
      <c r="N82" s="1246"/>
      <c r="AQ82" s="1246"/>
      <c r="AR82" s="1246"/>
      <c r="AS82" s="1246"/>
      <c r="AT82" s="1246"/>
      <c r="BC82" s="1246"/>
      <c r="BD82" s="1246"/>
      <c r="BE82" s="1246"/>
      <c r="BF82" s="1246"/>
      <c r="BO82" s="1246"/>
      <c r="BP82" s="1246"/>
      <c r="BQ82" s="1246"/>
      <c r="BR82" s="1246"/>
      <c r="CA82" s="1246"/>
      <c r="CB82" s="1246"/>
      <c r="CC82" s="1246"/>
      <c r="CD82" s="1246"/>
      <c r="CM82" s="1246"/>
      <c r="CN82" s="1246"/>
      <c r="CO82" s="1246"/>
      <c r="CP82" s="1246"/>
      <c r="CY82" s="1246"/>
      <c r="CZ82" s="1246"/>
      <c r="DA82" s="1246"/>
      <c r="DB82" s="1246"/>
      <c r="DC82" s="1246"/>
    </row>
    <row r="83" spans="2:109" ht="13.2" x14ac:dyDescent="0.2">
      <c r="B83" s="337"/>
      <c r="C83" s="308"/>
      <c r="D83" s="308"/>
      <c r="E83" s="308"/>
      <c r="F83" s="308"/>
      <c r="G83" s="308"/>
      <c r="H83" s="308"/>
      <c r="I83" s="308"/>
      <c r="J83" s="308"/>
      <c r="K83" s="308"/>
      <c r="L83" s="308"/>
      <c r="M83" s="308"/>
      <c r="N83" s="308"/>
      <c r="O83" s="308"/>
      <c r="P83" s="308"/>
      <c r="Q83" s="308"/>
      <c r="R83" s="308"/>
      <c r="S83" s="308"/>
      <c r="T83" s="308"/>
      <c r="U83" s="308"/>
      <c r="V83" s="308"/>
      <c r="W83" s="308"/>
      <c r="X83" s="308"/>
      <c r="Y83" s="308"/>
      <c r="Z83" s="308"/>
      <c r="AA83" s="308"/>
      <c r="AB83" s="308"/>
      <c r="AC83" s="308"/>
      <c r="AD83" s="308"/>
      <c r="AE83" s="308"/>
      <c r="AF83" s="308"/>
      <c r="AG83" s="308"/>
      <c r="AH83" s="308"/>
      <c r="AI83" s="308"/>
      <c r="AJ83" s="308"/>
      <c r="AK83" s="308"/>
      <c r="AL83" s="308"/>
      <c r="AM83" s="308"/>
      <c r="AN83" s="308"/>
      <c r="AO83" s="308"/>
      <c r="AP83" s="308"/>
      <c r="AQ83" s="308"/>
      <c r="AR83" s="308"/>
      <c r="AS83" s="308"/>
      <c r="AT83" s="308"/>
      <c r="AU83" s="308"/>
      <c r="AV83" s="308"/>
      <c r="AW83" s="308"/>
      <c r="AX83" s="308"/>
      <c r="AY83" s="308"/>
      <c r="AZ83" s="308"/>
      <c r="BA83" s="308"/>
      <c r="BB83" s="308"/>
      <c r="BC83" s="308"/>
      <c r="BD83" s="308"/>
      <c r="BE83" s="308"/>
      <c r="BF83" s="308"/>
      <c r="BG83" s="308"/>
      <c r="BH83" s="308"/>
      <c r="BI83" s="308"/>
      <c r="BJ83" s="308"/>
      <c r="BK83" s="308"/>
      <c r="BL83" s="308"/>
      <c r="BM83" s="308"/>
      <c r="BN83" s="308"/>
      <c r="BO83" s="308"/>
      <c r="BP83" s="308"/>
      <c r="BQ83" s="308"/>
      <c r="BR83" s="308"/>
      <c r="BS83" s="308"/>
      <c r="BT83" s="308"/>
      <c r="BU83" s="308"/>
      <c r="BV83" s="308"/>
      <c r="BW83" s="308"/>
      <c r="BX83" s="308"/>
      <c r="BY83" s="308"/>
      <c r="BZ83" s="308"/>
      <c r="CA83" s="308"/>
      <c r="CB83" s="308"/>
      <c r="CC83" s="308"/>
      <c r="CD83" s="308"/>
      <c r="CE83" s="308"/>
      <c r="CF83" s="308"/>
      <c r="CG83" s="308"/>
      <c r="CH83" s="308"/>
      <c r="CI83" s="308"/>
      <c r="CJ83" s="308"/>
      <c r="CK83" s="308"/>
      <c r="CL83" s="308"/>
      <c r="CM83" s="308"/>
      <c r="CN83" s="308"/>
      <c r="CO83" s="308"/>
      <c r="CP83" s="308"/>
      <c r="CQ83" s="308"/>
      <c r="CR83" s="308"/>
      <c r="CS83" s="308"/>
      <c r="CT83" s="308"/>
      <c r="CU83" s="308"/>
      <c r="CV83" s="308"/>
      <c r="CW83" s="308"/>
      <c r="CX83" s="308"/>
      <c r="CY83" s="308"/>
      <c r="CZ83" s="308"/>
      <c r="DA83" s="308"/>
      <c r="DB83" s="308"/>
      <c r="DC83" s="308"/>
      <c r="DD83" s="338"/>
    </row>
    <row r="84" spans="2:109" ht="13.2" x14ac:dyDescent="0.2">
      <c r="DD84" s="252"/>
      <c r="DE84" s="252"/>
    </row>
    <row r="85" spans="2:109" ht="13.2" x14ac:dyDescent="0.2">
      <c r="DD85" s="252"/>
      <c r="DE85" s="252"/>
    </row>
  </sheetData>
  <sheetProtection algorithmName="SHA-512" hashValue="F85G0xfZQnJWk2a5sOFkY63aZE0mSu2t5M1IuyRZ69NSW4IcW+Z46qX+zsN0gcAil1Z7rGkxjdC5veRqj6iTSw==" saltValue="mGLtoGPsEoh1eK43cfcW2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23060-716C-4FBB-93AB-5F7366A9934E}">
  <sheetPr>
    <pageSetUpPr fitToPage="1"/>
  </sheetPr>
  <dimension ref="A1:DR125"/>
  <sheetViews>
    <sheetView showGridLines="0" zoomScale="55" zoomScaleNormal="55" zoomScaleSheetLayoutView="70" workbookViewId="0">
      <selection activeCell="AN43" sqref="AN43:DC47"/>
    </sheetView>
  </sheetViews>
  <sheetFormatPr defaultColWidth="0" defaultRowHeight="13.5" customHeight="1" zeroHeight="1" x14ac:dyDescent="0.2"/>
  <cols>
    <col min="1" max="34" width="2.44140625" style="251" customWidth="1"/>
    <col min="35" max="122" width="2.44140625" style="250" customWidth="1"/>
    <col min="123" max="16384" width="2.44140625" style="250" hidden="1"/>
  </cols>
  <sheetData>
    <row r="1" spans="1:34" ht="13.5" customHeight="1" x14ac:dyDescent="0.2">
      <c r="A1" s="250"/>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row>
    <row r="2" spans="1:34" ht="13.2" x14ac:dyDescent="0.2">
      <c r="S2" s="250"/>
      <c r="AH2" s="250"/>
    </row>
    <row r="3" spans="1:34" ht="13.2" x14ac:dyDescent="0.2">
      <c r="C3" s="250"/>
      <c r="D3" s="250"/>
      <c r="E3" s="250"/>
      <c r="F3" s="250"/>
      <c r="G3" s="250"/>
      <c r="H3" s="250"/>
      <c r="I3" s="250"/>
      <c r="J3" s="250"/>
      <c r="K3" s="250"/>
      <c r="L3" s="250"/>
      <c r="M3" s="250"/>
      <c r="N3" s="250"/>
      <c r="O3" s="250"/>
      <c r="P3" s="250"/>
      <c r="Q3" s="250"/>
      <c r="R3" s="250"/>
      <c r="S3" s="250"/>
      <c r="U3" s="250"/>
      <c r="V3" s="250"/>
      <c r="W3" s="250"/>
      <c r="X3" s="250"/>
      <c r="Y3" s="250"/>
      <c r="Z3" s="250"/>
      <c r="AA3" s="250"/>
      <c r="AB3" s="250"/>
      <c r="AC3" s="250"/>
      <c r="AD3" s="250"/>
      <c r="AE3" s="250"/>
      <c r="AF3" s="250"/>
      <c r="AG3" s="250"/>
      <c r="AH3" s="250"/>
    </row>
    <row r="4" spans="1:34" ht="13.2" x14ac:dyDescent="0.2"/>
    <row r="5" spans="1:34" ht="13.2" x14ac:dyDescent="0.2"/>
    <row r="6" spans="1:34" ht="13.2" x14ac:dyDescent="0.2"/>
    <row r="7" spans="1:34" ht="13.2" x14ac:dyDescent="0.2"/>
    <row r="8" spans="1:34" ht="13.2" x14ac:dyDescent="0.2"/>
    <row r="9" spans="1:34" ht="13.2" x14ac:dyDescent="0.2">
      <c r="AH9" s="250"/>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0"/>
    </row>
    <row r="18" spans="12:34" ht="13.2" x14ac:dyDescent="0.2"/>
    <row r="19" spans="12:34" ht="13.2" x14ac:dyDescent="0.2"/>
    <row r="20" spans="12:34" ht="13.2" x14ac:dyDescent="0.2">
      <c r="AH20" s="250"/>
    </row>
    <row r="21" spans="12:34" ht="13.2" x14ac:dyDescent="0.2">
      <c r="AH21" s="250"/>
    </row>
    <row r="22" spans="12:34" ht="13.2" x14ac:dyDescent="0.2"/>
    <row r="23" spans="12:34" ht="13.2" x14ac:dyDescent="0.2"/>
    <row r="24" spans="12:34" ht="13.2" x14ac:dyDescent="0.2">
      <c r="Q24" s="250"/>
    </row>
    <row r="25" spans="12:34" ht="13.2" x14ac:dyDescent="0.2"/>
    <row r="26" spans="12:34" ht="13.2" x14ac:dyDescent="0.2"/>
    <row r="27" spans="12:34" ht="13.2" x14ac:dyDescent="0.2"/>
    <row r="28" spans="12:34" ht="13.2" x14ac:dyDescent="0.2">
      <c r="O28" s="250"/>
      <c r="T28" s="250"/>
      <c r="AH28" s="250"/>
    </row>
    <row r="29" spans="12:34" ht="13.2" x14ac:dyDescent="0.2"/>
    <row r="30" spans="12:34" ht="13.2" x14ac:dyDescent="0.2"/>
    <row r="31" spans="12:34" ht="13.2" x14ac:dyDescent="0.2">
      <c r="Q31" s="250"/>
    </row>
    <row r="32" spans="12:34" ht="13.2" x14ac:dyDescent="0.2">
      <c r="L32" s="250"/>
    </row>
    <row r="33" spans="2:34" ht="13.2" x14ac:dyDescent="0.2">
      <c r="C33" s="250"/>
      <c r="E33" s="250"/>
      <c r="G33" s="250"/>
      <c r="I33" s="250"/>
      <c r="X33" s="250"/>
    </row>
    <row r="34" spans="2:34" ht="13.2" x14ac:dyDescent="0.2">
      <c r="B34" s="250"/>
      <c r="P34" s="250"/>
      <c r="R34" s="250"/>
      <c r="T34" s="250"/>
    </row>
    <row r="35" spans="2:34" ht="13.2" x14ac:dyDescent="0.2">
      <c r="D35" s="250"/>
      <c r="W35" s="250"/>
      <c r="AC35" s="250"/>
      <c r="AD35" s="250"/>
      <c r="AE35" s="250"/>
      <c r="AF35" s="250"/>
      <c r="AG35" s="250"/>
      <c r="AH35" s="250"/>
    </row>
    <row r="36" spans="2:34" ht="13.2" x14ac:dyDescent="0.2">
      <c r="H36" s="250"/>
      <c r="J36" s="250"/>
      <c r="K36" s="250"/>
      <c r="M36" s="250"/>
      <c r="Y36" s="250"/>
      <c r="Z36" s="250"/>
      <c r="AA36" s="250"/>
      <c r="AB36" s="250"/>
      <c r="AC36" s="250"/>
      <c r="AD36" s="250"/>
      <c r="AE36" s="250"/>
      <c r="AF36" s="250"/>
      <c r="AG36" s="250"/>
      <c r="AH36" s="250"/>
    </row>
    <row r="37" spans="2:34" ht="13.2" x14ac:dyDescent="0.2">
      <c r="AH37" s="250"/>
    </row>
    <row r="38" spans="2:34" ht="13.2" x14ac:dyDescent="0.2">
      <c r="AG38" s="250"/>
      <c r="AH38" s="250"/>
    </row>
    <row r="39" spans="2:34" ht="13.2" x14ac:dyDescent="0.2"/>
    <row r="40" spans="2:34" ht="13.2" x14ac:dyDescent="0.2">
      <c r="X40" s="250"/>
    </row>
    <row r="41" spans="2:34" ht="13.2" x14ac:dyDescent="0.2">
      <c r="R41" s="250"/>
    </row>
    <row r="42" spans="2:34" ht="13.2" x14ac:dyDescent="0.2">
      <c r="W42" s="250"/>
    </row>
    <row r="43" spans="2:34" ht="13.2" x14ac:dyDescent="0.2">
      <c r="Y43" s="250"/>
      <c r="Z43" s="250"/>
      <c r="AA43" s="250"/>
      <c r="AB43" s="250"/>
      <c r="AC43" s="250"/>
      <c r="AD43" s="250"/>
      <c r="AE43" s="250"/>
      <c r="AF43" s="250"/>
      <c r="AG43" s="250"/>
      <c r="AH43" s="250"/>
    </row>
    <row r="44" spans="2:34" ht="13.2" x14ac:dyDescent="0.2">
      <c r="AH44" s="250"/>
    </row>
    <row r="45" spans="2:34" ht="13.2" x14ac:dyDescent="0.2">
      <c r="X45" s="250"/>
    </row>
    <row r="46" spans="2:34" ht="13.2" x14ac:dyDescent="0.2"/>
    <row r="47" spans="2:34" ht="13.2" x14ac:dyDescent="0.2"/>
    <row r="48" spans="2:34" ht="13.2" x14ac:dyDescent="0.2">
      <c r="W48" s="250"/>
      <c r="Y48" s="250"/>
      <c r="Z48" s="250"/>
      <c r="AA48" s="250"/>
      <c r="AB48" s="250"/>
      <c r="AC48" s="250"/>
      <c r="AD48" s="250"/>
      <c r="AE48" s="250"/>
      <c r="AF48" s="250"/>
      <c r="AG48" s="250"/>
      <c r="AH48" s="250"/>
    </row>
    <row r="49" spans="28:34" ht="13.2" x14ac:dyDescent="0.2"/>
    <row r="50" spans="28:34" ht="13.2" x14ac:dyDescent="0.2">
      <c r="AE50" s="250"/>
      <c r="AF50" s="250"/>
      <c r="AG50" s="250"/>
      <c r="AH50" s="250"/>
    </row>
    <row r="51" spans="28:34" ht="13.2" x14ac:dyDescent="0.2">
      <c r="AC51" s="250"/>
      <c r="AD51" s="250"/>
      <c r="AE51" s="250"/>
      <c r="AF51" s="250"/>
      <c r="AG51" s="250"/>
      <c r="AH51" s="250"/>
    </row>
    <row r="52" spans="28:34" ht="13.2" x14ac:dyDescent="0.2"/>
    <row r="53" spans="28:34" ht="13.2" x14ac:dyDescent="0.2">
      <c r="AF53" s="250"/>
      <c r="AG53" s="250"/>
      <c r="AH53" s="250"/>
    </row>
    <row r="54" spans="28:34" ht="13.2" x14ac:dyDescent="0.2">
      <c r="AH54" s="250"/>
    </row>
    <row r="55" spans="28:34" ht="13.2" x14ac:dyDescent="0.2"/>
    <row r="56" spans="28:34" ht="13.2" x14ac:dyDescent="0.2">
      <c r="AB56" s="250"/>
      <c r="AC56" s="250"/>
      <c r="AD56" s="250"/>
      <c r="AE56" s="250"/>
      <c r="AF56" s="250"/>
      <c r="AG56" s="250"/>
      <c r="AH56" s="250"/>
    </row>
    <row r="57" spans="28:34" ht="13.2" x14ac:dyDescent="0.2">
      <c r="AH57" s="250"/>
    </row>
    <row r="58" spans="28:34" ht="13.2" x14ac:dyDescent="0.2">
      <c r="AH58" s="250"/>
    </row>
    <row r="59" spans="28:34" ht="13.2" x14ac:dyDescent="0.2"/>
    <row r="60" spans="28:34" ht="13.2" x14ac:dyDescent="0.2"/>
    <row r="61" spans="28:34" ht="13.2" x14ac:dyDescent="0.2"/>
    <row r="62" spans="28:34" ht="13.2" x14ac:dyDescent="0.2"/>
    <row r="63" spans="28:34" ht="13.2" x14ac:dyDescent="0.2">
      <c r="AH63" s="250"/>
    </row>
    <row r="64" spans="28:34" ht="13.2" x14ac:dyDescent="0.2">
      <c r="AG64" s="250"/>
      <c r="AH64" s="250"/>
    </row>
    <row r="65" spans="28:34" ht="13.2" x14ac:dyDescent="0.2"/>
    <row r="66" spans="28:34" ht="13.2" x14ac:dyDescent="0.2"/>
    <row r="67" spans="28:34" ht="13.2" x14ac:dyDescent="0.2"/>
    <row r="68" spans="28:34" ht="13.2" x14ac:dyDescent="0.2">
      <c r="AB68" s="250"/>
      <c r="AC68" s="250"/>
      <c r="AD68" s="250"/>
      <c r="AE68" s="250"/>
      <c r="AF68" s="250"/>
      <c r="AG68" s="250"/>
      <c r="AH68" s="250"/>
    </row>
    <row r="69" spans="28:34" ht="13.2" x14ac:dyDescent="0.2">
      <c r="AF69" s="250"/>
      <c r="AG69" s="250"/>
      <c r="AH69" s="250"/>
    </row>
    <row r="70" spans="28:34" ht="13.2" x14ac:dyDescent="0.2"/>
    <row r="71" spans="28:34" ht="13.2" x14ac:dyDescent="0.2"/>
    <row r="72" spans="28:34" ht="13.2" x14ac:dyDescent="0.2"/>
    <row r="73" spans="28:34" ht="13.2" x14ac:dyDescent="0.2"/>
    <row r="74" spans="28:34" ht="13.2" x14ac:dyDescent="0.2"/>
    <row r="75" spans="28:34" ht="13.2" x14ac:dyDescent="0.2">
      <c r="AH75" s="250"/>
    </row>
    <row r="76" spans="28:34" ht="13.2" x14ac:dyDescent="0.2">
      <c r="AF76" s="250"/>
      <c r="AG76" s="250"/>
      <c r="AH76" s="250"/>
    </row>
    <row r="77" spans="28:34" ht="13.2" x14ac:dyDescent="0.2">
      <c r="AG77" s="250"/>
      <c r="AH77" s="250"/>
    </row>
    <row r="78" spans="28:34" ht="13.2" x14ac:dyDescent="0.2"/>
    <row r="79" spans="28:34" ht="13.2" x14ac:dyDescent="0.2"/>
    <row r="80" spans="28:34" ht="13.2" x14ac:dyDescent="0.2"/>
    <row r="81" spans="25:34" ht="13.2" x14ac:dyDescent="0.2"/>
    <row r="82" spans="25:34" ht="13.2" x14ac:dyDescent="0.2">
      <c r="Y82" s="250"/>
    </row>
    <row r="83" spans="25:34" ht="13.2" x14ac:dyDescent="0.2">
      <c r="Y83" s="250"/>
      <c r="Z83" s="250"/>
      <c r="AA83" s="250"/>
      <c r="AB83" s="250"/>
      <c r="AC83" s="250"/>
      <c r="AD83" s="250"/>
      <c r="AE83" s="250"/>
      <c r="AF83" s="250"/>
      <c r="AG83" s="250"/>
      <c r="AH83" s="250"/>
    </row>
    <row r="84" spans="25:34" ht="13.2" x14ac:dyDescent="0.2"/>
    <row r="85" spans="25:34" ht="13.2" x14ac:dyDescent="0.2"/>
    <row r="86" spans="25:34" ht="13.2" x14ac:dyDescent="0.2"/>
    <row r="87" spans="25:34" ht="13.2" x14ac:dyDescent="0.2"/>
    <row r="88" spans="25:34" ht="13.2" x14ac:dyDescent="0.2">
      <c r="AH88" s="25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0"/>
      <c r="AG94" s="250"/>
      <c r="AH94" s="250"/>
    </row>
    <row r="95" spans="25:34" ht="13.5" customHeight="1" x14ac:dyDescent="0.2">
      <c r="AH95" s="25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0"/>
    </row>
    <row r="102" spans="33:34" ht="13.5" customHeight="1" x14ac:dyDescent="0.2"/>
    <row r="103" spans="33:34" ht="13.5" customHeight="1" x14ac:dyDescent="0.2"/>
    <row r="104" spans="33:34" ht="13.5" customHeight="1" x14ac:dyDescent="0.2">
      <c r="AG104" s="250"/>
      <c r="AH104" s="25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0"/>
    </row>
    <row r="117" spans="34:122" ht="13.5" customHeight="1" x14ac:dyDescent="0.2"/>
    <row r="118" spans="34:122" ht="13.5" customHeight="1" x14ac:dyDescent="0.2"/>
    <row r="119" spans="34:122" ht="13.5" customHeight="1" x14ac:dyDescent="0.2"/>
    <row r="120" spans="34:122" ht="13.5" customHeight="1" x14ac:dyDescent="0.2">
      <c r="AH120" s="250"/>
    </row>
    <row r="121" spans="34:122" ht="13.5" customHeight="1" x14ac:dyDescent="0.2">
      <c r="AH121" s="250"/>
    </row>
    <row r="122" spans="34:122" ht="13.5" customHeight="1" x14ac:dyDescent="0.2"/>
    <row r="123" spans="34:122" ht="13.5" customHeight="1" x14ac:dyDescent="0.2"/>
    <row r="124" spans="34:122" ht="13.5" customHeight="1" x14ac:dyDescent="0.2"/>
    <row r="125" spans="34:122" ht="13.5" customHeight="1" x14ac:dyDescent="0.2">
      <c r="DR125" s="250" t="s">
        <v>479</v>
      </c>
    </row>
  </sheetData>
  <sheetProtection algorithmName="SHA-512" hashValue="6TOoxlB8RuDhDcShtd5CLTghikr0l6nJ45fEjvjYjS68arZC+fgUAuki3QgFBnGjXukAhhppRvk7dTIB8o+cXg==" saltValue="roIaSnxpPKt3HSXgkG5Xm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CCCCC-5208-46AC-87A4-DBCEDD5C4F9C}">
  <sheetPr>
    <pageSetUpPr fitToPage="1"/>
  </sheetPr>
  <dimension ref="A1:DR125"/>
  <sheetViews>
    <sheetView showGridLines="0" zoomScale="70" zoomScaleNormal="70" zoomScaleSheetLayoutView="55" workbookViewId="0">
      <selection activeCell="AN43" sqref="AN43:DC47"/>
    </sheetView>
  </sheetViews>
  <sheetFormatPr defaultColWidth="0" defaultRowHeight="13.5" customHeight="1" zeroHeight="1" x14ac:dyDescent="0.2"/>
  <cols>
    <col min="1" max="34" width="2.44140625" style="251" customWidth="1"/>
    <col min="35" max="122" width="2.44140625" style="250" customWidth="1"/>
    <col min="123" max="16384" width="2.44140625" style="250" hidden="1"/>
  </cols>
  <sheetData>
    <row r="1" spans="2:34" ht="13.5" customHeight="1" x14ac:dyDescent="0.2">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row>
    <row r="2" spans="2:34" ht="13.2" x14ac:dyDescent="0.2">
      <c r="S2" s="250"/>
      <c r="AH2" s="250"/>
    </row>
    <row r="3" spans="2:34" ht="13.2" x14ac:dyDescent="0.2">
      <c r="C3" s="250"/>
      <c r="D3" s="250"/>
      <c r="E3" s="250"/>
      <c r="F3" s="250"/>
      <c r="G3" s="250"/>
      <c r="H3" s="250"/>
      <c r="I3" s="250"/>
      <c r="J3" s="250"/>
      <c r="K3" s="250"/>
      <c r="L3" s="250"/>
      <c r="M3" s="250"/>
      <c r="N3" s="250"/>
      <c r="O3" s="250"/>
      <c r="P3" s="250"/>
      <c r="Q3" s="250"/>
      <c r="R3" s="250"/>
      <c r="S3" s="250"/>
      <c r="U3" s="250"/>
      <c r="V3" s="250"/>
      <c r="W3" s="250"/>
      <c r="X3" s="250"/>
      <c r="Y3" s="250"/>
      <c r="Z3" s="250"/>
      <c r="AA3" s="250"/>
      <c r="AB3" s="250"/>
      <c r="AC3" s="250"/>
      <c r="AD3" s="250"/>
      <c r="AE3" s="250"/>
      <c r="AF3" s="250"/>
      <c r="AG3" s="250"/>
      <c r="AH3" s="250"/>
    </row>
    <row r="4" spans="2:34" ht="13.2" x14ac:dyDescent="0.2"/>
    <row r="5" spans="2:34" ht="13.2" x14ac:dyDescent="0.2"/>
    <row r="6" spans="2:34" ht="13.2" x14ac:dyDescent="0.2"/>
    <row r="7" spans="2:34" ht="13.2" x14ac:dyDescent="0.2"/>
    <row r="8" spans="2:34" ht="13.2" x14ac:dyDescent="0.2"/>
    <row r="9" spans="2:34" ht="13.2" x14ac:dyDescent="0.2">
      <c r="AH9" s="250"/>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0"/>
    </row>
    <row r="18" spans="12:34" ht="13.2" x14ac:dyDescent="0.2"/>
    <row r="19" spans="12:34" ht="13.2" x14ac:dyDescent="0.2"/>
    <row r="20" spans="12:34" ht="13.2" x14ac:dyDescent="0.2">
      <c r="AH20" s="250"/>
    </row>
    <row r="21" spans="12:34" ht="13.2" x14ac:dyDescent="0.2">
      <c r="AH21" s="250"/>
    </row>
    <row r="22" spans="12:34" ht="13.2" x14ac:dyDescent="0.2"/>
    <row r="23" spans="12:34" ht="13.2" x14ac:dyDescent="0.2"/>
    <row r="24" spans="12:34" ht="13.2" x14ac:dyDescent="0.2">
      <c r="Q24" s="250"/>
    </row>
    <row r="25" spans="12:34" ht="13.2" x14ac:dyDescent="0.2"/>
    <row r="26" spans="12:34" ht="13.2" x14ac:dyDescent="0.2"/>
    <row r="27" spans="12:34" ht="13.2" x14ac:dyDescent="0.2"/>
    <row r="28" spans="12:34" ht="13.2" x14ac:dyDescent="0.2">
      <c r="O28" s="250"/>
      <c r="T28" s="250"/>
      <c r="AH28" s="250"/>
    </row>
    <row r="29" spans="12:34" ht="13.2" x14ac:dyDescent="0.2"/>
    <row r="30" spans="12:34" ht="13.2" x14ac:dyDescent="0.2"/>
    <row r="31" spans="12:34" ht="13.2" x14ac:dyDescent="0.2">
      <c r="Q31" s="250"/>
    </row>
    <row r="32" spans="12:34" ht="13.2" x14ac:dyDescent="0.2">
      <c r="L32" s="250"/>
    </row>
    <row r="33" spans="2:34" ht="13.2" x14ac:dyDescent="0.2">
      <c r="C33" s="250"/>
      <c r="E33" s="250"/>
      <c r="G33" s="250"/>
      <c r="I33" s="250"/>
      <c r="X33" s="250"/>
    </row>
    <row r="34" spans="2:34" ht="13.2" x14ac:dyDescent="0.2">
      <c r="B34" s="250"/>
      <c r="P34" s="250"/>
      <c r="R34" s="250"/>
      <c r="T34" s="250"/>
    </row>
    <row r="35" spans="2:34" ht="13.2" x14ac:dyDescent="0.2">
      <c r="D35" s="250"/>
      <c r="W35" s="250"/>
      <c r="AC35" s="250"/>
      <c r="AD35" s="250"/>
      <c r="AE35" s="250"/>
      <c r="AF35" s="250"/>
      <c r="AG35" s="250"/>
      <c r="AH35" s="250"/>
    </row>
    <row r="36" spans="2:34" ht="13.2" x14ac:dyDescent="0.2">
      <c r="H36" s="250"/>
      <c r="J36" s="250"/>
      <c r="K36" s="250"/>
      <c r="M36" s="250"/>
      <c r="Y36" s="250"/>
      <c r="Z36" s="250"/>
      <c r="AA36" s="250"/>
      <c r="AB36" s="250"/>
      <c r="AC36" s="250"/>
      <c r="AD36" s="250"/>
      <c r="AE36" s="250"/>
      <c r="AF36" s="250"/>
      <c r="AG36" s="250"/>
      <c r="AH36" s="250"/>
    </row>
    <row r="37" spans="2:34" ht="13.2" x14ac:dyDescent="0.2">
      <c r="AH37" s="250"/>
    </row>
    <row r="38" spans="2:34" ht="13.2" x14ac:dyDescent="0.2">
      <c r="AG38" s="250"/>
      <c r="AH38" s="250"/>
    </row>
    <row r="39" spans="2:34" ht="13.2" x14ac:dyDescent="0.2"/>
    <row r="40" spans="2:34" ht="13.2" x14ac:dyDescent="0.2">
      <c r="X40" s="250"/>
    </row>
    <row r="41" spans="2:34" ht="13.2" x14ac:dyDescent="0.2">
      <c r="R41" s="250"/>
    </row>
    <row r="42" spans="2:34" ht="13.2" x14ac:dyDescent="0.2">
      <c r="W42" s="250"/>
    </row>
    <row r="43" spans="2:34" ht="13.2" x14ac:dyDescent="0.2">
      <c r="Y43" s="250"/>
      <c r="Z43" s="250"/>
      <c r="AA43" s="250"/>
      <c r="AB43" s="250"/>
      <c r="AC43" s="250"/>
      <c r="AD43" s="250"/>
      <c r="AE43" s="250"/>
      <c r="AF43" s="250"/>
      <c r="AG43" s="250"/>
      <c r="AH43" s="250"/>
    </row>
    <row r="44" spans="2:34" ht="13.2" x14ac:dyDescent="0.2">
      <c r="AH44" s="250"/>
    </row>
    <row r="45" spans="2:34" ht="13.2" x14ac:dyDescent="0.2">
      <c r="X45" s="250"/>
    </row>
    <row r="46" spans="2:34" ht="13.2" x14ac:dyDescent="0.2"/>
    <row r="47" spans="2:34" ht="13.2" x14ac:dyDescent="0.2"/>
    <row r="48" spans="2:34" ht="13.2" x14ac:dyDescent="0.2">
      <c r="W48" s="250"/>
      <c r="Y48" s="250"/>
      <c r="Z48" s="250"/>
      <c r="AA48" s="250"/>
      <c r="AB48" s="250"/>
      <c r="AC48" s="250"/>
      <c r="AD48" s="250"/>
      <c r="AE48" s="250"/>
      <c r="AF48" s="250"/>
      <c r="AG48" s="250"/>
      <c r="AH48" s="250"/>
    </row>
    <row r="49" spans="28:34" ht="13.2" x14ac:dyDescent="0.2"/>
    <row r="50" spans="28:34" ht="13.2" x14ac:dyDescent="0.2">
      <c r="AE50" s="250"/>
      <c r="AF50" s="250"/>
      <c r="AG50" s="250"/>
      <c r="AH50" s="250"/>
    </row>
    <row r="51" spans="28:34" ht="13.2" x14ac:dyDescent="0.2">
      <c r="AC51" s="250"/>
      <c r="AD51" s="250"/>
      <c r="AE51" s="250"/>
      <c r="AF51" s="250"/>
      <c r="AG51" s="250"/>
      <c r="AH51" s="250"/>
    </row>
    <row r="52" spans="28:34" ht="13.2" x14ac:dyDescent="0.2"/>
    <row r="53" spans="28:34" ht="13.2" x14ac:dyDescent="0.2">
      <c r="AF53" s="250"/>
      <c r="AG53" s="250"/>
      <c r="AH53" s="250"/>
    </row>
    <row r="54" spans="28:34" ht="13.2" x14ac:dyDescent="0.2">
      <c r="AH54" s="250"/>
    </row>
    <row r="55" spans="28:34" ht="13.2" x14ac:dyDescent="0.2"/>
    <row r="56" spans="28:34" ht="13.2" x14ac:dyDescent="0.2">
      <c r="AB56" s="250"/>
      <c r="AC56" s="250"/>
      <c r="AD56" s="250"/>
      <c r="AE56" s="250"/>
      <c r="AF56" s="250"/>
      <c r="AG56" s="250"/>
      <c r="AH56" s="250"/>
    </row>
    <row r="57" spans="28:34" ht="13.2" x14ac:dyDescent="0.2">
      <c r="AH57" s="250"/>
    </row>
    <row r="58" spans="28:34" ht="13.2" x14ac:dyDescent="0.2">
      <c r="AH58" s="250"/>
    </row>
    <row r="59" spans="28:34" ht="13.2" x14ac:dyDescent="0.2">
      <c r="AG59" s="250"/>
      <c r="AH59" s="250"/>
    </row>
    <row r="60" spans="28:34" ht="13.2" x14ac:dyDescent="0.2"/>
    <row r="61" spans="28:34" ht="13.2" x14ac:dyDescent="0.2"/>
    <row r="62" spans="28:34" ht="13.2" x14ac:dyDescent="0.2"/>
    <row r="63" spans="28:34" ht="13.2" x14ac:dyDescent="0.2">
      <c r="AH63" s="250"/>
    </row>
    <row r="64" spans="28:34" ht="13.2" x14ac:dyDescent="0.2">
      <c r="AG64" s="250"/>
      <c r="AH64" s="250"/>
    </row>
    <row r="65" spans="28:34" ht="13.2" x14ac:dyDescent="0.2"/>
    <row r="66" spans="28:34" ht="13.2" x14ac:dyDescent="0.2"/>
    <row r="67" spans="28:34" ht="13.2" x14ac:dyDescent="0.2"/>
    <row r="68" spans="28:34" ht="13.2" x14ac:dyDescent="0.2">
      <c r="AB68" s="250"/>
      <c r="AC68" s="250"/>
      <c r="AD68" s="250"/>
      <c r="AE68" s="250"/>
      <c r="AF68" s="250"/>
      <c r="AG68" s="250"/>
      <c r="AH68" s="250"/>
    </row>
    <row r="69" spans="28:34" ht="13.2" x14ac:dyDescent="0.2">
      <c r="AF69" s="250"/>
      <c r="AG69" s="250"/>
      <c r="AH69" s="250"/>
    </row>
    <row r="70" spans="28:34" ht="13.2" x14ac:dyDescent="0.2"/>
    <row r="71" spans="28:34" ht="13.2" x14ac:dyDescent="0.2"/>
    <row r="72" spans="28:34" ht="13.2" x14ac:dyDescent="0.2"/>
    <row r="73" spans="28:34" ht="13.2" x14ac:dyDescent="0.2"/>
    <row r="74" spans="28:34" ht="13.2" x14ac:dyDescent="0.2"/>
    <row r="75" spans="28:34" ht="13.2" x14ac:dyDescent="0.2">
      <c r="AH75" s="250"/>
    </row>
    <row r="76" spans="28:34" ht="13.2" x14ac:dyDescent="0.2">
      <c r="AF76" s="250"/>
      <c r="AG76" s="250"/>
      <c r="AH76" s="250"/>
    </row>
    <row r="77" spans="28:34" ht="13.2" x14ac:dyDescent="0.2">
      <c r="AG77" s="250"/>
      <c r="AH77" s="250"/>
    </row>
    <row r="78" spans="28:34" ht="13.2" x14ac:dyDescent="0.2"/>
    <row r="79" spans="28:34" ht="13.2" x14ac:dyDescent="0.2"/>
    <row r="80" spans="28:34" ht="13.2" x14ac:dyDescent="0.2"/>
    <row r="81" spans="25:34" ht="13.2" x14ac:dyDescent="0.2"/>
    <row r="82" spans="25:34" ht="13.2" x14ac:dyDescent="0.2">
      <c r="Y82" s="250"/>
    </row>
    <row r="83" spans="25:34" ht="13.2" x14ac:dyDescent="0.2">
      <c r="Y83" s="250"/>
      <c r="Z83" s="250"/>
      <c r="AA83" s="250"/>
      <c r="AB83" s="250"/>
      <c r="AC83" s="250"/>
      <c r="AD83" s="250"/>
      <c r="AE83" s="250"/>
      <c r="AF83" s="250"/>
      <c r="AG83" s="250"/>
      <c r="AH83" s="250"/>
    </row>
    <row r="84" spans="25:34" ht="13.2" x14ac:dyDescent="0.2"/>
    <row r="85" spans="25:34" ht="13.2" x14ac:dyDescent="0.2"/>
    <row r="86" spans="25:34" ht="13.2" x14ac:dyDescent="0.2"/>
    <row r="87" spans="25:34" ht="13.2" x14ac:dyDescent="0.2"/>
    <row r="88" spans="25:34" ht="13.2" x14ac:dyDescent="0.2">
      <c r="AH88" s="250"/>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0"/>
      <c r="AG94" s="250"/>
      <c r="AH94" s="250"/>
    </row>
    <row r="95" spans="25:34" ht="13.5" customHeight="1" x14ac:dyDescent="0.2">
      <c r="AH95" s="250"/>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0"/>
    </row>
    <row r="102" spans="33:34" ht="13.5" customHeight="1" x14ac:dyDescent="0.2"/>
    <row r="103" spans="33:34" ht="13.5" customHeight="1" x14ac:dyDescent="0.2"/>
    <row r="104" spans="33:34" ht="13.5" customHeight="1" x14ac:dyDescent="0.2">
      <c r="AG104" s="250"/>
      <c r="AH104" s="250"/>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0"/>
    </row>
    <row r="117" spans="34:122" ht="13.5" customHeight="1" x14ac:dyDescent="0.2"/>
    <row r="118" spans="34:122" ht="13.5" customHeight="1" x14ac:dyDescent="0.2"/>
    <row r="119" spans="34:122" ht="13.5" customHeight="1" x14ac:dyDescent="0.2"/>
    <row r="120" spans="34:122" ht="13.5" customHeight="1" x14ac:dyDescent="0.2">
      <c r="AH120" s="250"/>
    </row>
    <row r="121" spans="34:122" ht="13.5" customHeight="1" x14ac:dyDescent="0.2">
      <c r="AH121" s="250"/>
    </row>
    <row r="122" spans="34:122" ht="13.5" customHeight="1" x14ac:dyDescent="0.2"/>
    <row r="123" spans="34:122" ht="13.5" customHeight="1" x14ac:dyDescent="0.2"/>
    <row r="124" spans="34:122" ht="13.5" customHeight="1" x14ac:dyDescent="0.2"/>
    <row r="125" spans="34:122" ht="13.5" customHeight="1" x14ac:dyDescent="0.2">
      <c r="DR125" s="250" t="s">
        <v>479</v>
      </c>
    </row>
  </sheetData>
  <sheetProtection algorithmName="SHA-512" hashValue="DGo3lC/qgcrSpiP+8kJ+/4SMrWRANSIttq+KMaK7HrwToWG96AYIuKKc4CF0jf/QWyv5STk+QU0fJGJCxLcy/Q==" saltValue="4ILtiFC/usg+RXugS/UQI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9" customWidth="1"/>
    <col min="2" max="8" width="13.33203125" style="139" customWidth="1"/>
    <col min="9" max="16384" width="11.109375" style="139"/>
  </cols>
  <sheetData>
    <row r="1" spans="1:8" x14ac:dyDescent="0.2">
      <c r="A1" s="133"/>
      <c r="B1" s="134"/>
      <c r="C1" s="135"/>
      <c r="D1" s="136"/>
      <c r="E1" s="137"/>
      <c r="F1" s="137"/>
      <c r="G1" s="137"/>
      <c r="H1" s="138"/>
    </row>
    <row r="2" spans="1:8" x14ac:dyDescent="0.2">
      <c r="A2" s="140"/>
      <c r="B2" s="141"/>
      <c r="C2" s="142"/>
      <c r="D2" s="143" t="s">
        <v>50</v>
      </c>
      <c r="E2" s="144"/>
      <c r="F2" s="145" t="s">
        <v>528</v>
      </c>
      <c r="G2" s="146"/>
      <c r="H2" s="147"/>
    </row>
    <row r="3" spans="1:8" x14ac:dyDescent="0.2">
      <c r="A3" s="143" t="s">
        <v>521</v>
      </c>
      <c r="B3" s="148"/>
      <c r="C3" s="149"/>
      <c r="D3" s="150">
        <v>39612</v>
      </c>
      <c r="E3" s="151"/>
      <c r="F3" s="152">
        <v>51849</v>
      </c>
      <c r="G3" s="153"/>
      <c r="H3" s="154"/>
    </row>
    <row r="4" spans="1:8" x14ac:dyDescent="0.2">
      <c r="A4" s="155"/>
      <c r="B4" s="156"/>
      <c r="C4" s="157"/>
      <c r="D4" s="158">
        <v>17739</v>
      </c>
      <c r="E4" s="159"/>
      <c r="F4" s="160">
        <v>26326</v>
      </c>
      <c r="G4" s="161"/>
      <c r="H4" s="162"/>
    </row>
    <row r="5" spans="1:8" x14ac:dyDescent="0.2">
      <c r="A5" s="143" t="s">
        <v>523</v>
      </c>
      <c r="B5" s="148"/>
      <c r="C5" s="149"/>
      <c r="D5" s="150">
        <v>29007</v>
      </c>
      <c r="E5" s="151"/>
      <c r="F5" s="152">
        <v>52191</v>
      </c>
      <c r="G5" s="153"/>
      <c r="H5" s="154"/>
    </row>
    <row r="6" spans="1:8" x14ac:dyDescent="0.2">
      <c r="A6" s="155"/>
      <c r="B6" s="156"/>
      <c r="C6" s="157"/>
      <c r="D6" s="158">
        <v>16227</v>
      </c>
      <c r="E6" s="159"/>
      <c r="F6" s="160">
        <v>26807</v>
      </c>
      <c r="G6" s="161"/>
      <c r="H6" s="162"/>
    </row>
    <row r="7" spans="1:8" x14ac:dyDescent="0.2">
      <c r="A7" s="143" t="s">
        <v>524</v>
      </c>
      <c r="B7" s="148"/>
      <c r="C7" s="149"/>
      <c r="D7" s="150">
        <v>20812</v>
      </c>
      <c r="E7" s="151"/>
      <c r="F7" s="152">
        <v>48105</v>
      </c>
      <c r="G7" s="153"/>
      <c r="H7" s="154"/>
    </row>
    <row r="8" spans="1:8" x14ac:dyDescent="0.2">
      <c r="A8" s="155"/>
      <c r="B8" s="156"/>
      <c r="C8" s="157"/>
      <c r="D8" s="158">
        <v>10966</v>
      </c>
      <c r="E8" s="159"/>
      <c r="F8" s="160">
        <v>24072</v>
      </c>
      <c r="G8" s="161"/>
      <c r="H8" s="162"/>
    </row>
    <row r="9" spans="1:8" x14ac:dyDescent="0.2">
      <c r="A9" s="143" t="s">
        <v>525</v>
      </c>
      <c r="B9" s="148"/>
      <c r="C9" s="149"/>
      <c r="D9" s="150">
        <v>18355</v>
      </c>
      <c r="E9" s="151"/>
      <c r="F9" s="152">
        <v>47446</v>
      </c>
      <c r="G9" s="153"/>
      <c r="H9" s="154"/>
    </row>
    <row r="10" spans="1:8" x14ac:dyDescent="0.2">
      <c r="A10" s="155"/>
      <c r="B10" s="156"/>
      <c r="C10" s="157"/>
      <c r="D10" s="158">
        <v>12185</v>
      </c>
      <c r="E10" s="159"/>
      <c r="F10" s="160">
        <v>24371</v>
      </c>
      <c r="G10" s="161"/>
      <c r="H10" s="162"/>
    </row>
    <row r="11" spans="1:8" x14ac:dyDescent="0.2">
      <c r="A11" s="143" t="s">
        <v>526</v>
      </c>
      <c r="B11" s="148"/>
      <c r="C11" s="149"/>
      <c r="D11" s="150">
        <v>22860</v>
      </c>
      <c r="E11" s="151"/>
      <c r="F11" s="152">
        <v>48387</v>
      </c>
      <c r="G11" s="153"/>
      <c r="H11" s="154"/>
    </row>
    <row r="12" spans="1:8" x14ac:dyDescent="0.2">
      <c r="A12" s="155"/>
      <c r="B12" s="156"/>
      <c r="C12" s="163"/>
      <c r="D12" s="158">
        <v>16867</v>
      </c>
      <c r="E12" s="159"/>
      <c r="F12" s="160">
        <v>25592</v>
      </c>
      <c r="G12" s="161"/>
      <c r="H12" s="162"/>
    </row>
    <row r="13" spans="1:8" x14ac:dyDescent="0.2">
      <c r="A13" s="143"/>
      <c r="B13" s="148"/>
      <c r="C13" s="149"/>
      <c r="D13" s="150">
        <v>26129</v>
      </c>
      <c r="E13" s="151"/>
      <c r="F13" s="152">
        <v>49596</v>
      </c>
      <c r="G13" s="164"/>
      <c r="H13" s="154"/>
    </row>
    <row r="14" spans="1:8" x14ac:dyDescent="0.2">
      <c r="A14" s="155"/>
      <c r="B14" s="156"/>
      <c r="C14" s="157"/>
      <c r="D14" s="158">
        <v>14797</v>
      </c>
      <c r="E14" s="159"/>
      <c r="F14" s="160">
        <v>25434</v>
      </c>
      <c r="G14" s="161"/>
      <c r="H14" s="162"/>
    </row>
    <row r="17" spans="1:11" x14ac:dyDescent="0.2">
      <c r="A17" s="139" t="s">
        <v>51</v>
      </c>
    </row>
    <row r="18" spans="1:11" x14ac:dyDescent="0.2">
      <c r="A18" s="165"/>
      <c r="B18" s="165" t="str">
        <f>実質収支比率等に係る経年分析!F$46</f>
        <v>R01</v>
      </c>
      <c r="C18" s="165" t="str">
        <f>実質収支比率等に係る経年分析!G$46</f>
        <v>R02</v>
      </c>
      <c r="D18" s="165" t="str">
        <f>実質収支比率等に係る経年分析!H$46</f>
        <v>R03</v>
      </c>
      <c r="E18" s="165" t="str">
        <f>実質収支比率等に係る経年分析!I$46</f>
        <v>R04</v>
      </c>
      <c r="F18" s="165" t="str">
        <f>実質収支比率等に係る経年分析!J$46</f>
        <v>R05</v>
      </c>
    </row>
    <row r="19" spans="1:11" x14ac:dyDescent="0.2">
      <c r="A19" s="165" t="s">
        <v>52</v>
      </c>
      <c r="B19" s="165">
        <f>ROUND(VALUE(SUBSTITUTE(実質収支比率等に係る経年分析!F$48,"▲","-")),2)</f>
        <v>2.2999999999999998</v>
      </c>
      <c r="C19" s="165">
        <f>ROUND(VALUE(SUBSTITUTE(実質収支比率等に係る経年分析!G$48,"▲","-")),2)</f>
        <v>3.1</v>
      </c>
      <c r="D19" s="165">
        <f>ROUND(VALUE(SUBSTITUTE(実質収支比率等に係る経年分析!H$48,"▲","-")),2)</f>
        <v>8.01</v>
      </c>
      <c r="E19" s="165">
        <f>ROUND(VALUE(SUBSTITUTE(実質収支比率等に係る経年分析!I$48,"▲","-")),2)</f>
        <v>5.28</v>
      </c>
      <c r="F19" s="165">
        <f>ROUND(VALUE(SUBSTITUTE(実質収支比率等に係る経年分析!J$48,"▲","-")),2)</f>
        <v>1.07</v>
      </c>
    </row>
    <row r="20" spans="1:11" x14ac:dyDescent="0.2">
      <c r="A20" s="165" t="s">
        <v>53</v>
      </c>
      <c r="B20" s="165">
        <f>ROUND(VALUE(SUBSTITUTE(実質収支比率等に係る経年分析!F$47,"▲","-")),2)</f>
        <v>9.59</v>
      </c>
      <c r="C20" s="165">
        <f>ROUND(VALUE(SUBSTITUTE(実質収支比率等に係る経年分析!G$47,"▲","-")),2)</f>
        <v>9.57</v>
      </c>
      <c r="D20" s="165">
        <f>ROUND(VALUE(SUBSTITUTE(実質収支比率等に係る経年分析!H$47,"▲","-")),2)</f>
        <v>11.72</v>
      </c>
      <c r="E20" s="165">
        <f>ROUND(VALUE(SUBSTITUTE(実質収支比率等に係る経年分析!I$47,"▲","-")),2)</f>
        <v>19.57</v>
      </c>
      <c r="F20" s="165">
        <f>ROUND(VALUE(SUBSTITUTE(実質収支比率等に係る経年分析!J$47,"▲","-")),2)</f>
        <v>18.86</v>
      </c>
    </row>
    <row r="21" spans="1:11" x14ac:dyDescent="0.2">
      <c r="A21" s="165" t="s">
        <v>54</v>
      </c>
      <c r="B21" s="165">
        <f>IF(ISNUMBER(VALUE(SUBSTITUTE(実質収支比率等に係る経年分析!F$49,"▲","-"))),ROUND(VALUE(SUBSTITUTE(実質収支比率等に係る経年分析!F$49,"▲","-")),2),NA())</f>
        <v>-2.88</v>
      </c>
      <c r="C21" s="165">
        <f>IF(ISNUMBER(VALUE(SUBSTITUTE(実質収支比率等に係る経年分析!G$49,"▲","-"))),ROUND(VALUE(SUBSTITUTE(実質収支比率等に係る経年分析!G$49,"▲","-")),2),NA())</f>
        <v>-0.48</v>
      </c>
      <c r="D21" s="165">
        <f>IF(ISNUMBER(VALUE(SUBSTITUTE(実質収支比率等に係る経年分析!H$49,"▲","-"))),ROUND(VALUE(SUBSTITUTE(実質収支比率等に係る経年分析!H$49,"▲","-")),2),NA())</f>
        <v>7.37</v>
      </c>
      <c r="E21" s="165">
        <f>IF(ISNUMBER(VALUE(SUBSTITUTE(実質収支比率等に係る経年分析!I$49,"▲","-"))),ROUND(VALUE(SUBSTITUTE(実質収支比率等に係る経年分析!I$49,"▲","-")),2),NA())</f>
        <v>-2.79</v>
      </c>
      <c r="F21" s="165">
        <f>IF(ISNUMBER(VALUE(SUBSTITUTE(実質収支比率等に係る経年分析!J$49,"▲","-"))),ROUND(VALUE(SUBSTITUTE(実質収支比率等に係る経年分析!J$49,"▲","-")),2),NA())</f>
        <v>-9.0399999999999991</v>
      </c>
    </row>
    <row r="24" spans="1:11" x14ac:dyDescent="0.2">
      <c r="A24" s="139" t="s">
        <v>55</v>
      </c>
    </row>
    <row r="25" spans="1:11" x14ac:dyDescent="0.2">
      <c r="A25" s="166"/>
      <c r="B25" s="166" t="str">
        <f>連結実質赤字比率に係る赤字・黒字の構成分析!F$33</f>
        <v>R01</v>
      </c>
      <c r="C25" s="166"/>
      <c r="D25" s="166" t="str">
        <f>連結実質赤字比率に係る赤字・黒字の構成分析!G$33</f>
        <v>R02</v>
      </c>
      <c r="E25" s="166"/>
      <c r="F25" s="166" t="str">
        <f>連結実質赤字比率に係る赤字・黒字の構成分析!H$33</f>
        <v>R03</v>
      </c>
      <c r="G25" s="166"/>
      <c r="H25" s="166" t="str">
        <f>連結実質赤字比率に係る赤字・黒字の構成分析!I$33</f>
        <v>R04</v>
      </c>
      <c r="I25" s="166"/>
      <c r="J25" s="166" t="str">
        <f>連結実質赤字比率に係る赤字・黒字の構成分析!J$33</f>
        <v>R05</v>
      </c>
      <c r="K25" s="166"/>
    </row>
    <row r="26" spans="1:11" x14ac:dyDescent="0.2">
      <c r="A26" s="166"/>
      <c r="B26" s="166" t="s">
        <v>56</v>
      </c>
      <c r="C26" s="166" t="s">
        <v>57</v>
      </c>
      <c r="D26" s="166" t="s">
        <v>56</v>
      </c>
      <c r="E26" s="166" t="s">
        <v>57</v>
      </c>
      <c r="F26" s="166" t="s">
        <v>56</v>
      </c>
      <c r="G26" s="166" t="s">
        <v>57</v>
      </c>
      <c r="H26" s="166" t="s">
        <v>56</v>
      </c>
      <c r="I26" s="166" t="s">
        <v>57</v>
      </c>
      <c r="J26" s="166" t="s">
        <v>56</v>
      </c>
      <c r="K26" s="166" t="s">
        <v>57</v>
      </c>
    </row>
    <row r="27" spans="1:11" x14ac:dyDescent="0.2">
      <c r="A27" s="166" t="str">
        <f>IF(連結実質赤字比率に係る赤字・黒字の構成分析!C$43="",NA(),連結実質赤字比率に係る赤字・黒字の構成分析!C$43)</f>
        <v>その他会計（黒字）</v>
      </c>
      <c r="B27" s="166" t="e">
        <f>IF(ROUND(VALUE(SUBSTITUTE(連結実質赤字比率に係る赤字・黒字の構成分析!F$43,"▲", "-")), 2) &lt; 0, ABS(ROUND(VALUE(SUBSTITUTE(連結実質赤字比率に係る赤字・黒字の構成分析!F$43,"▲", "-")), 2)), NA())</f>
        <v>#N/A</v>
      </c>
      <c r="C27" s="166">
        <f>IF(ROUND(VALUE(SUBSTITUTE(連結実質赤字比率に係る赤字・黒字の構成分析!F$43,"▲", "-")), 2) &gt;= 0, ABS(ROUND(VALUE(SUBSTITUTE(連結実質赤字比率に係る赤字・黒字の構成分析!F$43,"▲", "-")), 2)), NA())</f>
        <v>0</v>
      </c>
      <c r="D27" s="166" t="e">
        <f>IF(ROUND(VALUE(SUBSTITUTE(連結実質赤字比率に係る赤字・黒字の構成分析!G$43,"▲", "-")), 2) &lt; 0, ABS(ROUND(VALUE(SUBSTITUTE(連結実質赤字比率に係る赤字・黒字の構成分析!G$43,"▲", "-")), 2)), NA())</f>
        <v>#N/A</v>
      </c>
      <c r="E27" s="166">
        <f>IF(ROUND(VALUE(SUBSTITUTE(連結実質赤字比率に係る赤字・黒字の構成分析!G$43,"▲", "-")), 2) &gt;= 0, ABS(ROUND(VALUE(SUBSTITUTE(連結実質赤字比率に係る赤字・黒字の構成分析!G$43,"▲", "-")), 2)), NA())</f>
        <v>0</v>
      </c>
      <c r="F27" s="166" t="e">
        <f>IF(ROUND(VALUE(SUBSTITUTE(連結実質赤字比率に係る赤字・黒字の構成分析!H$43,"▲", "-")), 2) &lt; 0, ABS(ROUND(VALUE(SUBSTITUTE(連結実質赤字比率に係る赤字・黒字の構成分析!H$43,"▲", "-")), 2)), NA())</f>
        <v>#N/A</v>
      </c>
      <c r="G27" s="166">
        <f>IF(ROUND(VALUE(SUBSTITUTE(連結実質赤字比率に係る赤字・黒字の構成分析!H$43,"▲", "-")), 2) &gt;= 0, ABS(ROUND(VALUE(SUBSTITUTE(連結実質赤字比率に係る赤字・黒字の構成分析!H$43,"▲", "-")), 2)), NA())</f>
        <v>0</v>
      </c>
      <c r="H27" s="166" t="e">
        <f>IF(ROUND(VALUE(SUBSTITUTE(連結実質赤字比率に係る赤字・黒字の構成分析!I$43,"▲", "-")), 2) &lt; 0, ABS(ROUND(VALUE(SUBSTITUTE(連結実質赤字比率に係る赤字・黒字の構成分析!I$43,"▲", "-")), 2)), NA())</f>
        <v>#N/A</v>
      </c>
      <c r="I27" s="166">
        <f>IF(ROUND(VALUE(SUBSTITUTE(連結実質赤字比率に係る赤字・黒字の構成分析!I$43,"▲", "-")), 2) &gt;= 0, ABS(ROUND(VALUE(SUBSTITUTE(連結実質赤字比率に係る赤字・黒字の構成分析!I$43,"▲", "-")), 2)), NA())</f>
        <v>0</v>
      </c>
      <c r="J27" s="166" t="e">
        <f>IF(ROUND(VALUE(SUBSTITUTE(連結実質赤字比率に係る赤字・黒字の構成分析!J$43,"▲", "-")), 2) &lt; 0, ABS(ROUND(VALUE(SUBSTITUTE(連結実質赤字比率に係る赤字・黒字の構成分析!J$43,"▲", "-")), 2)), NA())</f>
        <v>#N/A</v>
      </c>
      <c r="K27" s="166">
        <f>IF(ROUND(VALUE(SUBSTITUTE(連結実質赤字比率に係る赤字・黒字の構成分析!J$43,"▲", "-")), 2) &gt;= 0, ABS(ROUND(VALUE(SUBSTITUTE(連結実質赤字比率に係る赤字・黒字の構成分析!J$43,"▲", "-")), 2)), NA())</f>
        <v>0</v>
      </c>
    </row>
    <row r="28" spans="1:11" x14ac:dyDescent="0.2">
      <c r="A28" s="166" t="str">
        <f>IF(連結実質赤字比率に係る赤字・黒字の構成分析!C$42="",NA(),連結実質赤字比率に係る赤字・黒字の構成分析!C$42)</f>
        <v>その他会計（赤字）</v>
      </c>
      <c r="B28" s="166" t="e">
        <f>IF(ROUND(VALUE(SUBSTITUTE(連結実質赤字比率に係る赤字・黒字の構成分析!F$42,"▲", "-")), 2) &lt; 0, ABS(ROUND(VALUE(SUBSTITUTE(連結実質赤字比率に係る赤字・黒字の構成分析!F$42,"▲", "-")), 2)), NA())</f>
        <v>#VALUE!</v>
      </c>
      <c r="C28" s="166" t="e">
        <f>IF(ROUND(VALUE(SUBSTITUTE(連結実質赤字比率に係る赤字・黒字の構成分析!F$42,"▲", "-")), 2) &gt;= 0, ABS(ROUND(VALUE(SUBSTITUTE(連結実質赤字比率に係る赤字・黒字の構成分析!F$42,"▲", "-")), 2)), NA())</f>
        <v>#VALUE!</v>
      </c>
      <c r="D28" s="166" t="e">
        <f>IF(ROUND(VALUE(SUBSTITUTE(連結実質赤字比率に係る赤字・黒字の構成分析!G$42,"▲", "-")), 2) &lt; 0, ABS(ROUND(VALUE(SUBSTITUTE(連結実質赤字比率に係る赤字・黒字の構成分析!G$42,"▲", "-")), 2)), NA())</f>
        <v>#VALUE!</v>
      </c>
      <c r="E28" s="166" t="e">
        <f>IF(ROUND(VALUE(SUBSTITUTE(連結実質赤字比率に係る赤字・黒字の構成分析!G$42,"▲", "-")), 2) &gt;= 0, ABS(ROUND(VALUE(SUBSTITUTE(連結実質赤字比率に係る赤字・黒字の構成分析!G$42,"▲", "-")), 2)), NA())</f>
        <v>#VALUE!</v>
      </c>
      <c r="F28" s="166" t="e">
        <f>IF(ROUND(VALUE(SUBSTITUTE(連結実質赤字比率に係る赤字・黒字の構成分析!H$42,"▲", "-")), 2) &lt; 0, ABS(ROUND(VALUE(SUBSTITUTE(連結実質赤字比率に係る赤字・黒字の構成分析!H$42,"▲", "-")), 2)), NA())</f>
        <v>#VALUE!</v>
      </c>
      <c r="G28" s="166" t="e">
        <f>IF(ROUND(VALUE(SUBSTITUTE(連結実質赤字比率に係る赤字・黒字の構成分析!H$42,"▲", "-")), 2) &gt;= 0, ABS(ROUND(VALUE(SUBSTITUTE(連結実質赤字比率に係る赤字・黒字の構成分析!H$42,"▲", "-")), 2)), NA())</f>
        <v>#VALUE!</v>
      </c>
      <c r="H28" s="166" t="e">
        <f>IF(ROUND(VALUE(SUBSTITUTE(連結実質赤字比率に係る赤字・黒字の構成分析!I$42,"▲", "-")), 2) &lt; 0, ABS(ROUND(VALUE(SUBSTITUTE(連結実質赤字比率に係る赤字・黒字の構成分析!I$42,"▲", "-")), 2)), NA())</f>
        <v>#VALUE!</v>
      </c>
      <c r="I28" s="166" t="e">
        <f>IF(ROUND(VALUE(SUBSTITUTE(連結実質赤字比率に係る赤字・黒字の構成分析!I$42,"▲", "-")), 2) &gt;= 0, ABS(ROUND(VALUE(SUBSTITUTE(連結実質赤字比率に係る赤字・黒字の構成分析!I$42,"▲", "-")), 2)), NA())</f>
        <v>#VALUE!</v>
      </c>
      <c r="J28" s="166" t="e">
        <f>IF(ROUND(VALUE(SUBSTITUTE(連結実質赤字比率に係る赤字・黒字の構成分析!J$42,"▲", "-")), 2) &lt; 0, ABS(ROUND(VALUE(SUBSTITUTE(連結実質赤字比率に係る赤字・黒字の構成分析!J$42,"▲", "-")), 2)), NA())</f>
        <v>#VALUE!</v>
      </c>
      <c r="K28" s="166" t="e">
        <f>IF(ROUND(VALUE(SUBSTITUTE(連結実質赤字比率に係る赤字・黒字の構成分析!J$42,"▲", "-")), 2) &gt;= 0, ABS(ROUND(VALUE(SUBSTITUTE(連結実質赤字比率に係る赤字・黒字の構成分析!J$42,"▲", "-")), 2)), NA())</f>
        <v>#VALUE!</v>
      </c>
    </row>
    <row r="29" spans="1:11" x14ac:dyDescent="0.2">
      <c r="A29" s="166" t="str">
        <f>IF(連結実質赤字比率に係る赤字・黒字の構成分析!C$41="",NA(),連結実質赤字比率に係る赤字・黒字の構成分析!C$41)</f>
        <v>介護保険事業特別会計</v>
      </c>
      <c r="B29" s="166" t="e">
        <f>IF(ROUND(VALUE(SUBSTITUTE(連結実質赤字比率に係る赤字・黒字の構成分析!F$41,"▲", "-")), 2) &lt; 0, ABS(ROUND(VALUE(SUBSTITUTE(連結実質赤字比率に係る赤字・黒字の構成分析!F$41,"▲", "-")), 2)), NA())</f>
        <v>#N/A</v>
      </c>
      <c r="C29" s="166">
        <f>IF(ROUND(VALUE(SUBSTITUTE(連結実質赤字比率に係る赤字・黒字の構成分析!F$41,"▲", "-")), 2) &gt;= 0, ABS(ROUND(VALUE(SUBSTITUTE(連結実質赤字比率に係る赤字・黒字の構成分析!F$41,"▲", "-")), 2)), NA())</f>
        <v>0.12</v>
      </c>
      <c r="D29" s="166" t="e">
        <f>IF(ROUND(VALUE(SUBSTITUTE(連結実質赤字比率に係る赤字・黒字の構成分析!G$41,"▲", "-")), 2) &lt; 0, ABS(ROUND(VALUE(SUBSTITUTE(連結実質赤字比率に係る赤字・黒字の構成分析!G$41,"▲", "-")), 2)), NA())</f>
        <v>#N/A</v>
      </c>
      <c r="E29" s="166">
        <f>IF(ROUND(VALUE(SUBSTITUTE(連結実質赤字比率に係る赤字・黒字の構成分析!G$41,"▲", "-")), 2) &gt;= 0, ABS(ROUND(VALUE(SUBSTITUTE(連結実質赤字比率に係る赤字・黒字の構成分析!G$41,"▲", "-")), 2)), NA())</f>
        <v>0.4</v>
      </c>
      <c r="F29" s="166" t="e">
        <f>IF(ROUND(VALUE(SUBSTITUTE(連結実質赤字比率に係る赤字・黒字の構成分析!H$41,"▲", "-")), 2) &lt; 0, ABS(ROUND(VALUE(SUBSTITUTE(連結実質赤字比率に係る赤字・黒字の構成分析!H$41,"▲", "-")), 2)), NA())</f>
        <v>#N/A</v>
      </c>
      <c r="G29" s="166">
        <f>IF(ROUND(VALUE(SUBSTITUTE(連結実質赤字比率に係る赤字・黒字の構成分析!H$41,"▲", "-")), 2) &gt;= 0, ABS(ROUND(VALUE(SUBSTITUTE(連結実質赤字比率に係る赤字・黒字の構成分析!H$41,"▲", "-")), 2)), NA())</f>
        <v>0.23</v>
      </c>
      <c r="H29" s="166" t="e">
        <f>IF(ROUND(VALUE(SUBSTITUTE(連結実質赤字比率に係る赤字・黒字の構成分析!I$41,"▲", "-")), 2) &lt; 0, ABS(ROUND(VALUE(SUBSTITUTE(連結実質赤字比率に係る赤字・黒字の構成分析!I$41,"▲", "-")), 2)), NA())</f>
        <v>#N/A</v>
      </c>
      <c r="I29" s="166">
        <f>IF(ROUND(VALUE(SUBSTITUTE(連結実質赤字比率に係る赤字・黒字の構成分析!I$41,"▲", "-")), 2) &gt;= 0, ABS(ROUND(VALUE(SUBSTITUTE(連結実質赤字比率に係る赤字・黒字の構成分析!I$41,"▲", "-")), 2)), NA())</f>
        <v>0.39</v>
      </c>
      <c r="J29" s="166" t="e">
        <f>IF(ROUND(VALUE(SUBSTITUTE(連結実質赤字比率に係る赤字・黒字の構成分析!J$41,"▲", "-")), 2) &lt; 0, ABS(ROUND(VALUE(SUBSTITUTE(連結実質赤字比率に係る赤字・黒字の構成分析!J$41,"▲", "-")), 2)), NA())</f>
        <v>#N/A</v>
      </c>
      <c r="K29" s="166">
        <f>IF(ROUND(VALUE(SUBSTITUTE(連結実質赤字比率に係る赤字・黒字の構成分析!J$41,"▲", "-")), 2) &gt;= 0, ABS(ROUND(VALUE(SUBSTITUTE(連結実質赤字比率に係る赤字・黒字の構成分析!J$41,"▲", "-")), 2)), NA())</f>
        <v>0</v>
      </c>
    </row>
    <row r="30" spans="1:11" x14ac:dyDescent="0.2">
      <c r="A30" s="166" t="str">
        <f>IF(連結実質赤字比率に係る赤字・黒字の構成分析!C$40="",NA(),連結実質赤字比率に係る赤字・黒字の構成分析!C$40)</f>
        <v>後期高齢者医療事業特別会計</v>
      </c>
      <c r="B30" s="166" t="e">
        <f>IF(ROUND(VALUE(SUBSTITUTE(連結実質赤字比率に係る赤字・黒字の構成分析!F$40,"▲", "-")), 2) &lt; 0, ABS(ROUND(VALUE(SUBSTITUTE(連結実質赤字比率に係る赤字・黒字の構成分析!F$40,"▲", "-")), 2)), NA())</f>
        <v>#N/A</v>
      </c>
      <c r="C30" s="166">
        <f>IF(ROUND(VALUE(SUBSTITUTE(連結実質赤字比率に係る赤字・黒字の構成分析!F$40,"▲", "-")), 2) &gt;= 0, ABS(ROUND(VALUE(SUBSTITUTE(連結実質赤字比率に係る赤字・黒字の構成分析!F$40,"▲", "-")), 2)), NA())</f>
        <v>0</v>
      </c>
      <c r="D30" s="166" t="e">
        <f>IF(ROUND(VALUE(SUBSTITUTE(連結実質赤字比率に係る赤字・黒字の構成分析!G$40,"▲", "-")), 2) &lt; 0, ABS(ROUND(VALUE(SUBSTITUTE(連結実質赤字比率に係る赤字・黒字の構成分析!G$40,"▲", "-")), 2)), NA())</f>
        <v>#N/A</v>
      </c>
      <c r="E30" s="166">
        <f>IF(ROUND(VALUE(SUBSTITUTE(連結実質赤字比率に係る赤字・黒字の構成分析!G$40,"▲", "-")), 2) &gt;= 0, ABS(ROUND(VALUE(SUBSTITUTE(連結実質赤字比率に係る赤字・黒字の構成分析!G$40,"▲", "-")), 2)), NA())</f>
        <v>0</v>
      </c>
      <c r="F30" s="166" t="e">
        <f>IF(ROUND(VALUE(SUBSTITUTE(連結実質赤字比率に係る赤字・黒字の構成分析!H$40,"▲", "-")), 2) &lt; 0, ABS(ROUND(VALUE(SUBSTITUTE(連結実質赤字比率に係る赤字・黒字の構成分析!H$40,"▲", "-")), 2)), NA())</f>
        <v>#N/A</v>
      </c>
      <c r="G30" s="166">
        <f>IF(ROUND(VALUE(SUBSTITUTE(連結実質赤字比率に係る赤字・黒字の構成分析!H$40,"▲", "-")), 2) &gt;= 0, ABS(ROUND(VALUE(SUBSTITUTE(連結実質赤字比率に係る赤字・黒字の構成分析!H$40,"▲", "-")), 2)), NA())</f>
        <v>0</v>
      </c>
      <c r="H30" s="166" t="e">
        <f>IF(ROUND(VALUE(SUBSTITUTE(連結実質赤字比率に係る赤字・黒字の構成分析!I$40,"▲", "-")), 2) &lt; 0, ABS(ROUND(VALUE(SUBSTITUTE(連結実質赤字比率に係る赤字・黒字の構成分析!I$40,"▲", "-")), 2)), NA())</f>
        <v>#N/A</v>
      </c>
      <c r="I30" s="166">
        <f>IF(ROUND(VALUE(SUBSTITUTE(連結実質赤字比率に係る赤字・黒字の構成分析!I$40,"▲", "-")), 2) &gt;= 0, ABS(ROUND(VALUE(SUBSTITUTE(連結実質赤字比率に係る赤字・黒字の構成分析!I$40,"▲", "-")), 2)), NA())</f>
        <v>0.01</v>
      </c>
      <c r="J30" s="166" t="e">
        <f>IF(ROUND(VALUE(SUBSTITUTE(連結実質赤字比率に係る赤字・黒字の構成分析!J$40,"▲", "-")), 2) &lt; 0, ABS(ROUND(VALUE(SUBSTITUTE(連結実質赤字比率に係る赤字・黒字の構成分析!J$40,"▲", "-")), 2)), NA())</f>
        <v>#N/A</v>
      </c>
      <c r="K30" s="166">
        <f>IF(ROUND(VALUE(SUBSTITUTE(連結実質赤字比率に係る赤字・黒字の構成分析!J$40,"▲", "-")), 2) &gt;= 0, ABS(ROUND(VALUE(SUBSTITUTE(連結実質赤字比率に係る赤字・黒字の構成分析!J$40,"▲", "-")), 2)), NA())</f>
        <v>0</v>
      </c>
    </row>
    <row r="31" spans="1:11" x14ac:dyDescent="0.2">
      <c r="A31" s="166" t="str">
        <f>IF(連結実質赤字比率に係る赤字・黒字の構成分析!C$39="",NA(),連結実質赤字比率に係る赤字・黒字の構成分析!C$39)</f>
        <v>母子父子寡婦福祉資金貸付事業特別会計</v>
      </c>
      <c r="B31" s="166" t="e">
        <f>IF(ROUND(VALUE(SUBSTITUTE(連結実質赤字比率に係る赤字・黒字の構成分析!F$39,"▲", "-")), 2) &lt; 0, ABS(ROUND(VALUE(SUBSTITUTE(連結実質赤字比率に係る赤字・黒字の構成分析!F$39,"▲", "-")), 2)), NA())</f>
        <v>#N/A</v>
      </c>
      <c r="C31" s="166">
        <f>IF(ROUND(VALUE(SUBSTITUTE(連結実質赤字比率に係る赤字・黒字の構成分析!F$39,"▲", "-")), 2) &gt;= 0, ABS(ROUND(VALUE(SUBSTITUTE(連結実質赤字比率に係る赤字・黒字の構成分析!F$39,"▲", "-")), 2)), NA())</f>
        <v>0.01</v>
      </c>
      <c r="D31" s="166" t="e">
        <f>IF(ROUND(VALUE(SUBSTITUTE(連結実質赤字比率に係る赤字・黒字の構成分析!G$39,"▲", "-")), 2) &lt; 0, ABS(ROUND(VALUE(SUBSTITUTE(連結実質赤字比率に係る赤字・黒字の構成分析!G$39,"▲", "-")), 2)), NA())</f>
        <v>#N/A</v>
      </c>
      <c r="E31" s="166">
        <f>IF(ROUND(VALUE(SUBSTITUTE(連結実質赤字比率に係る赤字・黒字の構成分析!G$39,"▲", "-")), 2) &gt;= 0, ABS(ROUND(VALUE(SUBSTITUTE(連結実質赤字比率に係る赤字・黒字の構成分析!G$39,"▲", "-")), 2)), NA())</f>
        <v>0.02</v>
      </c>
      <c r="F31" s="166" t="e">
        <f>IF(ROUND(VALUE(SUBSTITUTE(連結実質赤字比率に係る赤字・黒字の構成分析!H$39,"▲", "-")), 2) &lt; 0, ABS(ROUND(VALUE(SUBSTITUTE(連結実質赤字比率に係る赤字・黒字の構成分析!H$39,"▲", "-")), 2)), NA())</f>
        <v>#N/A</v>
      </c>
      <c r="G31" s="166">
        <f>IF(ROUND(VALUE(SUBSTITUTE(連結実質赤字比率に係る赤字・黒字の構成分析!H$39,"▲", "-")), 2) &gt;= 0, ABS(ROUND(VALUE(SUBSTITUTE(連結実質赤字比率に係る赤字・黒字の構成分析!H$39,"▲", "-")), 2)), NA())</f>
        <v>0.02</v>
      </c>
      <c r="H31" s="166" t="e">
        <f>IF(ROUND(VALUE(SUBSTITUTE(連結実質赤字比率に係る赤字・黒字の構成分析!I$39,"▲", "-")), 2) &lt; 0, ABS(ROUND(VALUE(SUBSTITUTE(連結実質赤字比率に係る赤字・黒字の構成分析!I$39,"▲", "-")), 2)), NA())</f>
        <v>#N/A</v>
      </c>
      <c r="I31" s="166">
        <f>IF(ROUND(VALUE(SUBSTITUTE(連結実質赤字比率に係る赤字・黒字の構成分析!I$39,"▲", "-")), 2) &gt;= 0, ABS(ROUND(VALUE(SUBSTITUTE(連結実質赤字比率に係る赤字・黒字の構成分析!I$39,"▲", "-")), 2)), NA())</f>
        <v>0.04</v>
      </c>
      <c r="J31" s="166" t="e">
        <f>IF(ROUND(VALUE(SUBSTITUTE(連結実質赤字比率に係る赤字・黒字の構成分析!J$39,"▲", "-")), 2) &lt; 0, ABS(ROUND(VALUE(SUBSTITUTE(連結実質赤字比率に係る赤字・黒字の構成分析!J$39,"▲", "-")), 2)), NA())</f>
        <v>#N/A</v>
      </c>
      <c r="K31" s="166">
        <f>IF(ROUND(VALUE(SUBSTITUTE(連結実質赤字比率に係る赤字・黒字の構成分析!J$39,"▲", "-")), 2) &gt;= 0, ABS(ROUND(VALUE(SUBSTITUTE(連結実質赤字比率に係る赤字・黒字の構成分析!J$39,"▲", "-")), 2)), NA())</f>
        <v>0.04</v>
      </c>
    </row>
    <row r="32" spans="1:11" x14ac:dyDescent="0.2">
      <c r="A32" s="166" t="str">
        <f>IF(連結実質赤字比率に係る赤字・黒字の構成分析!C$38="",NA(),連結実質赤字比率に係る赤字・黒字の構成分析!C$38)</f>
        <v>国民健康保険事業特別会計</v>
      </c>
      <c r="B32" s="166" t="e">
        <f>IF(ROUND(VALUE(SUBSTITUTE(連結実質赤字比率に係る赤字・黒字の構成分析!F$38,"▲", "-")), 2) &lt; 0, ABS(ROUND(VALUE(SUBSTITUTE(連結実質赤字比率に係る赤字・黒字の構成分析!F$38,"▲", "-")), 2)), NA())</f>
        <v>#N/A</v>
      </c>
      <c r="C32" s="166">
        <f>IF(ROUND(VALUE(SUBSTITUTE(連結実質赤字比率に係る赤字・黒字の構成分析!F$38,"▲", "-")), 2) &gt;= 0, ABS(ROUND(VALUE(SUBSTITUTE(連結実質赤字比率に係る赤字・黒字の構成分析!F$38,"▲", "-")), 2)), NA())</f>
        <v>0.09</v>
      </c>
      <c r="D32" s="166" t="e">
        <f>IF(ROUND(VALUE(SUBSTITUTE(連結実質赤字比率に係る赤字・黒字の構成分析!G$38,"▲", "-")), 2) &lt; 0, ABS(ROUND(VALUE(SUBSTITUTE(連結実質赤字比率に係る赤字・黒字の構成分析!G$38,"▲", "-")), 2)), NA())</f>
        <v>#N/A</v>
      </c>
      <c r="E32" s="166">
        <f>IF(ROUND(VALUE(SUBSTITUTE(連結実質赤字比率に係る赤字・黒字の構成分析!G$38,"▲", "-")), 2) &gt;= 0, ABS(ROUND(VALUE(SUBSTITUTE(連結実質赤字比率に係る赤字・黒字の構成分析!G$38,"▲", "-")), 2)), NA())</f>
        <v>0.1</v>
      </c>
      <c r="F32" s="166" t="e">
        <f>IF(ROUND(VALUE(SUBSTITUTE(連結実質赤字比率に係る赤字・黒字の構成分析!H$38,"▲", "-")), 2) &lt; 0, ABS(ROUND(VALUE(SUBSTITUTE(連結実質赤字比率に係る赤字・黒字の構成分析!H$38,"▲", "-")), 2)), NA())</f>
        <v>#N/A</v>
      </c>
      <c r="G32" s="166">
        <f>IF(ROUND(VALUE(SUBSTITUTE(連結実質赤字比率に係る赤字・黒字の構成分析!H$38,"▲", "-")), 2) &gt;= 0, ABS(ROUND(VALUE(SUBSTITUTE(連結実質赤字比率に係る赤字・黒字の構成分析!H$38,"▲", "-")), 2)), NA())</f>
        <v>0.11</v>
      </c>
      <c r="H32" s="166" t="e">
        <f>IF(ROUND(VALUE(SUBSTITUTE(連結実質赤字比率に係る赤字・黒字の構成分析!I$38,"▲", "-")), 2) &lt; 0, ABS(ROUND(VALUE(SUBSTITUTE(連結実質赤字比率に係る赤字・黒字の構成分析!I$38,"▲", "-")), 2)), NA())</f>
        <v>#N/A</v>
      </c>
      <c r="I32" s="166">
        <f>IF(ROUND(VALUE(SUBSTITUTE(連結実質赤字比率に係る赤字・黒字の構成分析!I$38,"▲", "-")), 2) &gt;= 0, ABS(ROUND(VALUE(SUBSTITUTE(連結実質赤字比率に係る赤字・黒字の構成分析!I$38,"▲", "-")), 2)), NA())</f>
        <v>0.15</v>
      </c>
      <c r="J32" s="166" t="e">
        <f>IF(ROUND(VALUE(SUBSTITUTE(連結実質赤字比率に係る赤字・黒字の構成分析!J$38,"▲", "-")), 2) &lt; 0, ABS(ROUND(VALUE(SUBSTITUTE(連結実質赤字比率に係る赤字・黒字の構成分析!J$38,"▲", "-")), 2)), NA())</f>
        <v>#N/A</v>
      </c>
      <c r="K32" s="166">
        <f>IF(ROUND(VALUE(SUBSTITUTE(連結実質赤字比率に係る赤字・黒字の構成分析!J$38,"▲", "-")), 2) &gt;= 0, ABS(ROUND(VALUE(SUBSTITUTE(連結実質赤字比率に係る赤字・黒字の構成分析!J$38,"▲", "-")), 2)), NA())</f>
        <v>0.12</v>
      </c>
    </row>
    <row r="33" spans="1:16" x14ac:dyDescent="0.2">
      <c r="A33" s="166" t="str">
        <f>IF(連結実質赤字比率に係る赤字・黒字の構成分析!C$37="",NA(),連結実質赤字比率に係る赤字・黒字の構成分析!C$37)</f>
        <v>一般会計</v>
      </c>
      <c r="B33" s="166" t="e">
        <f>IF(ROUND(VALUE(SUBSTITUTE(連結実質赤字比率に係る赤字・黒字の構成分析!F$37,"▲", "-")), 2) &lt; 0, ABS(ROUND(VALUE(SUBSTITUTE(連結実質赤字比率に係る赤字・黒字の構成分析!F$37,"▲", "-")), 2)), NA())</f>
        <v>#N/A</v>
      </c>
      <c r="C33" s="166">
        <f>IF(ROUND(VALUE(SUBSTITUTE(連結実質赤字比率に係る赤字・黒字の構成分析!F$37,"▲", "-")), 2) &gt;= 0, ABS(ROUND(VALUE(SUBSTITUTE(連結実質赤字比率に係る赤字・黒字の構成分析!F$37,"▲", "-")), 2)), NA())</f>
        <v>2.25</v>
      </c>
      <c r="D33" s="166" t="e">
        <f>IF(ROUND(VALUE(SUBSTITUTE(連結実質赤字比率に係る赤字・黒字の構成分析!G$37,"▲", "-")), 2) &lt; 0, ABS(ROUND(VALUE(SUBSTITUTE(連結実質赤字比率に係る赤字・黒字の構成分析!G$37,"▲", "-")), 2)), NA())</f>
        <v>#N/A</v>
      </c>
      <c r="E33" s="166">
        <f>IF(ROUND(VALUE(SUBSTITUTE(連結実質赤字比率に係る赤字・黒字の構成分析!G$37,"▲", "-")), 2) &gt;= 0, ABS(ROUND(VALUE(SUBSTITUTE(連結実質赤字比率に係る赤字・黒字の構成分析!G$37,"▲", "-")), 2)), NA())</f>
        <v>3.03</v>
      </c>
      <c r="F33" s="166" t="e">
        <f>IF(ROUND(VALUE(SUBSTITUTE(連結実質赤字比率に係る赤字・黒字の構成分析!H$37,"▲", "-")), 2) &lt; 0, ABS(ROUND(VALUE(SUBSTITUTE(連結実質赤字比率に係る赤字・黒字の構成分析!H$37,"▲", "-")), 2)), NA())</f>
        <v>#N/A</v>
      </c>
      <c r="G33" s="166">
        <f>IF(ROUND(VALUE(SUBSTITUTE(連結実質赤字比率に係る赤字・黒字の構成分析!H$37,"▲", "-")), 2) &gt;= 0, ABS(ROUND(VALUE(SUBSTITUTE(連結実質赤字比率に係る赤字・黒字の構成分析!H$37,"▲", "-")), 2)), NA())</f>
        <v>7.93</v>
      </c>
      <c r="H33" s="166" t="e">
        <f>IF(ROUND(VALUE(SUBSTITUTE(連結実質赤字比率に係る赤字・黒字の構成分析!I$37,"▲", "-")), 2) &lt; 0, ABS(ROUND(VALUE(SUBSTITUTE(連結実質赤字比率に係る赤字・黒字の構成分析!I$37,"▲", "-")), 2)), NA())</f>
        <v>#N/A</v>
      </c>
      <c r="I33" s="166">
        <f>IF(ROUND(VALUE(SUBSTITUTE(連結実質赤字比率に係る赤字・黒字の構成分析!I$37,"▲", "-")), 2) &gt;= 0, ABS(ROUND(VALUE(SUBSTITUTE(連結実質赤字比率に係る赤字・黒字の構成分析!I$37,"▲", "-")), 2)), NA())</f>
        <v>5.18</v>
      </c>
      <c r="J33" s="166" t="e">
        <f>IF(ROUND(VALUE(SUBSTITUTE(連結実質赤字比率に係る赤字・黒字の構成分析!J$37,"▲", "-")), 2) &lt; 0, ABS(ROUND(VALUE(SUBSTITUTE(連結実質赤字比率に係る赤字・黒字の構成分析!J$37,"▲", "-")), 2)), NA())</f>
        <v>#N/A</v>
      </c>
      <c r="K33" s="166">
        <f>IF(ROUND(VALUE(SUBSTITUTE(連結実質赤字比率に係る赤字・黒字の構成分析!J$37,"▲", "-")), 2) &gt;= 0, ABS(ROUND(VALUE(SUBSTITUTE(連結実質赤字比率に係る赤字・黒字の構成分析!J$37,"▲", "-")), 2)), NA())</f>
        <v>0.96</v>
      </c>
    </row>
    <row r="34" spans="1:16" x14ac:dyDescent="0.2">
      <c r="A34" s="166" t="str">
        <f>IF(連結実質赤字比率に係る赤字・黒字の構成分析!C$36="",NA(),連結実質赤字比率に係る赤字・黒字の構成分析!C$36)</f>
        <v>地方卸売市場事業会計</v>
      </c>
      <c r="B34" s="166" t="e">
        <f>IF(ROUND(VALUE(SUBSTITUTE(連結実質赤字比率に係る赤字・黒字の構成分析!F$36,"▲", "-")), 2) &lt; 0, ABS(ROUND(VALUE(SUBSTITUTE(連結実質赤字比率に係る赤字・黒字の構成分析!F$36,"▲", "-")), 2)), NA())</f>
        <v>#N/A</v>
      </c>
      <c r="C34" s="166">
        <f>IF(ROUND(VALUE(SUBSTITUTE(連結実質赤字比率に係る赤字・黒字の構成分析!F$36,"▲", "-")), 2) &gt;= 0, ABS(ROUND(VALUE(SUBSTITUTE(連結実質赤字比率に係る赤字・黒字の構成分析!F$36,"▲", "-")), 2)), NA())</f>
        <v>0.88</v>
      </c>
      <c r="D34" s="166" t="e">
        <f>IF(ROUND(VALUE(SUBSTITUTE(連結実質赤字比率に係る赤字・黒字の構成分析!G$36,"▲", "-")), 2) &lt; 0, ABS(ROUND(VALUE(SUBSTITUTE(連結実質赤字比率に係る赤字・黒字の構成分析!G$36,"▲", "-")), 2)), NA())</f>
        <v>#N/A</v>
      </c>
      <c r="E34" s="166">
        <f>IF(ROUND(VALUE(SUBSTITUTE(連結実質赤字比率に係る赤字・黒字の構成分析!G$36,"▲", "-")), 2) &gt;= 0, ABS(ROUND(VALUE(SUBSTITUTE(連結実質赤字比率に係る赤字・黒字の構成分析!G$36,"▲", "-")), 2)), NA())</f>
        <v>0.93</v>
      </c>
      <c r="F34" s="166" t="e">
        <f>IF(ROUND(VALUE(SUBSTITUTE(連結実質赤字比率に係る赤字・黒字の構成分析!H$36,"▲", "-")), 2) &lt; 0, ABS(ROUND(VALUE(SUBSTITUTE(連結実質赤字比率に係る赤字・黒字の構成分析!H$36,"▲", "-")), 2)), NA())</f>
        <v>#N/A</v>
      </c>
      <c r="G34" s="166">
        <f>IF(ROUND(VALUE(SUBSTITUTE(連結実質赤字比率に係る赤字・黒字の構成分析!H$36,"▲", "-")), 2) &gt;= 0, ABS(ROUND(VALUE(SUBSTITUTE(連結実質赤字比率に係る赤字・黒字の構成分析!H$36,"▲", "-")), 2)), NA())</f>
        <v>0.99</v>
      </c>
      <c r="H34" s="166" t="e">
        <f>IF(ROUND(VALUE(SUBSTITUTE(連結実質赤字比率に係る赤字・黒字の構成分析!I$36,"▲", "-")), 2) &lt; 0, ABS(ROUND(VALUE(SUBSTITUTE(連結実質赤字比率に係る赤字・黒字の構成分析!I$36,"▲", "-")), 2)), NA())</f>
        <v>#N/A</v>
      </c>
      <c r="I34" s="166">
        <f>IF(ROUND(VALUE(SUBSTITUTE(連結実質赤字比率に係る赤字・黒字の構成分析!I$36,"▲", "-")), 2) &gt;= 0, ABS(ROUND(VALUE(SUBSTITUTE(連結実質赤字比率に係る赤字・黒字の構成分析!I$36,"▲", "-")), 2)), NA())</f>
        <v>1.01</v>
      </c>
      <c r="J34" s="166" t="e">
        <f>IF(ROUND(VALUE(SUBSTITUTE(連結実質赤字比率に係る赤字・黒字の構成分析!J$36,"▲", "-")), 2) &lt; 0, ABS(ROUND(VALUE(SUBSTITUTE(連結実質赤字比率に係る赤字・黒字の構成分析!J$36,"▲", "-")), 2)), NA())</f>
        <v>#N/A</v>
      </c>
      <c r="K34" s="166">
        <f>IF(ROUND(VALUE(SUBSTITUTE(連結実質赤字比率に係る赤字・黒字の構成分析!J$36,"▲", "-")), 2) &gt;= 0, ABS(ROUND(VALUE(SUBSTITUTE(連結実質赤字比率に係る赤字・黒字の構成分析!J$36,"▲", "-")), 2)), NA())</f>
        <v>1.0900000000000001</v>
      </c>
    </row>
    <row r="35" spans="1:16" x14ac:dyDescent="0.2">
      <c r="A35" s="166" t="str">
        <f>IF(連結実質赤字比率に係る赤字・黒字の構成分析!C$35="",NA(),連結実質赤字比率に係る赤字・黒字の構成分析!C$35)</f>
        <v>下水道事業会計</v>
      </c>
      <c r="B35" s="166" t="e">
        <f>IF(ROUND(VALUE(SUBSTITUTE(連結実質赤字比率に係る赤字・黒字の構成分析!F$35,"▲", "-")), 2) &lt; 0, ABS(ROUND(VALUE(SUBSTITUTE(連結実質赤字比率に係る赤字・黒字の構成分析!F$35,"▲", "-")), 2)), NA())</f>
        <v>#N/A</v>
      </c>
      <c r="C35" s="166">
        <f>IF(ROUND(VALUE(SUBSTITUTE(連結実質赤字比率に係る赤字・黒字の構成分析!F$35,"▲", "-")), 2) &gt;= 0, ABS(ROUND(VALUE(SUBSTITUTE(連結実質赤字比率に係る赤字・黒字の構成分析!F$35,"▲", "-")), 2)), NA())</f>
        <v>1.1299999999999999</v>
      </c>
      <c r="D35" s="166" t="e">
        <f>IF(ROUND(VALUE(SUBSTITUTE(連結実質赤字比率に係る赤字・黒字の構成分析!G$35,"▲", "-")), 2) &lt; 0, ABS(ROUND(VALUE(SUBSTITUTE(連結実質赤字比率に係る赤字・黒字の構成分析!G$35,"▲", "-")), 2)), NA())</f>
        <v>#N/A</v>
      </c>
      <c r="E35" s="166">
        <f>IF(ROUND(VALUE(SUBSTITUTE(連結実質赤字比率に係る赤字・黒字の構成分析!G$35,"▲", "-")), 2) &gt;= 0, ABS(ROUND(VALUE(SUBSTITUTE(連結実質赤字比率に係る赤字・黒字の構成分析!G$35,"▲", "-")), 2)), NA())</f>
        <v>1.58</v>
      </c>
      <c r="F35" s="166" t="e">
        <f>IF(ROUND(VALUE(SUBSTITUTE(連結実質赤字比率に係る赤字・黒字の構成分析!H$35,"▲", "-")), 2) &lt; 0, ABS(ROUND(VALUE(SUBSTITUTE(連結実質赤字比率に係る赤字・黒字の構成分析!H$35,"▲", "-")), 2)), NA())</f>
        <v>#N/A</v>
      </c>
      <c r="G35" s="166">
        <f>IF(ROUND(VALUE(SUBSTITUTE(連結実質赤字比率に係る赤字・黒字の構成分析!H$35,"▲", "-")), 2) &gt;= 0, ABS(ROUND(VALUE(SUBSTITUTE(連結実質赤字比率に係る赤字・黒字の構成分析!H$35,"▲", "-")), 2)), NA())</f>
        <v>1.48</v>
      </c>
      <c r="H35" s="166" t="e">
        <f>IF(ROUND(VALUE(SUBSTITUTE(連結実質赤字比率に係る赤字・黒字の構成分析!I$35,"▲", "-")), 2) &lt; 0, ABS(ROUND(VALUE(SUBSTITUTE(連結実質赤字比率に係る赤字・黒字の構成分析!I$35,"▲", "-")), 2)), NA())</f>
        <v>#N/A</v>
      </c>
      <c r="I35" s="166">
        <f>IF(ROUND(VALUE(SUBSTITUTE(連結実質赤字比率に係る赤字・黒字の構成分析!I$35,"▲", "-")), 2) &gt;= 0, ABS(ROUND(VALUE(SUBSTITUTE(連結実質赤字比率に係る赤字・黒字の構成分析!I$35,"▲", "-")), 2)), NA())</f>
        <v>1.45</v>
      </c>
      <c r="J35" s="166" t="e">
        <f>IF(ROUND(VALUE(SUBSTITUTE(連結実質赤字比率に係る赤字・黒字の構成分析!J$35,"▲", "-")), 2) &lt; 0, ABS(ROUND(VALUE(SUBSTITUTE(連結実質赤字比率に係る赤字・黒字の構成分析!J$35,"▲", "-")), 2)), NA())</f>
        <v>#N/A</v>
      </c>
      <c r="K35" s="166">
        <f>IF(ROUND(VALUE(SUBSTITUTE(連結実質赤字比率に係る赤字・黒字の構成分析!J$35,"▲", "-")), 2) &gt;= 0, ABS(ROUND(VALUE(SUBSTITUTE(連結実質赤字比率に係る赤字・黒字の構成分析!J$35,"▲", "-")), 2)), NA())</f>
        <v>1.69</v>
      </c>
    </row>
    <row r="36" spans="1:16" x14ac:dyDescent="0.2">
      <c r="A36" s="166" t="str">
        <f>IF(連結実質赤字比率に係る赤字・黒字の構成分析!C$34="",NA(),連結実質赤字比率に係る赤字・黒字の構成分析!C$34)</f>
        <v>病院事業会計</v>
      </c>
      <c r="B36" s="166" t="e">
        <f>IF(ROUND(VALUE(SUBSTITUTE(連結実質赤字比率に係る赤字・黒字の構成分析!F$34,"▲", "-")), 2) &lt; 0, ABS(ROUND(VALUE(SUBSTITUTE(連結実質赤字比率に係る赤字・黒字の構成分析!F$34,"▲", "-")), 2)), NA())</f>
        <v>#N/A</v>
      </c>
      <c r="C36" s="166">
        <f>IF(ROUND(VALUE(SUBSTITUTE(連結実質赤字比率に係る赤字・黒字の構成分析!F$34,"▲", "-")), 2) &gt;= 0, ABS(ROUND(VALUE(SUBSTITUTE(連結実質赤字比率に係る赤字・黒字の構成分析!F$34,"▲", "-")), 2)), NA())</f>
        <v>7.76</v>
      </c>
      <c r="D36" s="166" t="e">
        <f>IF(ROUND(VALUE(SUBSTITUTE(連結実質赤字比率に係る赤字・黒字の構成分析!G$34,"▲", "-")), 2) &lt; 0, ABS(ROUND(VALUE(SUBSTITUTE(連結実質赤字比率に係る赤字・黒字の構成分析!G$34,"▲", "-")), 2)), NA())</f>
        <v>#N/A</v>
      </c>
      <c r="E36" s="166">
        <f>IF(ROUND(VALUE(SUBSTITUTE(連結実質赤字比率に係る赤字・黒字の構成分析!G$34,"▲", "-")), 2) &gt;= 0, ABS(ROUND(VALUE(SUBSTITUTE(連結実質赤字比率に係る赤字・黒字の構成分析!G$34,"▲", "-")), 2)), NA())</f>
        <v>7.73</v>
      </c>
      <c r="F36" s="166" t="e">
        <f>IF(ROUND(VALUE(SUBSTITUTE(連結実質赤字比率に係る赤字・黒字の構成分析!H$34,"▲", "-")), 2) &lt; 0, ABS(ROUND(VALUE(SUBSTITUTE(連結実質赤字比率に係る赤字・黒字の構成分析!H$34,"▲", "-")), 2)), NA())</f>
        <v>#N/A</v>
      </c>
      <c r="G36" s="166">
        <f>IF(ROUND(VALUE(SUBSTITUTE(連結実質赤字比率に係る赤字・黒字の構成分析!H$34,"▲", "-")), 2) &gt;= 0, ABS(ROUND(VALUE(SUBSTITUTE(連結実質赤字比率に係る赤字・黒字の構成分析!H$34,"▲", "-")), 2)), NA())</f>
        <v>8.31</v>
      </c>
      <c r="H36" s="166" t="e">
        <f>IF(ROUND(VALUE(SUBSTITUTE(連結実質赤字比率に係る赤字・黒字の構成分析!I$34,"▲", "-")), 2) &lt; 0, ABS(ROUND(VALUE(SUBSTITUTE(連結実質赤字比率に係る赤字・黒字の構成分析!I$34,"▲", "-")), 2)), NA())</f>
        <v>#N/A</v>
      </c>
      <c r="I36" s="166">
        <f>IF(ROUND(VALUE(SUBSTITUTE(連結実質赤字比率に係る赤字・黒字の構成分析!I$34,"▲", "-")), 2) &gt;= 0, ABS(ROUND(VALUE(SUBSTITUTE(連結実質赤字比率に係る赤字・黒字の構成分析!I$34,"▲", "-")), 2)), NA())</f>
        <v>8.2799999999999994</v>
      </c>
      <c r="J36" s="166" t="e">
        <f>IF(ROUND(VALUE(SUBSTITUTE(連結実質赤字比率に係る赤字・黒字の構成分析!J$34,"▲", "-")), 2) &lt; 0, ABS(ROUND(VALUE(SUBSTITUTE(連結実質赤字比率に係る赤字・黒字の構成分析!J$34,"▲", "-")), 2)), NA())</f>
        <v>#N/A</v>
      </c>
      <c r="K36" s="166">
        <f>IF(ROUND(VALUE(SUBSTITUTE(連結実質赤字比率に係る赤字・黒字の構成分析!J$34,"▲", "-")), 2) &gt;= 0, ABS(ROUND(VALUE(SUBSTITUTE(連結実質赤字比率に係る赤字・黒字の構成分析!J$34,"▲", "-")), 2)), NA())</f>
        <v>8.09</v>
      </c>
    </row>
    <row r="39" spans="1:16" x14ac:dyDescent="0.2">
      <c r="A39" s="139" t="s">
        <v>58</v>
      </c>
    </row>
    <row r="40" spans="1:16" x14ac:dyDescent="0.2">
      <c r="A40" s="167"/>
      <c r="B40" s="167" t="str">
        <f>'実質公債費比率（分子）の構造'!K$44</f>
        <v>R01</v>
      </c>
      <c r="C40" s="167"/>
      <c r="D40" s="167"/>
      <c r="E40" s="167" t="str">
        <f>'実質公債費比率（分子）の構造'!L$44</f>
        <v>R02</v>
      </c>
      <c r="F40" s="167"/>
      <c r="G40" s="167"/>
      <c r="H40" s="167" t="str">
        <f>'実質公債費比率（分子）の構造'!M$44</f>
        <v>R03</v>
      </c>
      <c r="I40" s="167"/>
      <c r="J40" s="167"/>
      <c r="K40" s="167" t="str">
        <f>'実質公債費比率（分子）の構造'!N$44</f>
        <v>R04</v>
      </c>
      <c r="L40" s="167"/>
      <c r="M40" s="167"/>
      <c r="N40" s="167" t="str">
        <f>'実質公債費比率（分子）の構造'!O$44</f>
        <v>R05</v>
      </c>
      <c r="O40" s="167"/>
      <c r="P40" s="167"/>
    </row>
    <row r="41" spans="1:16" x14ac:dyDescent="0.2">
      <c r="A41" s="167"/>
      <c r="B41" s="167" t="s">
        <v>59</v>
      </c>
      <c r="C41" s="167"/>
      <c r="D41" s="167" t="s">
        <v>60</v>
      </c>
      <c r="E41" s="167" t="s">
        <v>59</v>
      </c>
      <c r="F41" s="167"/>
      <c r="G41" s="167" t="s">
        <v>60</v>
      </c>
      <c r="H41" s="167" t="s">
        <v>59</v>
      </c>
      <c r="I41" s="167"/>
      <c r="J41" s="167" t="s">
        <v>60</v>
      </c>
      <c r="K41" s="167" t="s">
        <v>59</v>
      </c>
      <c r="L41" s="167"/>
      <c r="M41" s="167" t="s">
        <v>60</v>
      </c>
      <c r="N41" s="167" t="s">
        <v>59</v>
      </c>
      <c r="O41" s="167"/>
      <c r="P41" s="167" t="s">
        <v>60</v>
      </c>
    </row>
    <row r="42" spans="1:16" x14ac:dyDescent="0.2">
      <c r="A42" s="167" t="s">
        <v>61</v>
      </c>
      <c r="B42" s="167"/>
      <c r="C42" s="167"/>
      <c r="D42" s="167">
        <f>'実質公債費比率（分子）の構造'!K$52</f>
        <v>18833</v>
      </c>
      <c r="E42" s="167"/>
      <c r="F42" s="167"/>
      <c r="G42" s="167">
        <f>'実質公債費比率（分子）の構造'!L$52</f>
        <v>18688</v>
      </c>
      <c r="H42" s="167"/>
      <c r="I42" s="167"/>
      <c r="J42" s="167">
        <f>'実質公債費比率（分子）の構造'!M$52</f>
        <v>18657</v>
      </c>
      <c r="K42" s="167"/>
      <c r="L42" s="167"/>
      <c r="M42" s="167">
        <f>'実質公債費比率（分子）の構造'!N$52</f>
        <v>18867</v>
      </c>
      <c r="N42" s="167"/>
      <c r="O42" s="167"/>
      <c r="P42" s="167">
        <f>'実質公債費比率（分子）の構造'!O$52</f>
        <v>18651</v>
      </c>
    </row>
    <row r="43" spans="1:16" x14ac:dyDescent="0.2">
      <c r="A43" s="167" t="s">
        <v>16</v>
      </c>
      <c r="B43" s="167" t="str">
        <f>'実質公債費比率（分子）の構造'!K$51</f>
        <v>-</v>
      </c>
      <c r="C43" s="167"/>
      <c r="D43" s="167"/>
      <c r="E43" s="167" t="str">
        <f>'実質公債費比率（分子）の構造'!L$51</f>
        <v>-</v>
      </c>
      <c r="F43" s="167"/>
      <c r="G43" s="167"/>
      <c r="H43" s="167" t="str">
        <f>'実質公債費比率（分子）の構造'!M$51</f>
        <v>-</v>
      </c>
      <c r="I43" s="167"/>
      <c r="J43" s="167"/>
      <c r="K43" s="167" t="str">
        <f>'実質公債費比率（分子）の構造'!N$51</f>
        <v>-</v>
      </c>
      <c r="L43" s="167"/>
      <c r="M43" s="167"/>
      <c r="N43" s="167" t="str">
        <f>'実質公債費比率（分子）の構造'!O$51</f>
        <v>-</v>
      </c>
      <c r="O43" s="167"/>
      <c r="P43" s="167"/>
    </row>
    <row r="44" spans="1:16" x14ac:dyDescent="0.2">
      <c r="A44" s="167" t="s">
        <v>62</v>
      </c>
      <c r="B44" s="167">
        <f>'実質公債費比率（分子）の構造'!K$50</f>
        <v>250</v>
      </c>
      <c r="C44" s="167"/>
      <c r="D44" s="167"/>
      <c r="E44" s="167">
        <f>'実質公債費比率（分子）の構造'!L$50</f>
        <v>208</v>
      </c>
      <c r="F44" s="167"/>
      <c r="G44" s="167"/>
      <c r="H44" s="167">
        <f>'実質公債費比率（分子）の構造'!M$50</f>
        <v>196</v>
      </c>
      <c r="I44" s="167"/>
      <c r="J44" s="167"/>
      <c r="K44" s="167">
        <f>'実質公債費比率（分子）の構造'!N$50</f>
        <v>97</v>
      </c>
      <c r="L44" s="167"/>
      <c r="M44" s="167"/>
      <c r="N44" s="167">
        <f>'実質公債費比率（分子）の構造'!O$50</f>
        <v>19</v>
      </c>
      <c r="O44" s="167"/>
      <c r="P44" s="167"/>
    </row>
    <row r="45" spans="1:16" x14ac:dyDescent="0.2">
      <c r="A45" s="167" t="s">
        <v>63</v>
      </c>
      <c r="B45" s="167">
        <f>'実質公債費比率（分子）の構造'!K$49</f>
        <v>49</v>
      </c>
      <c r="C45" s="167"/>
      <c r="D45" s="167"/>
      <c r="E45" s="167">
        <f>'実質公債費比率（分子）の構造'!L$49</f>
        <v>115</v>
      </c>
      <c r="F45" s="167"/>
      <c r="G45" s="167"/>
      <c r="H45" s="167">
        <f>'実質公債費比率（分子）の構造'!M$49</f>
        <v>194</v>
      </c>
      <c r="I45" s="167"/>
      <c r="J45" s="167"/>
      <c r="K45" s="167">
        <f>'実質公債費比率（分子）の構造'!N$49</f>
        <v>268</v>
      </c>
      <c r="L45" s="167"/>
      <c r="M45" s="167"/>
      <c r="N45" s="167">
        <f>'実質公債費比率（分子）の構造'!O$49</f>
        <v>265</v>
      </c>
      <c r="O45" s="167"/>
      <c r="P45" s="167"/>
    </row>
    <row r="46" spans="1:16" x14ac:dyDescent="0.2">
      <c r="A46" s="167" t="s">
        <v>64</v>
      </c>
      <c r="B46" s="167">
        <f>'実質公債費比率（分子）の構造'!K$48</f>
        <v>6294</v>
      </c>
      <c r="C46" s="167"/>
      <c r="D46" s="167"/>
      <c r="E46" s="167">
        <f>'実質公債費比率（分子）の構造'!L$48</f>
        <v>5846</v>
      </c>
      <c r="F46" s="167"/>
      <c r="G46" s="167"/>
      <c r="H46" s="167">
        <f>'実質公債費比率（分子）の構造'!M$48</f>
        <v>5169</v>
      </c>
      <c r="I46" s="167"/>
      <c r="J46" s="167"/>
      <c r="K46" s="167">
        <f>'実質公債費比率（分子）の構造'!N$48</f>
        <v>4846</v>
      </c>
      <c r="L46" s="167"/>
      <c r="M46" s="167"/>
      <c r="N46" s="167">
        <f>'実質公債費比率（分子）の構造'!O$48</f>
        <v>4765</v>
      </c>
      <c r="O46" s="167"/>
      <c r="P46" s="167"/>
    </row>
    <row r="47" spans="1:16" x14ac:dyDescent="0.2">
      <c r="A47" s="167" t="s">
        <v>12</v>
      </c>
      <c r="B47" s="167">
        <f>'実質公債費比率（分子）の構造'!K$47</f>
        <v>50</v>
      </c>
      <c r="C47" s="167"/>
      <c r="D47" s="167"/>
      <c r="E47" s="167">
        <f>'実質公債費比率（分子）の構造'!L$47</f>
        <v>33</v>
      </c>
      <c r="F47" s="167"/>
      <c r="G47" s="167"/>
      <c r="H47" s="167">
        <f>'実質公債費比率（分子）の構造'!M$47</f>
        <v>17</v>
      </c>
      <c r="I47" s="167"/>
      <c r="J47" s="167"/>
      <c r="K47" s="167" t="str">
        <f>'実質公債費比率（分子）の構造'!N$47</f>
        <v>-</v>
      </c>
      <c r="L47" s="167"/>
      <c r="M47" s="167"/>
      <c r="N47" s="167" t="str">
        <f>'実質公債費比率（分子）の構造'!O$47</f>
        <v>-</v>
      </c>
      <c r="O47" s="167"/>
      <c r="P47" s="167"/>
    </row>
    <row r="48" spans="1:16" x14ac:dyDescent="0.2">
      <c r="A48" s="167" t="s">
        <v>65</v>
      </c>
      <c r="B48" s="167">
        <f>'実質公債費比率（分子）の構造'!K$46</f>
        <v>45</v>
      </c>
      <c r="C48" s="167"/>
      <c r="D48" s="167"/>
      <c r="E48" s="167">
        <f>'実質公債費比率（分子）の構造'!L$46</f>
        <v>39</v>
      </c>
      <c r="F48" s="167"/>
      <c r="G48" s="167"/>
      <c r="H48" s="167">
        <f>'実質公債費比率（分子）の構造'!M$46</f>
        <v>28</v>
      </c>
      <c r="I48" s="167"/>
      <c r="J48" s="167"/>
      <c r="K48" s="167" t="str">
        <f>'実質公債費比率（分子）の構造'!N$46</f>
        <v>-</v>
      </c>
      <c r="L48" s="167"/>
      <c r="M48" s="167"/>
      <c r="N48" s="167" t="str">
        <f>'実質公債費比率（分子）の構造'!O$46</f>
        <v>-</v>
      </c>
      <c r="O48" s="167"/>
      <c r="P48" s="167"/>
    </row>
    <row r="49" spans="1:16" x14ac:dyDescent="0.2">
      <c r="A49" s="167" t="s">
        <v>66</v>
      </c>
      <c r="B49" s="167">
        <f>'実質公債費比率（分子）の構造'!K$45</f>
        <v>14499</v>
      </c>
      <c r="C49" s="167"/>
      <c r="D49" s="167"/>
      <c r="E49" s="167">
        <f>'実質公債費比率（分子）の構造'!L$45</f>
        <v>15661</v>
      </c>
      <c r="F49" s="167"/>
      <c r="G49" s="167"/>
      <c r="H49" s="167">
        <f>'実質公債費比率（分子）の構造'!M$45</f>
        <v>16956</v>
      </c>
      <c r="I49" s="167"/>
      <c r="J49" s="167"/>
      <c r="K49" s="167">
        <f>'実質公債費比率（分子）の構造'!N$45</f>
        <v>17919</v>
      </c>
      <c r="L49" s="167"/>
      <c r="M49" s="167"/>
      <c r="N49" s="167">
        <f>'実質公債費比率（分子）の構造'!O$45</f>
        <v>17943</v>
      </c>
      <c r="O49" s="167"/>
      <c r="P49" s="167"/>
    </row>
    <row r="50" spans="1:16" x14ac:dyDescent="0.2">
      <c r="A50" s="167" t="s">
        <v>67</v>
      </c>
      <c r="B50" s="167" t="e">
        <f>NA()</f>
        <v>#N/A</v>
      </c>
      <c r="C50" s="167">
        <f>IF(ISNUMBER('実質公債費比率（分子）の構造'!K$53),'実質公債費比率（分子）の構造'!K$53,NA())</f>
        <v>2354</v>
      </c>
      <c r="D50" s="167" t="e">
        <f>NA()</f>
        <v>#N/A</v>
      </c>
      <c r="E50" s="167" t="e">
        <f>NA()</f>
        <v>#N/A</v>
      </c>
      <c r="F50" s="167">
        <f>IF(ISNUMBER('実質公債費比率（分子）の構造'!L$53),'実質公債費比率（分子）の構造'!L$53,NA())</f>
        <v>3214</v>
      </c>
      <c r="G50" s="167" t="e">
        <f>NA()</f>
        <v>#N/A</v>
      </c>
      <c r="H50" s="167" t="e">
        <f>NA()</f>
        <v>#N/A</v>
      </c>
      <c r="I50" s="167">
        <f>IF(ISNUMBER('実質公債費比率（分子）の構造'!M$53),'実質公債費比率（分子）の構造'!M$53,NA())</f>
        <v>3903</v>
      </c>
      <c r="J50" s="167" t="e">
        <f>NA()</f>
        <v>#N/A</v>
      </c>
      <c r="K50" s="167" t="e">
        <f>NA()</f>
        <v>#N/A</v>
      </c>
      <c r="L50" s="167">
        <f>IF(ISNUMBER('実質公債費比率（分子）の構造'!N$53),'実質公債費比率（分子）の構造'!N$53,NA())</f>
        <v>4263</v>
      </c>
      <c r="M50" s="167" t="e">
        <f>NA()</f>
        <v>#N/A</v>
      </c>
      <c r="N50" s="167" t="e">
        <f>NA()</f>
        <v>#N/A</v>
      </c>
      <c r="O50" s="167">
        <f>IF(ISNUMBER('実質公債費比率（分子）の構造'!O$53),'実質公債費比率（分子）の構造'!O$53,NA())</f>
        <v>4341</v>
      </c>
      <c r="P50" s="167" t="e">
        <f>NA()</f>
        <v>#N/A</v>
      </c>
    </row>
    <row r="53" spans="1:16" x14ac:dyDescent="0.2">
      <c r="A53" s="139" t="s">
        <v>68</v>
      </c>
    </row>
    <row r="54" spans="1:16" x14ac:dyDescent="0.2">
      <c r="A54" s="166"/>
      <c r="B54" s="166" t="str">
        <f>'将来負担比率（分子）の構造'!I$40</f>
        <v>R01</v>
      </c>
      <c r="C54" s="166"/>
      <c r="D54" s="166"/>
      <c r="E54" s="166" t="str">
        <f>'将来負担比率（分子）の構造'!J$40</f>
        <v>R02</v>
      </c>
      <c r="F54" s="166"/>
      <c r="G54" s="166"/>
      <c r="H54" s="166" t="str">
        <f>'将来負担比率（分子）の構造'!K$40</f>
        <v>R03</v>
      </c>
      <c r="I54" s="166"/>
      <c r="J54" s="166"/>
      <c r="K54" s="166" t="str">
        <f>'将来負担比率（分子）の構造'!L$40</f>
        <v>R04</v>
      </c>
      <c r="L54" s="166"/>
      <c r="M54" s="166"/>
      <c r="N54" s="166" t="str">
        <f>'将来負担比率（分子）の構造'!M$40</f>
        <v>R05</v>
      </c>
      <c r="O54" s="166"/>
      <c r="P54" s="166"/>
    </row>
    <row r="55" spans="1:16" x14ac:dyDescent="0.2">
      <c r="A55" s="166"/>
      <c r="B55" s="166" t="s">
        <v>69</v>
      </c>
      <c r="C55" s="166"/>
      <c r="D55" s="166" t="s">
        <v>70</v>
      </c>
      <c r="E55" s="166" t="s">
        <v>69</v>
      </c>
      <c r="F55" s="166"/>
      <c r="G55" s="166" t="s">
        <v>70</v>
      </c>
      <c r="H55" s="166" t="s">
        <v>69</v>
      </c>
      <c r="I55" s="166"/>
      <c r="J55" s="166" t="s">
        <v>70</v>
      </c>
      <c r="K55" s="166" t="s">
        <v>69</v>
      </c>
      <c r="L55" s="166"/>
      <c r="M55" s="166" t="s">
        <v>70</v>
      </c>
      <c r="N55" s="166" t="s">
        <v>69</v>
      </c>
      <c r="O55" s="166"/>
      <c r="P55" s="166" t="s">
        <v>70</v>
      </c>
    </row>
    <row r="56" spans="1:16" x14ac:dyDescent="0.2">
      <c r="A56" s="166" t="s">
        <v>43</v>
      </c>
      <c r="B56" s="166"/>
      <c r="C56" s="166"/>
      <c r="D56" s="166">
        <f>'将来負担比率（分子）の構造'!I$52</f>
        <v>173243</v>
      </c>
      <c r="E56" s="166"/>
      <c r="F56" s="166"/>
      <c r="G56" s="166">
        <f>'将来負担比率（分子）の構造'!J$52</f>
        <v>172709</v>
      </c>
      <c r="H56" s="166"/>
      <c r="I56" s="166"/>
      <c r="J56" s="166">
        <f>'将来負担比率（分子）の構造'!K$52</f>
        <v>169201</v>
      </c>
      <c r="K56" s="166"/>
      <c r="L56" s="166"/>
      <c r="M56" s="166">
        <f>'将来負担比率（分子）の構造'!L$52</f>
        <v>167984</v>
      </c>
      <c r="N56" s="166"/>
      <c r="O56" s="166"/>
      <c r="P56" s="166">
        <f>'将来負担比率（分子）の構造'!M$52</f>
        <v>163242</v>
      </c>
    </row>
    <row r="57" spans="1:16" x14ac:dyDescent="0.2">
      <c r="A57" s="166" t="s">
        <v>42</v>
      </c>
      <c r="B57" s="166"/>
      <c r="C57" s="166"/>
      <c r="D57" s="166">
        <f>'将来負担比率（分子）の構造'!I$51</f>
        <v>75126</v>
      </c>
      <c r="E57" s="166"/>
      <c r="F57" s="166"/>
      <c r="G57" s="166">
        <f>'将来負担比率（分子）の構造'!J$51</f>
        <v>66937</v>
      </c>
      <c r="H57" s="166"/>
      <c r="I57" s="166"/>
      <c r="J57" s="166">
        <f>'将来負担比率（分子）の構造'!K$51</f>
        <v>63661</v>
      </c>
      <c r="K57" s="166"/>
      <c r="L57" s="166"/>
      <c r="M57" s="166">
        <f>'将来負担比率（分子）の構造'!L$51</f>
        <v>57160</v>
      </c>
      <c r="N57" s="166"/>
      <c r="O57" s="166"/>
      <c r="P57" s="166">
        <f>'将来負担比率（分子）の構造'!M$51</f>
        <v>52835</v>
      </c>
    </row>
    <row r="58" spans="1:16" x14ac:dyDescent="0.2">
      <c r="A58" s="166" t="s">
        <v>41</v>
      </c>
      <c r="B58" s="166"/>
      <c r="C58" s="166"/>
      <c r="D58" s="166">
        <f>'将来負担比率（分子）の構造'!I$50</f>
        <v>22285</v>
      </c>
      <c r="E58" s="166"/>
      <c r="F58" s="166"/>
      <c r="G58" s="166">
        <f>'将来負担比率（分子）の構造'!J$50</f>
        <v>22609</v>
      </c>
      <c r="H58" s="166"/>
      <c r="I58" s="166"/>
      <c r="J58" s="166">
        <f>'将来負担比率（分子）の構造'!K$50</f>
        <v>28828</v>
      </c>
      <c r="K58" s="166"/>
      <c r="L58" s="166"/>
      <c r="M58" s="166">
        <f>'将来負担比率（分子）の構造'!L$50</f>
        <v>41995</v>
      </c>
      <c r="N58" s="166"/>
      <c r="O58" s="166"/>
      <c r="P58" s="166">
        <f>'将来負担比率（分子）の構造'!M$50</f>
        <v>46813</v>
      </c>
    </row>
    <row r="59" spans="1:16" x14ac:dyDescent="0.2">
      <c r="A59" s="166" t="s">
        <v>39</v>
      </c>
      <c r="B59" s="166" t="str">
        <f>'将来負担比率（分子）の構造'!I$49</f>
        <v>-</v>
      </c>
      <c r="C59" s="166"/>
      <c r="D59" s="166"/>
      <c r="E59" s="166" t="str">
        <f>'将来負担比率（分子）の構造'!J$49</f>
        <v>-</v>
      </c>
      <c r="F59" s="166"/>
      <c r="G59" s="166"/>
      <c r="H59" s="166" t="str">
        <f>'将来負担比率（分子）の構造'!K$49</f>
        <v>-</v>
      </c>
      <c r="I59" s="166"/>
      <c r="J59" s="166"/>
      <c r="K59" s="166" t="str">
        <f>'将来負担比率（分子）の構造'!L$49</f>
        <v>-</v>
      </c>
      <c r="L59" s="166"/>
      <c r="M59" s="166"/>
      <c r="N59" s="166" t="str">
        <f>'将来負担比率（分子）の構造'!M$49</f>
        <v>-</v>
      </c>
      <c r="O59" s="166"/>
      <c r="P59" s="166"/>
    </row>
    <row r="60" spans="1:16" x14ac:dyDescent="0.2">
      <c r="A60" s="166" t="s">
        <v>38</v>
      </c>
      <c r="B60" s="166" t="str">
        <f>'将来負担比率（分子）の構造'!I$48</f>
        <v>-</v>
      </c>
      <c r="C60" s="166"/>
      <c r="D60" s="166"/>
      <c r="E60" s="166" t="str">
        <f>'将来負担比率（分子）の構造'!J$48</f>
        <v>-</v>
      </c>
      <c r="F60" s="166"/>
      <c r="G60" s="166"/>
      <c r="H60" s="166" t="str">
        <f>'将来負担比率（分子）の構造'!K$48</f>
        <v>-</v>
      </c>
      <c r="I60" s="166"/>
      <c r="J60" s="166"/>
      <c r="K60" s="166" t="str">
        <f>'将来負担比率（分子）の構造'!L$48</f>
        <v>-</v>
      </c>
      <c r="L60" s="166"/>
      <c r="M60" s="166"/>
      <c r="N60" s="166" t="str">
        <f>'将来負担比率（分子）の構造'!M$48</f>
        <v>-</v>
      </c>
      <c r="O60" s="166"/>
      <c r="P60" s="166"/>
    </row>
    <row r="61" spans="1:16" x14ac:dyDescent="0.2">
      <c r="A61" s="166" t="s">
        <v>36</v>
      </c>
      <c r="B61" s="166">
        <f>'将来負担比率（分子）の構造'!I$46</f>
        <v>35</v>
      </c>
      <c r="C61" s="166"/>
      <c r="D61" s="166"/>
      <c r="E61" s="166">
        <f>'将来負担比率（分子）の構造'!J$46</f>
        <v>39</v>
      </c>
      <c r="F61" s="166"/>
      <c r="G61" s="166"/>
      <c r="H61" s="166">
        <f>'将来負担比率（分子）の構造'!K$46</f>
        <v>30</v>
      </c>
      <c r="I61" s="166"/>
      <c r="J61" s="166"/>
      <c r="K61" s="166">
        <f>'将来負担比率（分子）の構造'!L$46</f>
        <v>31</v>
      </c>
      <c r="L61" s="166"/>
      <c r="M61" s="166"/>
      <c r="N61" s="166">
        <f>'将来負担比率（分子）の構造'!M$46</f>
        <v>52</v>
      </c>
      <c r="O61" s="166"/>
      <c r="P61" s="166"/>
    </row>
    <row r="62" spans="1:16" x14ac:dyDescent="0.2">
      <c r="A62" s="166" t="s">
        <v>35</v>
      </c>
      <c r="B62" s="166">
        <f>'将来負担比率（分子）の構造'!I$45</f>
        <v>23832</v>
      </c>
      <c r="C62" s="166"/>
      <c r="D62" s="166"/>
      <c r="E62" s="166">
        <f>'将来負担比率（分子）の構造'!J$45</f>
        <v>23471</v>
      </c>
      <c r="F62" s="166"/>
      <c r="G62" s="166"/>
      <c r="H62" s="166">
        <f>'将来負担比率（分子）の構造'!K$45</f>
        <v>23273</v>
      </c>
      <c r="I62" s="166"/>
      <c r="J62" s="166"/>
      <c r="K62" s="166">
        <f>'将来負担比率（分子）の構造'!L$45</f>
        <v>22946</v>
      </c>
      <c r="L62" s="166"/>
      <c r="M62" s="166"/>
      <c r="N62" s="166">
        <f>'将来負担比率（分子）の構造'!M$45</f>
        <v>23833</v>
      </c>
      <c r="O62" s="166"/>
      <c r="P62" s="166"/>
    </row>
    <row r="63" spans="1:16" x14ac:dyDescent="0.2">
      <c r="A63" s="166" t="s">
        <v>34</v>
      </c>
      <c r="B63" s="166">
        <f>'将来負担比率（分子）の構造'!I$44</f>
        <v>4164</v>
      </c>
      <c r="C63" s="166"/>
      <c r="D63" s="166"/>
      <c r="E63" s="166">
        <f>'将来負担比率（分子）の構造'!J$44</f>
        <v>4061</v>
      </c>
      <c r="F63" s="166"/>
      <c r="G63" s="166"/>
      <c r="H63" s="166">
        <f>'将来負担比率（分子）の構造'!K$44</f>
        <v>4104</v>
      </c>
      <c r="I63" s="166"/>
      <c r="J63" s="166"/>
      <c r="K63" s="166">
        <f>'将来負担比率（分子）の構造'!L$44</f>
        <v>4558</v>
      </c>
      <c r="L63" s="166"/>
      <c r="M63" s="166"/>
      <c r="N63" s="166">
        <f>'将来負担比率（分子）の構造'!M$44</f>
        <v>4305</v>
      </c>
      <c r="O63" s="166"/>
      <c r="P63" s="166"/>
    </row>
    <row r="64" spans="1:16" x14ac:dyDescent="0.2">
      <c r="A64" s="166" t="s">
        <v>33</v>
      </c>
      <c r="B64" s="166">
        <f>'将来負担比率（分子）の構造'!I$43</f>
        <v>78151</v>
      </c>
      <c r="C64" s="166"/>
      <c r="D64" s="166"/>
      <c r="E64" s="166">
        <f>'将来負担比率（分子）の構造'!J$43</f>
        <v>70930</v>
      </c>
      <c r="F64" s="166"/>
      <c r="G64" s="166"/>
      <c r="H64" s="166">
        <f>'将来負担比率（分子）の構造'!K$43</f>
        <v>64361</v>
      </c>
      <c r="I64" s="166"/>
      <c r="J64" s="166"/>
      <c r="K64" s="166">
        <f>'将来負担比率（分子）の構造'!L$43</f>
        <v>54519</v>
      </c>
      <c r="L64" s="166"/>
      <c r="M64" s="166"/>
      <c r="N64" s="166">
        <f>'将来負担比率（分子）の構造'!M$43</f>
        <v>52647</v>
      </c>
      <c r="O64" s="166"/>
      <c r="P64" s="166"/>
    </row>
    <row r="65" spans="1:16" x14ac:dyDescent="0.2">
      <c r="A65" s="166" t="s">
        <v>32</v>
      </c>
      <c r="B65" s="166">
        <f>'将来負担比率（分子）の構造'!I$42</f>
        <v>909</v>
      </c>
      <c r="C65" s="166"/>
      <c r="D65" s="166"/>
      <c r="E65" s="166">
        <f>'将来負担比率（分子）の構造'!J$42</f>
        <v>1044</v>
      </c>
      <c r="F65" s="166"/>
      <c r="G65" s="166"/>
      <c r="H65" s="166">
        <f>'将来負担比率（分子）の構造'!K$42</f>
        <v>762</v>
      </c>
      <c r="I65" s="166"/>
      <c r="J65" s="166"/>
      <c r="K65" s="166">
        <f>'将来負担比率（分子）の構造'!L$42</f>
        <v>531</v>
      </c>
      <c r="L65" s="166"/>
      <c r="M65" s="166"/>
      <c r="N65" s="166">
        <f>'将来負担比率（分子）の構造'!M$42</f>
        <v>260</v>
      </c>
      <c r="O65" s="166"/>
      <c r="P65" s="166"/>
    </row>
    <row r="66" spans="1:16" x14ac:dyDescent="0.2">
      <c r="A66" s="166" t="s">
        <v>31</v>
      </c>
      <c r="B66" s="166">
        <f>'将来負担比率（分子）の構造'!I$41</f>
        <v>188424</v>
      </c>
      <c r="C66" s="166"/>
      <c r="D66" s="166"/>
      <c r="E66" s="166">
        <f>'将来負担比率（分子）の構造'!J$41</f>
        <v>188584</v>
      </c>
      <c r="F66" s="166"/>
      <c r="G66" s="166"/>
      <c r="H66" s="166">
        <f>'将来負担比率（分子）の構造'!K$41</f>
        <v>186621</v>
      </c>
      <c r="I66" s="166"/>
      <c r="J66" s="166"/>
      <c r="K66" s="166">
        <f>'将来負担比率（分子）の構造'!L$41</f>
        <v>179000</v>
      </c>
      <c r="L66" s="166"/>
      <c r="M66" s="166"/>
      <c r="N66" s="166">
        <f>'将来負担比率（分子）の構造'!M$41</f>
        <v>171380</v>
      </c>
      <c r="O66" s="166"/>
      <c r="P66" s="166"/>
    </row>
    <row r="67" spans="1:16" x14ac:dyDescent="0.2">
      <c r="A67" s="166" t="s">
        <v>71</v>
      </c>
      <c r="B67" s="166" t="e">
        <f>NA()</f>
        <v>#N/A</v>
      </c>
      <c r="C67" s="166">
        <f>IF(ISNUMBER('将来負担比率（分子）の構造'!I$53), IF('将来負担比率（分子）の構造'!I$53 &lt; 0, 0, '将来負担比率（分子）の構造'!I$53), NA())</f>
        <v>24863</v>
      </c>
      <c r="D67" s="166" t="e">
        <f>NA()</f>
        <v>#N/A</v>
      </c>
      <c r="E67" s="166" t="e">
        <f>NA()</f>
        <v>#N/A</v>
      </c>
      <c r="F67" s="166">
        <f>IF(ISNUMBER('将来負担比率（分子）の構造'!J$53), IF('将来負担比率（分子）の構造'!J$53 &lt; 0, 0, '将来負担比率（分子）の構造'!J$53), NA())</f>
        <v>25876</v>
      </c>
      <c r="G67" s="166" t="e">
        <f>NA()</f>
        <v>#N/A</v>
      </c>
      <c r="H67" s="166" t="e">
        <f>NA()</f>
        <v>#N/A</v>
      </c>
      <c r="I67" s="166">
        <f>IF(ISNUMBER('将来負担比率（分子）の構造'!K$53), IF('将来負担比率（分子）の構造'!K$53 &lt; 0, 0, '将来負担比率（分子）の構造'!K$53), NA())</f>
        <v>17460</v>
      </c>
      <c r="J67" s="166" t="e">
        <f>NA()</f>
        <v>#N/A</v>
      </c>
      <c r="K67" s="166" t="e">
        <f>NA()</f>
        <v>#N/A</v>
      </c>
      <c r="L67" s="166">
        <f>IF(ISNUMBER('将来負担比率（分子）の構造'!L$53), IF('将来負担比率（分子）の構造'!L$53 &lt; 0, 0, '将来負担比率（分子）の構造'!L$53), NA())</f>
        <v>0</v>
      </c>
      <c r="M67" s="166" t="e">
        <f>NA()</f>
        <v>#N/A</v>
      </c>
      <c r="N67" s="166" t="e">
        <f>NA()</f>
        <v>#N/A</v>
      </c>
      <c r="O67" s="166">
        <f>IF(ISNUMBER('将来負担比率（分子）の構造'!M$53), IF('将来負担比率（分子）の構造'!M$53 &lt; 0, 0, '将来負担比率（分子）の構造'!M$53), NA())</f>
        <v>0</v>
      </c>
      <c r="P67" s="166" t="e">
        <f>NA()</f>
        <v>#N/A</v>
      </c>
    </row>
    <row r="70" spans="1:16" x14ac:dyDescent="0.2">
      <c r="A70" s="168" t="s">
        <v>72</v>
      </c>
      <c r="B70" s="168"/>
      <c r="C70" s="168"/>
      <c r="D70" s="168"/>
      <c r="E70" s="168"/>
      <c r="F70" s="168"/>
    </row>
    <row r="71" spans="1:16" x14ac:dyDescent="0.2">
      <c r="A71" s="169"/>
      <c r="B71" s="169" t="str">
        <f>基金残高に係る経年分析!F54</f>
        <v>R03</v>
      </c>
      <c r="C71" s="169" t="str">
        <f>基金残高に係る経年分析!G54</f>
        <v>R04</v>
      </c>
      <c r="D71" s="169" t="str">
        <f>基金残高に係る経年分析!H54</f>
        <v>R05</v>
      </c>
    </row>
    <row r="72" spans="1:16" x14ac:dyDescent="0.2">
      <c r="A72" s="169" t="s">
        <v>73</v>
      </c>
      <c r="B72" s="170">
        <f>基金残高に係る経年分析!F55</f>
        <v>14754</v>
      </c>
      <c r="C72" s="170">
        <f>基金残高に係る経年分析!G55</f>
        <v>24442</v>
      </c>
      <c r="D72" s="170">
        <f>基金残高に係る経年分析!H55</f>
        <v>24113</v>
      </c>
    </row>
    <row r="73" spans="1:16" x14ac:dyDescent="0.2">
      <c r="A73" s="169" t="s">
        <v>74</v>
      </c>
      <c r="B73" s="170">
        <f>基金残高に係る経年分析!F56</f>
        <v>4818</v>
      </c>
      <c r="C73" s="170">
        <f>基金残高に係る経年分析!G56</f>
        <v>4818</v>
      </c>
      <c r="D73" s="170">
        <f>基金残高に係る経年分析!H56</f>
        <v>5284</v>
      </c>
    </row>
    <row r="74" spans="1:16" x14ac:dyDescent="0.2">
      <c r="A74" s="169" t="s">
        <v>75</v>
      </c>
      <c r="B74" s="170">
        <f>基金残高に係る経年分析!F57</f>
        <v>5956</v>
      </c>
      <c r="C74" s="170">
        <f>基金残高に係る経年分析!G57</f>
        <v>10047</v>
      </c>
      <c r="D74" s="170">
        <f>基金残高に係る経年分析!H57</f>
        <v>16051</v>
      </c>
    </row>
  </sheetData>
  <sheetProtection algorithmName="SHA-512" hashValue="scaEEbNksRXDfjJF62zsZrgcVvz+mHR1Wl0nUAMKeXoMuJKHFRDOhlHaIqnUS8x3cQUckvlTcdcbGZnlbV3WQg==" saltValue="UFZi6nrLg+/7YQdeibxM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齋藤 佳奈</cp:lastModifiedBy>
  <cp:lastPrinted>2025-03-17T01:05:00Z</cp:lastPrinted>
  <dcterms:created xsi:type="dcterms:W3CDTF">2025-02-19T01:36:34Z</dcterms:created>
  <dcterms:modified xsi:type="dcterms:W3CDTF">2025-11-17T04:43:01Z</dcterms:modified>
  <cp:category/>
</cp:coreProperties>
</file>