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pdf化02-05\"/>
    </mc:Choice>
  </mc:AlternateContent>
  <xr:revisionPtr revIDLastSave="0" documentId="13_ncr:1_{A69EA553-1FEC-4DC5-A8BF-488ED4C1D6DE}"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C36" i="10"/>
  <c r="BE35" i="10"/>
  <c r="C35" i="10"/>
  <c r="CO34" i="10"/>
  <c r="CO35" i="10" s="1"/>
  <c r="CO36" i="10" s="1"/>
  <c r="CO37" i="10" s="1"/>
  <c r="CO38" i="10" s="1"/>
  <c r="BW34" i="10"/>
  <c r="BW35" i="10" s="1"/>
  <c r="BW36" i="10" s="1"/>
  <c r="BW37" i="10" s="1"/>
  <c r="BW38" i="10" s="1"/>
  <c r="BW39" i="10" s="1"/>
  <c r="BW40" i="10" s="1"/>
  <c r="BW41" i="10" s="1"/>
  <c r="BW42" i="10" s="1"/>
  <c r="BW43" i="10" s="1"/>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<sst xmlns="http://schemas.openxmlformats.org/spreadsheetml/2006/main" count="1141" uniqueCount="582">
  <si>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</si>
  <si>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</si>
  <si>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</si>
  <si>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</si>
  <si>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</si>
  <si>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</si>
  <si>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</si>
  <si>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</si>
  <si>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</si>
  <si>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</si>
  <si>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</si>
  <si>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</si>
  <si>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</si>
  <si>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</si>
  <si>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</si>
  <si>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</si>
  <si>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</si>
  <si>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</si>
  <si>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</si>
  <si>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</si>
  <si>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</si>
  <si>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</si>
  <si>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</si>
  <si>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</si>
  <si>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</si>
  <si>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</si>
  <si>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</si>
  <si>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</si>
  <si>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</si>
  <si>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</si>
  <si>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</si>
  <si>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</si>
  <si>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</si>
  <si>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</si>
  <si>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</si>
  <si>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</si>
  <si>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</si>
  <si>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</si>
  <si>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</si>
  <si>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</si>
  <si>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</si>
  <si>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</si>
  <si>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</si>
  <si>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</si>
  <si>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</si>
  <si>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</si>
  <si>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</si>
  <si>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</si>
  <si>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</si>
  <si>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</si>
  <si>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</si>
  <si>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</si>
  <si>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</si>
  <si>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</si>
  <si>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</si>
  <si>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</si>
  <si>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</si>
  <si>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</si>
  <si>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</si>
  <si>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</si>
  <si>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</si>
  <si>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</si>
  <si>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</si>
  <si>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</si>
  <si>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</si>
  <si>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</si>
  <si>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</si>
  <si>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</si>
  <si>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</si>
  <si>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</si>
  <si>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</si>
  <si>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</si>
  <si>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</si>
  <si>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</si>
  <si>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</si>
  <si>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</si>
  <si>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</si>
  <si>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</si>
  <si>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</si>
  <si>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</si>
  <si>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</si>
  <si>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</si>
  <si>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</si>
  <si>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</si>
  <si>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</si>
  <si>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</si>
  <si>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</si>
  <si>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</si>
  <si>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</si>
  <si>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</si>
  <si>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</si>
  <si>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</si>
  <si>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</si>
  <si>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</si>
  <si>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銚子市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</si>
  <si>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</si>
  <si>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</si>
  <si>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</si>
  <si>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</si>
  <si>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</si>
  <si>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</si>
  <si>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</si>
  <si>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</si>
  <si>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</si>
  <si>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</si>
  <si>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</si>
  <si>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</si>
  <si>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</si>
  <si>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</si>
  <si>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</si>
  <si>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</si>
  <si>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</si>
  <si>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</si>
  <si>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</si>
  <si>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</si>
  <si>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</si>
  <si>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</si>
  <si>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</si>
  <si>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</si>
  <si>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</si>
  <si>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</si>
  <si>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</si>
  <si>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</si>
  <si>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</si>
  <si>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</si>
  <si>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</si>
  <si>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</si>
  <si>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</si>
  <si>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</si>
  <si>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</si>
  <si>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</si>
  <si>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</si>
  <si>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</si>
  <si>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</si>
  <si>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</si>
  <si>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</si>
  <si>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</si>
  <si>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</si>
  <si>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</si>
  <si>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</si>
  <si>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</si>
  <si>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</si>
  <si>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6"/>
  </si>
  <si>
    <t>うち日本人(％)</t>
    <phoneticPr fontId="5"/>
  </si>
  <si>
    <t>-2.6</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</si>
  <si>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</si>
  <si>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</si>
  <si>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</si>
  <si>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</si>
  <si>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</si>
  <si>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</si>
  <si>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</si>
  <si>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</si>
  <si>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</si>
  <si>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</si>
  <si>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</si>
  <si>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</si>
  <si>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</si>
  <si>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</si>
  <si>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</si>
  <si>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</si>
  <si>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</si>
  <si>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</si>
  <si>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</si>
  <si>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</si>
  <si>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</si>
  <si>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</si>
  <si>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</si>
  <si>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</si>
  <si>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</si>
  <si>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</si>
  <si>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</si>
  <si>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</si>
  <si>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</si>
  <si>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</si>
  <si>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</si>
  <si>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</si>
  <si>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</si>
  <si>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</si>
  <si>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</si>
  <si>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</si>
  <si>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</si>
  <si>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</si>
  <si>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</si>
  <si>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</si>
  <si>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</si>
  <si>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</si>
  <si>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</si>
  <si>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</si>
  <si>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</si>
  <si>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</si>
  <si>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</si>
  <si>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</si>
  <si>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</si>
  <si>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</si>
  <si>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</si>
  <si>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</si>
  <si>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</si>
  <si>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</si>
  <si>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</si>
  <si>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</si>
  <si>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</si>
  <si>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</si>
  <si>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千葉県銚子市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</si>
  <si>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</si>
  <si>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</si>
  <si>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</si>
  <si>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</si>
  <si>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</si>
  <si>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</si>
  <si>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</si>
  <si>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</si>
  <si>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</si>
  <si>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</si>
  <si>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</si>
  <si>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</si>
  <si>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</si>
  <si>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</si>
  <si>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</si>
  <si>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</si>
  <si>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</si>
  <si>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</si>
  <si>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</si>
  <si>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</si>
  <si>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</si>
  <si>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</si>
  <si>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</si>
  <si>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</si>
  <si>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</si>
  <si>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</si>
  <si>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</si>
  <si>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</si>
  <si>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</si>
  <si>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</si>
  <si>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</si>
  <si>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</si>
  <si>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</si>
  <si>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</si>
  <si>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</si>
  <si>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</si>
  <si>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</si>
  <si>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</si>
  <si>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</si>
  <si>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</si>
  <si>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</si>
  <si>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</si>
  <si>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</si>
  <si>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</si>
  <si>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</si>
  <si>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</si>
  <si>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</si>
  <si>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</si>
  <si>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</si>
  <si>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</si>
  <si>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</si>
  <si>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</si>
  <si>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</si>
  <si>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</si>
  <si>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</si>
  <si>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</si>
  <si>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</si>
  <si>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</si>
  <si>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</si>
  <si>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</si>
  <si>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</si>
  <si>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</si>
  <si>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</si>
  <si>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</si>
  <si>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</si>
  <si>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</si>
  <si>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</si>
  <si>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</si>
  <si>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</si>
  <si>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</si>
  <si>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</si>
  <si>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</si>
  <si>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</si>
  <si>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</si>
  <si>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</si>
  <si>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</si>
  <si>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</si>
  <si>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</si>
  <si>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</si>
  <si>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</si>
  <si>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</si>
  <si>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</si>
  <si>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</si>
  <si>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</si>
  <si>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</si>
  <si>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</si>
  <si>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</si>
  <si>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</si>
  <si>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</si>
  <si>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</si>
  <si>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</si>
  <si>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</si>
  <si>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</si>
  <si>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</si>
  <si>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</si>
  <si>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</si>
  <si>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</si>
  <si>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</si>
  <si>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</si>
  <si>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</si>
  <si>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</si>
  <si>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</si>
  <si>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</si>
  <si>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</si>
  <si>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</si>
  <si>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</si>
  <si>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</si>
  <si>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</si>
  <si>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</si>
  <si>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</si>
  <si>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</si>
  <si>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</si>
  <si>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</si>
  <si>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</si>
  <si>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</si>
  <si>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</si>
  <si>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</si>
  <si>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</si>
  <si>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</si>
  <si>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</si>
  <si>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</si>
  <si>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</si>
  <si>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</si>
  <si>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</si>
  <si>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</si>
  <si>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</si>
  <si>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</si>
  <si>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</si>
  <si>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</si>
  <si>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</si>
  <si>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</si>
  <si>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</si>
  <si>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</si>
  <si>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</si>
  <si>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</si>
  <si>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</si>
  <si>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</si>
  <si>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</si>
  <si>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</si>
  <si>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</si>
  <si>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</si>
  <si>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</si>
  <si>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</si>
  <si>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</si>
  <si>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</si>
  <si>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</si>
  <si>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</si>
  <si>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</si>
  <si>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</si>
  <si>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千葉県銚子市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</si>
  <si>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</si>
  <si>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</si>
  <si>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</si>
  <si>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</si>
  <si>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</si>
  <si>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</si>
  <si>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</si>
  <si>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</si>
  <si>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</si>
  <si>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</si>
  <si>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</si>
  <si>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</si>
  <si>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</si>
  <si>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</si>
  <si>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</si>
  <si>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</si>
  <si>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</si>
  <si>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</si>
  <si>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</si>
  <si>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</si>
  <si>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</si>
  <si>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</si>
  <si>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</si>
  <si>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</si>
  <si>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</si>
  <si>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</si>
  <si>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</si>
  <si>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</si>
  <si>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</si>
  <si>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</si>
  <si>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</si>
  <si>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</si>
  <si>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</si>
  <si>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</si>
  <si>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</si>
  <si>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</si>
  <si>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</si>
  <si>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</si>
  <si>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</si>
  <si>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</si>
  <si>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</si>
  <si>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</si>
  <si>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</si>
  <si>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</si>
  <si>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</si>
  <si>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</si>
  <si>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</si>
  <si>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</si>
  <si>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</si>
  <si>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</si>
  <si>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</si>
  <si>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</si>
  <si>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</si>
  <si>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</si>
  <si>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</si>
  <si>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</si>
  <si>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</si>
  <si>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</si>
  <si>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</si>
  <si>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</si>
  <si>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</si>
  <si>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</si>
  <si>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</si>
  <si>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</si>
  <si>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</si>
  <si>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</si>
  <si>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</si>
  <si>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</si>
  <si>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</si>
  <si>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</si>
  <si>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</si>
  <si>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</si>
  <si>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</si>
  <si>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</si>
  <si>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</si>
  <si>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</si>
  <si>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</si>
  <si>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</si>
  <si>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</si>
  <si>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</si>
  <si>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</si>
  <si>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</si>
  <si>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</si>
  <si>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</si>
  <si>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</si>
  <si>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</si>
  <si>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</si>
  <si>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</si>
  <si>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</si>
  <si>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</si>
  <si>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</si>
  <si>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</si>
  <si>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</si>
  <si>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</si>
  <si>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</si>
  <si>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</si>
  <si>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</si>
  <si>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</si>
  <si>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</si>
  <si>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</si>
  <si>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</si>
  <si>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</si>
  <si>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</si>
  <si>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</si>
  <si>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</si>
  <si>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</si>
  <si>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</si>
  <si>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</si>
  <si>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</si>
  <si>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</si>
  <si>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</si>
  <si>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</si>
  <si>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</si>
  <si>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</si>
  <si>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</si>
  <si>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</si>
  <si>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</si>
  <si>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</si>
  <si>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</si>
  <si>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</si>
  <si>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</si>
  <si>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</si>
  <si>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</si>
  <si>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</si>
  <si>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</si>
  <si>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</si>
  <si>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</si>
  <si>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</si>
  <si>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</si>
  <si>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</si>
  <si>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</si>
  <si>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</si>
  <si>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</si>
  <si>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</si>
  <si>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</si>
  <si>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</si>
  <si>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</si>
  <si>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</si>
  <si>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</si>
  <si>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</si>
  <si>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</si>
  <si>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</si>
  <si>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</si>
  <si>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</si>
  <si>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</si>
  <si>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</si>
  <si>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</si>
  <si>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</si>
  <si>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</si>
  <si>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</si>
  <si>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</si>
  <si>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</si>
  <si>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</si>
  <si>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</si>
  <si>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</si>
  <si>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</si>
  <si>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</si>
  <si>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</si>
  <si>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</si>
  <si>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</si>
  <si>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</si>
  <si>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</si>
  <si>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</si>
  <si>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</si>
  <si>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</si>
  <si>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</si>
  <si>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</si>
  <si>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</si>
  <si>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</si>
  <si>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</si>
  <si>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</si>
  <si>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</si>
  <si>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</si>
  <si>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</si>
  <si>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</si>
  <si>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1.37</t>
  </si>
  <si>
    <t>▲ 4.45</t>
  </si>
  <si>
    <t>水道事業会計</t>
  </si>
  <si>
    <t>一般会計</t>
  </si>
  <si>
    <t>下水道事業会計</t>
  </si>
  <si>
    <t>介護保険事業特別会計</t>
  </si>
  <si>
    <t>病院事業会計</t>
  </si>
  <si>
    <t>国民健康保険事業特別会計</t>
  </si>
  <si>
    <t>▲ 0.51</t>
  </si>
  <si>
    <t>▲ 0.43</t>
  </si>
  <si>
    <t>後期高齢者医療事業特別会計</t>
  </si>
  <si>
    <t>その他会計（赤字）</t>
  </si>
  <si>
    <t>その他会計（黒字）</t>
  </si>
  <si>
    <t>R01</t>
    <phoneticPr fontId="5"/>
  </si>
  <si>
    <t>R02</t>
    <phoneticPr fontId="5"/>
  </si>
  <si>
    <t>R03</t>
    <phoneticPr fontId="5"/>
  </si>
  <si>
    <t>R04</t>
    <phoneticPr fontId="5"/>
  </si>
  <si>
    <t>R05</t>
    <phoneticPr fontId="5"/>
  </si>
  <si>
    <t>-</t>
    <phoneticPr fontId="2"/>
  </si>
  <si>
    <t>千葉県市町村総合事務組合（一般会計）</t>
  </si>
  <si>
    <t>千葉県市町村総合事務組合（千葉県自治会館管理運営特別会計）</t>
  </si>
  <si>
    <t>千葉県市町村総合事務組合（千葉県自治研修センター特別会計）</t>
  </si>
  <si>
    <t>千葉県市町村総合事務組合（千葉県市町村交通災害共済特別会計）</t>
  </si>
  <si>
    <t>東総広域水道企業団（水道用水供給事業会計）</t>
  </si>
  <si>
    <t>東総地区広域市町村圏事務組合（一般会計）</t>
  </si>
  <si>
    <t>東総地区広域市町村圏事務組合（一般廃棄物処理事業特別会計）</t>
  </si>
  <si>
    <t>東総地区広域市町村圏事務組合（東総地区ふるさと市町村圏事業特別会計）</t>
  </si>
  <si>
    <t>千葉県後期高齢者医療広域連合（一般会計）</t>
  </si>
  <si>
    <t>千葉県後期高齢者医療広域連合（後期高齢者医療特別会計）</t>
  </si>
  <si>
    <t>銚子マリーナ</t>
  </si>
  <si>
    <t>銚子水産観光</t>
  </si>
  <si>
    <t>銚子市医療公社</t>
  </si>
  <si>
    <t>銚子スポーツタウン</t>
    <rPh sb="0" eb="2">
      <t>チョウシ</t>
    </rPh>
    <phoneticPr fontId="2"/>
  </si>
  <si>
    <t>銚子電力</t>
    <rPh sb="0" eb="2">
      <t>チョウシ</t>
    </rPh>
    <rPh sb="2" eb="4">
      <t>デンリョク</t>
    </rPh>
    <phoneticPr fontId="2"/>
  </si>
  <si>
    <t>-</t>
    <phoneticPr fontId="2"/>
  </si>
  <si>
    <t>-</t>
    <phoneticPr fontId="10"/>
  </si>
  <si>
    <t>銚子市豊里住宅団地公共施設整備等基金</t>
    <rPh sb="0" eb="3">
      <t>チョウシシ</t>
    </rPh>
    <rPh sb="3" eb="5">
      <t>トヨサト</t>
    </rPh>
    <rPh sb="5" eb="7">
      <t>ジュウタク</t>
    </rPh>
    <rPh sb="7" eb="9">
      <t>ダンチ</t>
    </rPh>
    <rPh sb="9" eb="11">
      <t>コウキョウ</t>
    </rPh>
    <rPh sb="11" eb="13">
      <t>シセツ</t>
    </rPh>
    <rPh sb="13" eb="15">
      <t>セイビ</t>
    </rPh>
    <rPh sb="15" eb="16">
      <t>トウ</t>
    </rPh>
    <rPh sb="16" eb="18">
      <t>キキン</t>
    </rPh>
    <phoneticPr fontId="5"/>
  </si>
  <si>
    <t>がんばれ銚子ふるさと応援基金</t>
    <rPh sb="4" eb="6">
      <t>チョウシ</t>
    </rPh>
    <rPh sb="10" eb="14">
      <t>オウエンキキン</t>
    </rPh>
    <phoneticPr fontId="2"/>
  </si>
  <si>
    <t>銚子市地域再生基金</t>
    <rPh sb="0" eb="3">
      <t>チョウシシ</t>
    </rPh>
    <rPh sb="3" eb="9">
      <t>チイキサイセイキキン</t>
    </rPh>
    <phoneticPr fontId="2"/>
  </si>
  <si>
    <t>銚子市子ども未来基金</t>
    <rPh sb="0" eb="3">
      <t>チョウシシ</t>
    </rPh>
    <rPh sb="3" eb="4">
      <t>コ</t>
    </rPh>
    <rPh sb="6" eb="8">
      <t>ミライ</t>
    </rPh>
    <rPh sb="8" eb="10">
      <t>キキン</t>
    </rPh>
    <phoneticPr fontId="2"/>
  </si>
  <si>
    <t>銚子市公共施設等総合管理基金</t>
    <rPh sb="0" eb="3">
      <t>チョウシシ</t>
    </rPh>
    <rPh sb="3" eb="7">
      <t>コウキョウシセツ</t>
    </rPh>
    <rPh sb="7" eb="8">
      <t>トウ</t>
    </rPh>
    <rPh sb="8" eb="14">
      <t>ソウゴウカンリキキン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</si>
  <si>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</si>
  <si>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</si>
  <si>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</si>
  <si>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本市の将来負担比率65.1％は、類似団体平均0.4％を大きく上回っており、また、有形固定資産減価償却率69.3％も類似団体平均64.4％を上回っている。
　今後は、人口や財政規模に見合った施設の保有量へ縮減を進めつつも、保有すべき有形固定資産については、適正な維持管理及び長寿命化対策に努める。</t>
    <rPh sb="137" eb="140">
      <t>チョウジュミョウ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</si>
  <si>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</si>
  <si>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</si>
  <si>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</si>
  <si>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</si>
  <si>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</si>
  <si>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</si>
  <si>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標準財政規模の増加及び一般会計の地方債残高の減少、財政調整基金などの充当可能基金の増加などにより将来負担比率は減少したが、実質公債費比率は増加した。また、いずれの指標も類似団体を大きく上回っている。これは、千葉科学大学建設事業補助（平成16・17年度）や市立高等学校整備事業（平成22年度）、学校給食センター整備事業（平成24年度）、旧清掃センター除却事業（令和3～5年度）等の財源として発行した地方債の影響により公債費の割合が高いことなどが主な要因である。
　平成29年2月に策定した第7次銚子市行財政改革大綱（平成29年度～令和3年度）において、地方交付税措置のない地方債の年間発行限度額を5億円に設定（大綱の推進期間終了後も継続）し、地方債を財源とする大規模事業については、慎重に事業を選択し、適正な財政運営に努めている。</t>
    <rPh sb="180" eb="182">
      <t>レイワ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</si>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</sst>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1"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A5E87B7-0EF1-4B14-BB37-90980F7C51F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70166</c:v>
                </c:pt>
                <c:pt idx="1">
                  <c:v>70329</c:v>
                </c:pt>
                <c:pt idx="2">
                  <c:v>71871</c:v>
                </c:pt>
                <c:pt idx="3">
                  <c:v>71807</c:v>
                </c:pt>
                <c:pt idx="4">
                  <c:v>80821</c:v>
                </c:pt>
              </c:numCache>
            </c:numRef>
          </c:val>
          <c:smooth val="0"/>
          <c:extLst>
            <c:ext xmlns:c16="http://schemas.microsoft.com/office/drawing/2014/chart" uri="{C3380CC4-5D6E-409C-BE32-E72D297353CC}">
              <c16:uniqueId val="{00000000-BB92-4910-8AEC-176E6CB2032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27556</c:v>
                </c:pt>
                <c:pt idx="1">
                  <c:v>38449</c:v>
                </c:pt>
                <c:pt idx="2">
                  <c:v>37004</c:v>
                </c:pt>
                <c:pt idx="3">
                  <c:v>29567</c:v>
                </c:pt>
                <c:pt idx="4">
                  <c:v>47666</c:v>
                </c:pt>
              </c:numCache>
            </c:numRef>
          </c:val>
          <c:smooth val="0"/>
          <c:extLst>
            <c:ext xmlns:c16="http://schemas.microsoft.com/office/drawing/2014/chart" uri="{C3380CC4-5D6E-409C-BE32-E72D297353CC}">
              <c16:uniqueId val="{00000001-BB92-4910-8AEC-176E6CB2032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2.14</c:v>
                </c:pt>
                <c:pt idx="1">
                  <c:v>4.7300000000000004</c:v>
                </c:pt>
                <c:pt idx="2">
                  <c:v>7.98</c:v>
                </c:pt>
                <c:pt idx="3">
                  <c:v>6.86</c:v>
                </c:pt>
                <c:pt idx="4">
                  <c:v>2.37</c:v>
                </c:pt>
              </c:numCache>
            </c:numRef>
          </c:val>
          <c:extLst>
            <c:ext xmlns:c16="http://schemas.microsoft.com/office/drawing/2014/chart" uri="{C3380CC4-5D6E-409C-BE32-E72D297353CC}">
              <c16:uniqueId val="{00000000-D1CC-464C-9072-B7181C673B2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1.52</c:v>
                </c:pt>
                <c:pt idx="1">
                  <c:v>2.57</c:v>
                </c:pt>
                <c:pt idx="2">
                  <c:v>7.85</c:v>
                </c:pt>
                <c:pt idx="3">
                  <c:v>12.27</c:v>
                </c:pt>
                <c:pt idx="4">
                  <c:v>15.61</c:v>
                </c:pt>
              </c:numCache>
            </c:numRef>
          </c:val>
          <c:extLst>
            <c:ext xmlns:c16="http://schemas.microsoft.com/office/drawing/2014/chart" uri="{C3380CC4-5D6E-409C-BE32-E72D297353CC}">
              <c16:uniqueId val="{00000001-D1CC-464C-9072-B7181C673B2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c:v>
                </c:pt>
                <c:pt idx="1">
                  <c:v>2.63</c:v>
                </c:pt>
                <c:pt idx="2">
                  <c:v>6.18</c:v>
                </c:pt>
                <c:pt idx="3">
                  <c:v>-1.37</c:v>
                </c:pt>
                <c:pt idx="4">
                  <c:v>-4.45</c:v>
                </c:pt>
              </c:numCache>
            </c:numRef>
          </c:val>
          <c:smooth val="0"/>
          <c:extLst>
            <c:ext xmlns:c16="http://schemas.microsoft.com/office/drawing/2014/chart" uri="{C3380CC4-5D6E-409C-BE32-E72D297353CC}">
              <c16:uniqueId val="{00000002-D1CC-464C-9072-B7181C673B2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A12-4371-B1D6-86D0EB0D6E7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12-4371-B1D6-86D0EB0D6E7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A12-4371-B1D6-86D0EB0D6E79}"/>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3-1A12-4371-B1D6-86D0EB0D6E79}"/>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0.51</c:v>
                </c:pt>
                <c:pt idx="1">
                  <c:v>#N/A</c:v>
                </c:pt>
                <c:pt idx="2">
                  <c:v>0.43</c:v>
                </c:pt>
                <c:pt idx="3">
                  <c:v>#N/A</c:v>
                </c:pt>
                <c:pt idx="4">
                  <c:v>#N/A</c:v>
                </c:pt>
                <c:pt idx="5">
                  <c:v>0.05</c:v>
                </c:pt>
                <c:pt idx="6">
                  <c:v>#N/A</c:v>
                </c:pt>
                <c:pt idx="7">
                  <c:v>0.68</c:v>
                </c:pt>
                <c:pt idx="8">
                  <c:v>#N/A</c:v>
                </c:pt>
                <c:pt idx="9">
                  <c:v>0.04</c:v>
                </c:pt>
              </c:numCache>
            </c:numRef>
          </c:val>
          <c:extLst>
            <c:ext xmlns:c16="http://schemas.microsoft.com/office/drawing/2014/chart" uri="{C3380CC4-5D6E-409C-BE32-E72D297353CC}">
              <c16:uniqueId val="{00000004-1A12-4371-B1D6-86D0EB0D6E79}"/>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0.06</c:v>
                </c:pt>
                <c:pt idx="2">
                  <c:v>#N/A</c:v>
                </c:pt>
                <c:pt idx="3">
                  <c:v>0.21</c:v>
                </c:pt>
                <c:pt idx="4">
                  <c:v>#N/A</c:v>
                </c:pt>
                <c:pt idx="5">
                  <c:v>0.46</c:v>
                </c:pt>
                <c:pt idx="6">
                  <c:v>#N/A</c:v>
                </c:pt>
                <c:pt idx="7">
                  <c:v>0.63</c:v>
                </c:pt>
                <c:pt idx="8">
                  <c:v>#N/A</c:v>
                </c:pt>
                <c:pt idx="9">
                  <c:v>0.4</c:v>
                </c:pt>
              </c:numCache>
            </c:numRef>
          </c:val>
          <c:extLst>
            <c:ext xmlns:c16="http://schemas.microsoft.com/office/drawing/2014/chart" uri="{C3380CC4-5D6E-409C-BE32-E72D297353CC}">
              <c16:uniqueId val="{00000005-1A12-4371-B1D6-86D0EB0D6E79}"/>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0.52</c:v>
                </c:pt>
                <c:pt idx="2">
                  <c:v>#N/A</c:v>
                </c:pt>
                <c:pt idx="3">
                  <c:v>0.67</c:v>
                </c:pt>
                <c:pt idx="4">
                  <c:v>#N/A</c:v>
                </c:pt>
                <c:pt idx="5">
                  <c:v>1.02</c:v>
                </c:pt>
                <c:pt idx="6">
                  <c:v>#N/A</c:v>
                </c:pt>
                <c:pt idx="7">
                  <c:v>0.94</c:v>
                </c:pt>
                <c:pt idx="8">
                  <c:v>#N/A</c:v>
                </c:pt>
                <c:pt idx="9">
                  <c:v>0.86</c:v>
                </c:pt>
              </c:numCache>
            </c:numRef>
          </c:val>
          <c:extLst>
            <c:ext xmlns:c16="http://schemas.microsoft.com/office/drawing/2014/chart" uri="{C3380CC4-5D6E-409C-BE32-E72D297353CC}">
              <c16:uniqueId val="{00000006-1A12-4371-B1D6-86D0EB0D6E7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1.7</c:v>
                </c:pt>
                <c:pt idx="2">
                  <c:v>#N/A</c:v>
                </c:pt>
                <c:pt idx="3">
                  <c:v>0.33</c:v>
                </c:pt>
                <c:pt idx="4">
                  <c:v>#N/A</c:v>
                </c:pt>
                <c:pt idx="5">
                  <c:v>1.1000000000000001</c:v>
                </c:pt>
                <c:pt idx="6">
                  <c:v>#N/A</c:v>
                </c:pt>
                <c:pt idx="7">
                  <c:v>1.24</c:v>
                </c:pt>
                <c:pt idx="8">
                  <c:v>#N/A</c:v>
                </c:pt>
                <c:pt idx="9">
                  <c:v>1.4</c:v>
                </c:pt>
              </c:numCache>
            </c:numRef>
          </c:val>
          <c:extLst>
            <c:ext xmlns:c16="http://schemas.microsoft.com/office/drawing/2014/chart" uri="{C3380CC4-5D6E-409C-BE32-E72D297353CC}">
              <c16:uniqueId val="{00000007-1A12-4371-B1D6-86D0EB0D6E7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2.14</c:v>
                </c:pt>
                <c:pt idx="2">
                  <c:v>#N/A</c:v>
                </c:pt>
                <c:pt idx="3">
                  <c:v>4.7300000000000004</c:v>
                </c:pt>
                <c:pt idx="4">
                  <c:v>#N/A</c:v>
                </c:pt>
                <c:pt idx="5">
                  <c:v>7.97</c:v>
                </c:pt>
                <c:pt idx="6">
                  <c:v>#N/A</c:v>
                </c:pt>
                <c:pt idx="7">
                  <c:v>6.85</c:v>
                </c:pt>
                <c:pt idx="8">
                  <c:v>#N/A</c:v>
                </c:pt>
                <c:pt idx="9">
                  <c:v>2.36</c:v>
                </c:pt>
              </c:numCache>
            </c:numRef>
          </c:val>
          <c:extLst>
            <c:ext xmlns:c16="http://schemas.microsoft.com/office/drawing/2014/chart" uri="{C3380CC4-5D6E-409C-BE32-E72D297353CC}">
              <c16:uniqueId val="{00000008-1A12-4371-B1D6-86D0EB0D6E7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17.34</c:v>
                </c:pt>
                <c:pt idx="2">
                  <c:v>#N/A</c:v>
                </c:pt>
                <c:pt idx="3">
                  <c:v>14.77</c:v>
                </c:pt>
                <c:pt idx="4">
                  <c:v>#N/A</c:v>
                </c:pt>
                <c:pt idx="5">
                  <c:v>14.46</c:v>
                </c:pt>
                <c:pt idx="6">
                  <c:v>#N/A</c:v>
                </c:pt>
                <c:pt idx="7">
                  <c:v>16.27</c:v>
                </c:pt>
                <c:pt idx="8">
                  <c:v>#N/A</c:v>
                </c:pt>
                <c:pt idx="9">
                  <c:v>15.71</c:v>
                </c:pt>
              </c:numCache>
            </c:numRef>
          </c:val>
          <c:extLst>
            <c:ext xmlns:c16="http://schemas.microsoft.com/office/drawing/2014/chart" uri="{C3380CC4-5D6E-409C-BE32-E72D297353CC}">
              <c16:uniqueId val="{00000009-1A12-4371-B1D6-86D0EB0D6E7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2371</c:v>
                </c:pt>
                <c:pt idx="5">
                  <c:v>2368</c:v>
                </c:pt>
                <c:pt idx="8">
                  <c:v>2304</c:v>
                </c:pt>
                <c:pt idx="11">
                  <c:v>2295</c:v>
                </c:pt>
                <c:pt idx="14">
                  <c:v>2200</c:v>
                </c:pt>
              </c:numCache>
            </c:numRef>
          </c:val>
          <c:extLst>
            <c:ext xmlns:c16="http://schemas.microsoft.com/office/drawing/2014/chart" uri="{C3380CC4-5D6E-409C-BE32-E72D297353CC}">
              <c16:uniqueId val="{00000000-F554-4FC7-A118-C332B65BAC4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554-4FC7-A118-C332B65BAC4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145</c:v>
                </c:pt>
                <c:pt idx="3">
                  <c:v>138</c:v>
                </c:pt>
                <c:pt idx="6">
                  <c:v>130</c:v>
                </c:pt>
                <c:pt idx="9">
                  <c:v>130</c:v>
                </c:pt>
                <c:pt idx="12">
                  <c:v>123</c:v>
                </c:pt>
              </c:numCache>
            </c:numRef>
          </c:val>
          <c:extLst>
            <c:ext xmlns:c16="http://schemas.microsoft.com/office/drawing/2014/chart" uri="{C3380CC4-5D6E-409C-BE32-E72D297353CC}">
              <c16:uniqueId val="{00000002-F554-4FC7-A118-C332B65BAC4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54-4FC7-A118-C332B65BAC4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867</c:v>
                </c:pt>
                <c:pt idx="3">
                  <c:v>646</c:v>
                </c:pt>
                <c:pt idx="6">
                  <c:v>719</c:v>
                </c:pt>
                <c:pt idx="9">
                  <c:v>825</c:v>
                </c:pt>
                <c:pt idx="12">
                  <c:v>929</c:v>
                </c:pt>
              </c:numCache>
            </c:numRef>
          </c:val>
          <c:extLst>
            <c:ext xmlns:c16="http://schemas.microsoft.com/office/drawing/2014/chart" uri="{C3380CC4-5D6E-409C-BE32-E72D297353CC}">
              <c16:uniqueId val="{00000004-F554-4FC7-A118-C332B65BAC4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54-4FC7-A118-C332B65BAC4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54-4FC7-A118-C332B65BAC4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3021</c:v>
                </c:pt>
                <c:pt idx="3">
                  <c:v>3046</c:v>
                </c:pt>
                <c:pt idx="6">
                  <c:v>2995</c:v>
                </c:pt>
                <c:pt idx="9">
                  <c:v>3128</c:v>
                </c:pt>
                <c:pt idx="12">
                  <c:v>3120</c:v>
                </c:pt>
              </c:numCache>
            </c:numRef>
          </c:val>
          <c:extLst>
            <c:ext xmlns:c16="http://schemas.microsoft.com/office/drawing/2014/chart" uri="{C3380CC4-5D6E-409C-BE32-E72D297353CC}">
              <c16:uniqueId val="{00000007-F554-4FC7-A118-C332B65BAC4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1662</c:v>
                </c:pt>
                <c:pt idx="2">
                  <c:v>#N/A</c:v>
                </c:pt>
                <c:pt idx="3">
                  <c:v>#N/A</c:v>
                </c:pt>
                <c:pt idx="4">
                  <c:v>1462</c:v>
                </c:pt>
                <c:pt idx="5">
                  <c:v>#N/A</c:v>
                </c:pt>
                <c:pt idx="6">
                  <c:v>#N/A</c:v>
                </c:pt>
                <c:pt idx="7">
                  <c:v>1540</c:v>
                </c:pt>
                <c:pt idx="8">
                  <c:v>#N/A</c:v>
                </c:pt>
                <c:pt idx="9">
                  <c:v>#N/A</c:v>
                </c:pt>
                <c:pt idx="10">
                  <c:v>1788</c:v>
                </c:pt>
                <c:pt idx="11">
                  <c:v>#N/A</c:v>
                </c:pt>
                <c:pt idx="12">
                  <c:v>#N/A</c:v>
                </c:pt>
                <c:pt idx="13">
                  <c:v>1972</c:v>
                </c:pt>
                <c:pt idx="14">
                  <c:v>#N/A</c:v>
                </c:pt>
              </c:numCache>
            </c:numRef>
          </c:val>
          <c:smooth val="0"/>
          <c:extLst>
            <c:ext xmlns:c16="http://schemas.microsoft.com/office/drawing/2014/chart" uri="{C3380CC4-5D6E-409C-BE32-E72D297353CC}">
              <c16:uniqueId val="{00000008-F554-4FC7-A118-C332B65BAC4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21947</c:v>
                </c:pt>
                <c:pt idx="5">
                  <c:v>22179</c:v>
                </c:pt>
                <c:pt idx="8">
                  <c:v>21653</c:v>
                </c:pt>
                <c:pt idx="11">
                  <c:v>20666</c:v>
                </c:pt>
                <c:pt idx="14">
                  <c:v>19593</c:v>
                </c:pt>
              </c:numCache>
            </c:numRef>
          </c:val>
          <c:extLst>
            <c:ext xmlns:c16="http://schemas.microsoft.com/office/drawing/2014/chart" uri="{C3380CC4-5D6E-409C-BE32-E72D297353CC}">
              <c16:uniqueId val="{00000000-DDD1-4CF3-8780-287C25EE2A4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4894</c:v>
                </c:pt>
                <c:pt idx="5">
                  <c:v>4628</c:v>
                </c:pt>
                <c:pt idx="8">
                  <c:v>4168</c:v>
                </c:pt>
                <c:pt idx="11">
                  <c:v>4859</c:v>
                </c:pt>
                <c:pt idx="14">
                  <c:v>3810</c:v>
                </c:pt>
              </c:numCache>
            </c:numRef>
          </c:val>
          <c:extLst>
            <c:ext xmlns:c16="http://schemas.microsoft.com/office/drawing/2014/chart" uri="{C3380CC4-5D6E-409C-BE32-E72D297353CC}">
              <c16:uniqueId val="{00000001-DDD1-4CF3-8780-287C25EE2A4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1405</c:v>
                </c:pt>
                <c:pt idx="5">
                  <c:v>1764</c:v>
                </c:pt>
                <c:pt idx="8">
                  <c:v>3097</c:v>
                </c:pt>
                <c:pt idx="11">
                  <c:v>4063</c:v>
                </c:pt>
                <c:pt idx="14">
                  <c:v>4918</c:v>
                </c:pt>
              </c:numCache>
            </c:numRef>
          </c:val>
          <c:extLst>
            <c:ext xmlns:c16="http://schemas.microsoft.com/office/drawing/2014/chart" uri="{C3380CC4-5D6E-409C-BE32-E72D297353CC}">
              <c16:uniqueId val="{00000002-DDD1-4CF3-8780-287C25EE2A4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DD1-4CF3-8780-287C25EE2A4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DD1-4CF3-8780-287C25EE2A4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D1-4CF3-8780-287C25EE2A4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7674</c:v>
                </c:pt>
                <c:pt idx="3">
                  <c:v>7143</c:v>
                </c:pt>
                <c:pt idx="6">
                  <c:v>6656</c:v>
                </c:pt>
                <c:pt idx="9">
                  <c:v>6160</c:v>
                </c:pt>
                <c:pt idx="12">
                  <c:v>5716</c:v>
                </c:pt>
              </c:numCache>
            </c:numRef>
          </c:val>
          <c:extLst>
            <c:ext xmlns:c16="http://schemas.microsoft.com/office/drawing/2014/chart" uri="{C3380CC4-5D6E-409C-BE32-E72D297353CC}">
              <c16:uniqueId val="{00000006-DDD1-4CF3-8780-287C25EE2A4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DD1-4CF3-8780-287C25EE2A4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9682</c:v>
                </c:pt>
                <c:pt idx="3">
                  <c:v>8041</c:v>
                </c:pt>
                <c:pt idx="6">
                  <c:v>7267</c:v>
                </c:pt>
                <c:pt idx="9">
                  <c:v>6523</c:v>
                </c:pt>
                <c:pt idx="12">
                  <c:v>6797</c:v>
                </c:pt>
              </c:numCache>
            </c:numRef>
          </c:val>
          <c:extLst>
            <c:ext xmlns:c16="http://schemas.microsoft.com/office/drawing/2014/chart" uri="{C3380CC4-5D6E-409C-BE32-E72D297353CC}">
              <c16:uniqueId val="{00000008-DDD1-4CF3-8780-287C25EE2A4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1094</c:v>
                </c:pt>
                <c:pt idx="3">
                  <c:v>982</c:v>
                </c:pt>
                <c:pt idx="6">
                  <c:v>870</c:v>
                </c:pt>
                <c:pt idx="9">
                  <c:v>757</c:v>
                </c:pt>
                <c:pt idx="12">
                  <c:v>643</c:v>
                </c:pt>
              </c:numCache>
            </c:numRef>
          </c:val>
          <c:extLst>
            <c:ext xmlns:c16="http://schemas.microsoft.com/office/drawing/2014/chart" uri="{C3380CC4-5D6E-409C-BE32-E72D297353CC}">
              <c16:uniqueId val="{00000009-DDD1-4CF3-8780-287C25EE2A4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26982</c:v>
                </c:pt>
                <c:pt idx="3">
                  <c:v>27235</c:v>
                </c:pt>
                <c:pt idx="6">
                  <c:v>26608</c:v>
                </c:pt>
                <c:pt idx="9">
                  <c:v>24947</c:v>
                </c:pt>
                <c:pt idx="12">
                  <c:v>23723</c:v>
                </c:pt>
              </c:numCache>
            </c:numRef>
          </c:val>
          <c:extLst>
            <c:ext xmlns:c16="http://schemas.microsoft.com/office/drawing/2014/chart" uri="{C3380CC4-5D6E-409C-BE32-E72D297353CC}">
              <c16:uniqueId val="{0000000A-DDD1-4CF3-8780-287C25EE2A4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17186</c:v>
                </c:pt>
                <c:pt idx="2">
                  <c:v>#N/A</c:v>
                </c:pt>
                <c:pt idx="3">
                  <c:v>#N/A</c:v>
                </c:pt>
                <c:pt idx="4">
                  <c:v>14831</c:v>
                </c:pt>
                <c:pt idx="5">
                  <c:v>#N/A</c:v>
                </c:pt>
                <c:pt idx="6">
                  <c:v>#N/A</c:v>
                </c:pt>
                <c:pt idx="7">
                  <c:v>12483</c:v>
                </c:pt>
                <c:pt idx="8">
                  <c:v>#N/A</c:v>
                </c:pt>
                <c:pt idx="9">
                  <c:v>#N/A</c:v>
                </c:pt>
                <c:pt idx="10">
                  <c:v>8799</c:v>
                </c:pt>
                <c:pt idx="11">
                  <c:v>#N/A</c:v>
                </c:pt>
                <c:pt idx="12">
                  <c:v>#N/A</c:v>
                </c:pt>
                <c:pt idx="13">
                  <c:v>8558</c:v>
                </c:pt>
                <c:pt idx="14">
                  <c:v>#N/A</c:v>
                </c:pt>
              </c:numCache>
            </c:numRef>
          </c:val>
          <c:smooth val="0"/>
          <c:extLst>
            <c:ext xmlns:c16="http://schemas.microsoft.com/office/drawing/2014/chart" uri="{C3380CC4-5D6E-409C-BE32-E72D297353CC}">
              <c16:uniqueId val="{0000000B-DDD1-4CF3-8780-287C25EE2A4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1202</c:v>
                </c:pt>
                <c:pt idx="1">
                  <c:v>1822</c:v>
                </c:pt>
                <c:pt idx="2">
                  <c:v>2332</c:v>
                </c:pt>
              </c:numCache>
            </c:numRef>
          </c:val>
          <c:extLst>
            <c:ext xmlns:c16="http://schemas.microsoft.com/office/drawing/2014/chart" uri="{C3380CC4-5D6E-409C-BE32-E72D297353CC}">
              <c16:uniqueId val="{00000000-03FA-4FFE-9C19-06A61495891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273</c:v>
                </c:pt>
                <c:pt idx="1">
                  <c:v>273</c:v>
                </c:pt>
                <c:pt idx="2">
                  <c:v>347</c:v>
                </c:pt>
              </c:numCache>
            </c:numRef>
          </c:val>
          <c:extLst>
            <c:ext xmlns:c16="http://schemas.microsoft.com/office/drawing/2014/chart" uri="{C3380CC4-5D6E-409C-BE32-E72D297353CC}">
              <c16:uniqueId val="{00000001-03FA-4FFE-9C19-06A61495891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1018</c:v>
                </c:pt>
                <c:pt idx="1">
                  <c:v>1278</c:v>
                </c:pt>
                <c:pt idx="2">
                  <c:v>1528</c:v>
                </c:pt>
              </c:numCache>
            </c:numRef>
          </c:val>
          <c:extLst>
            <c:ext xmlns:c16="http://schemas.microsoft.com/office/drawing/2014/chart" uri="{C3380CC4-5D6E-409C-BE32-E72D297353CC}">
              <c16:uniqueId val="{00000002-03FA-4FFE-9C19-06A61495891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{CF633A27-A3A2-422F-83F8-19E252C25D18}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A159-4AB8-81CF-0736E2D7AB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{09F8A78E-69FF-4F92-B882-AFA4DAC0462C}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59-4AB8-81CF-0736E2D7AB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{0C15362E-CDA0-47FE-95D7-BA1BC46E3D50}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59-4AB8-81CF-0736E2D7AB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{C44373CA-2988-4FD6-8E9E-4708FB2D65C9}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59-4AB8-81CF-0736E2D7AB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{A767CFBF-9268-4B7C-94C4-062EDD2FB22A}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59-4AB8-81CF-0736E2D7AB83}"/>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{6B343129-F9BD-4B6C-8601-240CC3F987BB}</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A159-4AB8-81CF-0736E2D7AB83}"/>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{EE680F7D-06FC-4A4D-A5E9-2D49E5C7B59A}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A159-4AB8-81CF-0736E2D7AB83}"/>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{D97834CA-6DBA-4B1D-9488-1380B4276942}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A159-4AB8-81CF-0736E2D7AB83}"/>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{0065957D-D660-40C5-806E-460E134035B8}</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A159-4AB8-81CF-0736E2D7AB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64.7</c:v>
                </c:pt>
                <c:pt idx="8">
                  <c:v>65.7</c:v>
                </c:pt>
                <c:pt idx="16">
                  <c:v>66.3</c:v>
                </c:pt>
                <c:pt idx="24">
                  <c:v>68</c:v>
                </c:pt>
                <c:pt idx="32">
                  <c:v>69.3</c:v>
                </c:pt>
              </c:numCache>
            </c:numRef>
          </c:xVal>
          <c:yVal>
            <c:numRef>
              <c:f>公会計指標分析・財政指標組合せ分析表!$BP$51:$DC$51</c:f>
              <c:numCache>
                <c:formatCode>#,##0.0;"▲ "#,##0.0</c:formatCode>
                <c:ptCount val="40"/>
                <c:pt idx="0">
                  <c:v>137</c:v>
                </c:pt>
                <c:pt idx="8">
                  <c:v>115.3</c:v>
                </c:pt>
                <c:pt idx="16">
                  <c:v>92.8</c:v>
                </c:pt>
                <c:pt idx="24">
                  <c:v>67.8</c:v>
                </c:pt>
                <c:pt idx="32">
                  <c:v>65.099999999999994</c:v>
                </c:pt>
              </c:numCache>
            </c:numRef>
          </c:yVal>
          <c:smooth val="0"/>
          <c:extLst>
            <c:ext xmlns:c16="http://schemas.microsoft.com/office/drawing/2014/chart" uri="{C3380CC4-5D6E-409C-BE32-E72D297353CC}">
              <c16:uniqueId val="{00000009-A159-4AB8-81CF-0736E2D7AB8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{70C8AC8C-7C63-47C5-B563-85B54B951CBB}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A159-4AB8-81CF-0736E2D7AB8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{F48628C0-B3F0-4AF7-B396-9687A0B26369}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59-4AB8-81CF-0736E2D7AB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{2EF445D1-0ED6-4E87-9D5A-78DF91590A97}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59-4AB8-81CF-0736E2D7AB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{3E60D3AD-8567-46C9-9E4B-6C18FCC61F04}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59-4AB8-81CF-0736E2D7AB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{8EB0C790-E1D6-4ADD-976E-45AB0B3761A6}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59-4AB8-81CF-0736E2D7AB83}"/>
                </c:ext>
              </c:extLst>
            </c:dLbl>
            <c:dLbl>
              <c:idx val="8"/>
              <c:layout>
                <c:manualLayout>
                  <c:x val="-3.3841881341257388E-2"/>
                  <c:y val="-6.4739042105865174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{DBB32BF0-18E4-4D0E-8BA2-B71C5C2F6591}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A159-4AB8-81CF-0736E2D7AB83}"/>
                </c:ext>
              </c:extLst>
            </c:dLbl>
            <c:dLbl>
              <c:idx val="16"/>
              <c:layout>
                <c:manualLayout>
                  <c:x val="-3.018961995921093E-2"/>
                  <c:y val="-6.4739042105865174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{38741ECA-1EC2-40BD-B4A6-9E98669E09CC}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A159-4AB8-81CF-0736E2D7AB83}"/>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{F0FED0BE-A592-40F4-98ED-2766EFA72AE4}</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A159-4AB8-81CF-0736E2D7AB83}"/>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{A8585F54-32E7-48BF-9EE4-9EA1E4E417AA}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A159-4AB8-81CF-0736E2D7AB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60.6</c:v>
                </c:pt>
                <c:pt idx="8">
                  <c:v>62</c:v>
                </c:pt>
                <c:pt idx="16">
                  <c:v>61.7</c:v>
                </c:pt>
                <c:pt idx="24">
                  <c:v>63.5</c:v>
                </c:pt>
                <c:pt idx="32">
                  <c:v>64.400000000000006</c:v>
                </c:pt>
              </c:numCache>
            </c:numRef>
          </c:xVal>
          <c:yVal>
            <c:numRef>
              <c:f>公会計指標分析・財政指標組合せ分析表!$BP$55:$DC$55</c:f>
              <c:numCache>
                <c:formatCode>#,##0.0;"▲ "#,##0.0</c:formatCode>
                <c:ptCount val="40"/>
                <c:pt idx="0">
                  <c:v>22.7</c:v>
                </c:pt>
                <c:pt idx="8">
                  <c:v>27.8</c:v>
                </c:pt>
                <c:pt idx="16">
                  <c:v>19</c:v>
                </c:pt>
                <c:pt idx="24">
                  <c:v>4</c:v>
                </c:pt>
                <c:pt idx="32">
                  <c:v>0.4</c:v>
                </c:pt>
              </c:numCache>
            </c:numRef>
          </c:yVal>
          <c:smooth val="0"/>
          <c:extLst>
            <c:ext xmlns:c16="http://schemas.microsoft.com/office/drawing/2014/chart" uri="{C3380CC4-5D6E-409C-BE32-E72D297353CC}">
              <c16:uniqueId val="{00000013-A159-4AB8-81CF-0736E2D7AB83}"/>
            </c:ext>
          </c:extLst>
        </c:ser>
        <c:dLbls>
          <c:showLegendKey val="0"/>
          <c:showVal val="1"/>
          <c:showCatName val="0"/>
          <c:showSerName val="0"/>
          <c:showPercent val="0"/>
          <c:showBubbleSize val="0"/>
        </c:dLbls>
        <c:axId val="46179840"/>
        <c:axId val="46181760"/>
      </c:scatterChart>
      <c:valAx>
        <c:axId val="46179840"/>
        <c:scaling>
          <c:orientation val="maxMin"/>
          <c:max val="70"/>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{4BEA02ED-4A1F-4698-B17F-2D9F39839BAC}</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A36A-45CD-80E3-E0B11182A25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{1BDA63CC-8B5C-4BFE-80C9-0A13AB270F4A}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36A-45CD-80E3-E0B11182A25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{0DC5ED66-3226-4CF9-B7A2-E590BAACE196}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36A-45CD-80E3-E0B11182A25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{66D39992-D2C1-4A05-A18F-6C36E23327B4}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36A-45CD-80E3-E0B11182A25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{A027DC15-72D1-4D07-ABDA-79137E837A7E}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36A-45CD-80E3-E0B11182A254}"/>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{1E134711-DD67-4F36-BBEE-B7735180A6B4}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A36A-45CD-80E3-E0B11182A254}"/>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{18566DCB-EEB6-45EF-B079-AB9C79DC9A4C}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A36A-45CD-80E3-E0B11182A254}"/>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{3E60BB84-39C1-4D2B-8377-0D76F925316D}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A36A-45CD-80E3-E0B11182A254}"/>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{924B6582-79FE-49F2-B367-5F484DE77581}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A36A-45CD-80E3-E0B11182A25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12.2</c:v>
                </c:pt>
                <c:pt idx="16">
                  <c:v>12</c:v>
                </c:pt>
                <c:pt idx="24">
                  <c:v>12.2</c:v>
                </c:pt>
                <c:pt idx="32">
                  <c:v>13.4</c:v>
                </c:pt>
              </c:numCache>
            </c:numRef>
          </c:xVal>
          <c:yVal>
            <c:numRef>
              <c:f>公会計指標分析・財政指標組合せ分析表!$BP$73:$DC$73</c:f>
              <c:numCache>
                <c:formatCode>#,##0.0;"▲ "#,##0.0</c:formatCode>
                <c:ptCount val="40"/>
                <c:pt idx="0">
                  <c:v>137</c:v>
                </c:pt>
                <c:pt idx="8">
                  <c:v>115.3</c:v>
                </c:pt>
                <c:pt idx="16">
                  <c:v>92.8</c:v>
                </c:pt>
                <c:pt idx="24">
                  <c:v>67.8</c:v>
                </c:pt>
                <c:pt idx="32">
                  <c:v>65.099999999999994</c:v>
                </c:pt>
              </c:numCache>
            </c:numRef>
          </c:yVal>
          <c:smooth val="0"/>
          <c:extLst>
            <c:ext xmlns:c16="http://schemas.microsoft.com/office/drawing/2014/chart" uri="{C3380CC4-5D6E-409C-BE32-E72D297353CC}">
              <c16:uniqueId val="{00000009-A36A-45CD-80E3-E0B11182A25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4310845302750435E-2"/>
                  <c:y val="-7.0880542390713924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{EDC8BD47-DD55-4490-AEDE-942F9E4A9071}</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A36A-45CD-80E3-E0B11182A25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{3CC31198-7851-460E-AAFD-CEFF0C4A9364}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36A-45CD-80E3-E0B11182A25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{EE88A7F8-D264-4B07-8562-1B85186ACE88}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36A-45CD-80E3-E0B11182A25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{55E76F8D-4677-46B5-AE57-8B8E1268C224}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36A-45CD-80E3-E0B11182A25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{8175C8ED-C863-4E91-A2E6-EDD8D3B80748}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36A-45CD-80E3-E0B11182A254}"/>
                </c:ext>
              </c:extLst>
            </c:dLbl>
            <c:dLbl>
              <c:idx val="8"/>
              <c:layout>
                <c:manualLayout>
                  <c:x val="-2.8829840147400865E-2"/>
                  <c:y val="-5.3952751784873965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{475A5ECA-8399-4CC4-BAF3-9FFD82529CE3}</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A36A-45CD-80E3-E0B11182A254}"/>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{867D4383-5775-4CA1-90BA-1E4D91EEF082}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A36A-45CD-80E3-E0B11182A254}"/>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{344FA3F8-5E55-4121-BA8D-50DDBBB41FD1}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A36A-45CD-80E3-E0B11182A254}"/>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{94975FF2-33EF-46B1-B401-DF17BE98BFD2}</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A36A-45CD-80E3-E0B11182A25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7.5</c:v>
                </c:pt>
                <c:pt idx="16">
                  <c:v>8</c:v>
                </c:pt>
                <c:pt idx="24">
                  <c:v>8</c:v>
                </c:pt>
                <c:pt idx="32">
                  <c:v>8.3000000000000007</c:v>
                </c:pt>
              </c:numCache>
            </c:numRef>
          </c:xVal>
          <c:yVal>
            <c:numRef>
              <c:f>公会計指標分析・財政指標組合せ分析表!$BP$77:$DC$77</c:f>
              <c:numCache>
                <c:formatCode>#,##0.0;"▲ "#,##0.0</c:formatCode>
                <c:ptCount val="40"/>
                <c:pt idx="0">
                  <c:v>22.7</c:v>
                </c:pt>
                <c:pt idx="8">
                  <c:v>27.8</c:v>
                </c:pt>
                <c:pt idx="16">
                  <c:v>19</c:v>
                </c:pt>
                <c:pt idx="24">
                  <c:v>4</c:v>
                </c:pt>
                <c:pt idx="32">
                  <c:v>0.4</c:v>
                </c:pt>
              </c:numCache>
            </c:numRef>
          </c:yVal>
          <c:smooth val="0"/>
          <c:extLst>
            <c:ext xmlns:c16="http://schemas.microsoft.com/office/drawing/2014/chart" uri="{C3380CC4-5D6E-409C-BE32-E72D297353CC}">
              <c16:uniqueId val="{00000013-A36A-45CD-80E3-E0B11182A254}"/>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千葉県銚子市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55,016
52,452
84.12
27,192,700
26,746,160
353,432
14,934,447
23,722,773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　財政力指数は０．５</a:t>
          </a:r>
          <a:r>
            <a:rPr kumimoji="1" lang="ja-JP" altLang="en-US" sz="1000">
              <a:solidFill>
                <a:schemeClr val="dk1"/>
              </a:solidFill>
              <a:effectLst/>
              <a:latin typeface="+mn-lt"/>
              <a:ea typeface="+mn-ea"/>
              <a:cs typeface="+mn-cs"/>
            </a:rPr>
            <a:t>８</a:t>
          </a:r>
          <a:r>
            <a:rPr kumimoji="1" lang="ja-JP" altLang="ja-JP" sz="1000">
              <a:solidFill>
                <a:schemeClr val="dk1"/>
              </a:solidFill>
              <a:effectLst/>
              <a:latin typeface="+mn-lt"/>
              <a:ea typeface="+mn-ea"/>
              <a:cs typeface="+mn-cs"/>
            </a:rPr>
            <a:t>で、類似団体</a:t>
          </a:r>
          <a:r>
            <a:rPr kumimoji="1" lang="ja-JP" altLang="en-US" sz="1000">
              <a:solidFill>
                <a:schemeClr val="dk1"/>
              </a:solidFill>
              <a:effectLst/>
              <a:latin typeface="+mn-lt"/>
              <a:ea typeface="+mn-ea"/>
              <a:cs typeface="+mn-cs"/>
            </a:rPr>
            <a:t>平均０．４４を</a:t>
          </a:r>
          <a:r>
            <a:rPr kumimoji="1" lang="ja-JP" altLang="ja-JP" sz="1000">
              <a:solidFill>
                <a:schemeClr val="dk1"/>
              </a:solidFill>
              <a:effectLst/>
              <a:latin typeface="+mn-lt"/>
              <a:ea typeface="+mn-ea"/>
              <a:cs typeface="+mn-cs"/>
            </a:rPr>
            <a:t>０．１４上回っているものの</a:t>
          </a:r>
          <a:r>
            <a:rPr kumimoji="1" lang="ja-JP" altLang="en-US" sz="1000">
              <a:solidFill>
                <a:schemeClr val="dk1"/>
              </a:solidFill>
              <a:effectLst/>
              <a:latin typeface="+mn-lt"/>
              <a:ea typeface="+mn-ea"/>
              <a:cs typeface="+mn-cs"/>
            </a:rPr>
            <a:t>、千葉県平均０．６８よりは低い数値となっている。人口の減少や高齢化、事業所数の減少などによる市税や各種交付金の減少が見込まれる中で、事業の見直しや職員定員・公共施設の適正管理などの取組により財政基盤の強化に努める。</a:t>
          </a:r>
          <a:endParaRPr kumimoji="1" lang="en-US" altLang="ja-JP" sz="1000">
            <a:solidFill>
              <a:schemeClr val="dk1"/>
            </a:solidFill>
            <a:effectLst/>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00233"/>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48683</xdr:rowOff>
    </xdr:from>
    <xdr:to>
      <xdr:col>23</xdr:col>
      <xdr:colOff>133350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22088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58860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4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35</xdr:row>
      <xdr:rowOff>139700</xdr:rowOff>
    </xdr:from>
    <xdr:to>
      <xdr:col>19</xdr:col>
      <xdr:colOff>133350</xdr:colOff>
      <xdr:row>36</xdr:row>
      <xdr:rowOff>48683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14045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46567</xdr:rowOff>
    </xdr:from>
    <xdr:to>
      <xdr:col>19</xdr:col>
      <xdr:colOff>184150</xdr:colOff>
      <xdr:row>39</xdr:row>
      <xdr:rowOff>148167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132944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1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35</xdr:row>
      <xdr:rowOff>99483</xdr:rowOff>
    </xdr:from>
    <xdr:to>
      <xdr:col>15</xdr:col>
      <xdr:colOff>82550</xdr:colOff>
      <xdr:row>35</xdr:row>
      <xdr:rowOff>139700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1002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86783</xdr:rowOff>
    </xdr:from>
    <xdr:to>
      <xdr:col>15</xdr:col>
      <xdr:colOff>133350</xdr:colOff>
      <xdr:row>40</xdr:row>
      <xdr:rowOff>16933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99483</xdr:rowOff>
    </xdr:from>
    <xdr:to>
      <xdr:col>11</xdr:col>
      <xdr:colOff>31750</xdr:colOff>
      <xdr:row>35</xdr:row>
      <xdr:rowOff>139700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1002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37</xdr:row>
      <xdr:rowOff>67733</xdr:rowOff>
    </xdr:from>
    <xdr:to>
      <xdr:col>11</xdr:col>
      <xdr:colOff>82550</xdr:colOff>
      <xdr:row>37</xdr:row>
      <xdr:rowOff>169334</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154110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107950</xdr:rowOff>
    </xdr:from>
    <xdr:to>
      <xdr:col>7</xdr:col>
      <xdr:colOff>31750</xdr:colOff>
      <xdr:row>38</xdr:row>
      <xdr:rowOff>38100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22877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38100</xdr:rowOff>
    </xdr:from>
    <xdr:to>
      <xdr:col>23</xdr:col>
      <xdr:colOff>184150</xdr:colOff>
      <xdr:row>36</xdr:row>
      <xdr:rowOff>139700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54627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35</xdr:row>
      <xdr:rowOff>169333</xdr:rowOff>
    </xdr:from>
    <xdr:to>
      <xdr:col>19</xdr:col>
      <xdr:colOff>184150</xdr:colOff>
      <xdr:row>36</xdr:row>
      <xdr:rowOff>99483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34</xdr:row>
      <xdr:rowOff>109660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5938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35</xdr:row>
      <xdr:rowOff>88900</xdr:rowOff>
    </xdr:from>
    <xdr:to>
      <xdr:col>15</xdr:col>
      <xdr:colOff>133350</xdr:colOff>
      <xdr:row>36</xdr:row>
      <xdr:rowOff>19050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29227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585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48683</xdr:rowOff>
    </xdr:from>
    <xdr:to>
      <xdr:col>11</xdr:col>
      <xdr:colOff>82550</xdr:colOff>
      <xdr:row>35</xdr:row>
      <xdr:rowOff>150283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0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160460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5818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88900</xdr:rowOff>
    </xdr:from>
    <xdr:to>
      <xdr:col>7</xdr:col>
      <xdr:colOff>31750</xdr:colOff>
      <xdr:row>36</xdr:row>
      <xdr:rowOff>19050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29227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585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aseline="0">
              <a:solidFill>
                <a:schemeClr val="dk1"/>
              </a:solidFill>
              <a:effectLst/>
              <a:latin typeface="+mn-lt"/>
              <a:ea typeface="+mn-ea"/>
              <a:cs typeface="+mn-cs"/>
            </a:rPr>
            <a:t>　</a:t>
          </a:r>
          <a:r>
            <a:rPr kumimoji="1" lang="ja-JP" altLang="ja-JP" sz="1000">
              <a:solidFill>
                <a:schemeClr val="dk1"/>
              </a:solidFill>
              <a:effectLst/>
              <a:latin typeface="+mn-lt"/>
              <a:ea typeface="+mn-ea"/>
              <a:cs typeface="+mn-cs"/>
            </a:rPr>
            <a:t>経常収支比率は、</a:t>
          </a:r>
          <a:r>
            <a:rPr kumimoji="1" lang="ja-JP" altLang="en-US" sz="1000">
              <a:solidFill>
                <a:schemeClr val="dk1"/>
              </a:solidFill>
              <a:effectLst/>
              <a:latin typeface="+mn-lt"/>
              <a:ea typeface="+mn-ea"/>
              <a:cs typeface="+mn-cs"/>
            </a:rPr>
            <a:t>前年</a:t>
          </a:r>
          <a:r>
            <a:rPr kumimoji="1" lang="ja-JP" altLang="ja-JP" sz="1000">
              <a:solidFill>
                <a:schemeClr val="dk1"/>
              </a:solidFill>
              <a:effectLst/>
              <a:latin typeface="+mn-lt"/>
              <a:ea typeface="+mn-ea"/>
              <a:cs typeface="+mn-cs"/>
            </a:rPr>
            <a:t>度決算から</a:t>
          </a:r>
          <a:r>
            <a:rPr kumimoji="1" lang="ja-JP" altLang="en-US" sz="1000">
              <a:solidFill>
                <a:schemeClr val="dk1"/>
              </a:solidFill>
              <a:effectLst/>
              <a:latin typeface="+mn-lt"/>
              <a:ea typeface="+mn-ea"/>
              <a:cs typeface="+mn-cs"/>
            </a:rPr>
            <a:t>１</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１％</a:t>
          </a:r>
          <a:r>
            <a:rPr kumimoji="1" lang="ja-JP" altLang="ja-JP" sz="1000">
              <a:solidFill>
                <a:schemeClr val="dk1"/>
              </a:solidFill>
              <a:effectLst/>
              <a:latin typeface="+mn-lt"/>
              <a:ea typeface="+mn-ea"/>
              <a:cs typeface="+mn-cs"/>
            </a:rPr>
            <a:t>増加</a:t>
          </a:r>
          <a:r>
            <a:rPr kumimoji="1" lang="ja-JP" altLang="en-US" sz="1000">
              <a:solidFill>
                <a:schemeClr val="dk1"/>
              </a:solidFill>
              <a:effectLst/>
              <a:latin typeface="+mn-lt"/>
              <a:ea typeface="+mn-ea"/>
              <a:cs typeface="+mn-cs"/>
            </a:rPr>
            <a:t>の</a:t>
          </a:r>
          <a:r>
            <a:rPr kumimoji="1" lang="ja-JP" altLang="ja-JP" sz="1000">
              <a:solidFill>
                <a:schemeClr val="dk1"/>
              </a:solidFill>
              <a:effectLst/>
              <a:latin typeface="+mn-lt"/>
              <a:ea typeface="+mn-ea"/>
              <a:cs typeface="+mn-cs"/>
            </a:rPr>
            <a:t>９</a:t>
          </a:r>
          <a:r>
            <a:rPr kumimoji="1" lang="ja-JP" altLang="en-US" sz="1000">
              <a:solidFill>
                <a:schemeClr val="dk1"/>
              </a:solidFill>
              <a:effectLst/>
              <a:latin typeface="+mn-lt"/>
              <a:ea typeface="+mn-ea"/>
              <a:cs typeface="+mn-cs"/>
            </a:rPr>
            <a:t>２</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１</a:t>
          </a:r>
          <a:r>
            <a:rPr kumimoji="1" lang="ja-JP" altLang="ja-JP" sz="1000">
              <a:solidFill>
                <a:schemeClr val="dk1"/>
              </a:solidFill>
              <a:effectLst/>
              <a:latin typeface="+mn-lt"/>
              <a:ea typeface="+mn-ea"/>
              <a:cs typeface="+mn-cs"/>
            </a:rPr>
            <a:t>％となり、類似</a:t>
          </a:r>
          <a:r>
            <a:rPr kumimoji="1" lang="ja-JP" altLang="en-US" sz="1000">
              <a:solidFill>
                <a:schemeClr val="dk1"/>
              </a:solidFill>
              <a:effectLst/>
              <a:latin typeface="+mn-lt"/>
              <a:ea typeface="+mn-ea"/>
              <a:cs typeface="+mn-cs"/>
            </a:rPr>
            <a:t>団体平均</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９２．８％</a:t>
          </a:r>
          <a:r>
            <a:rPr kumimoji="1" lang="ja-JP" altLang="ja-JP" sz="1000">
              <a:solidFill>
                <a:schemeClr val="dk1"/>
              </a:solidFill>
              <a:effectLst/>
              <a:latin typeface="+mn-lt"/>
              <a:ea typeface="+mn-ea"/>
              <a:cs typeface="+mn-cs"/>
            </a:rPr>
            <a:t>を０．</a:t>
          </a:r>
          <a:r>
            <a:rPr kumimoji="1" lang="ja-JP" altLang="en-US" sz="1000">
              <a:solidFill>
                <a:schemeClr val="dk1"/>
              </a:solidFill>
              <a:effectLst/>
              <a:latin typeface="+mn-lt"/>
              <a:ea typeface="+mn-ea"/>
              <a:cs typeface="+mn-cs"/>
            </a:rPr>
            <a:t>７％</a:t>
          </a:r>
          <a:r>
            <a:rPr kumimoji="1" lang="ja-JP" altLang="ja-JP" sz="1000">
              <a:solidFill>
                <a:schemeClr val="dk1"/>
              </a:solidFill>
              <a:effectLst/>
              <a:latin typeface="+mn-lt"/>
              <a:ea typeface="+mn-ea"/>
              <a:cs typeface="+mn-cs"/>
            </a:rPr>
            <a:t>下回る</a:t>
          </a:r>
          <a:r>
            <a:rPr kumimoji="1" lang="ja-JP" altLang="en-US" sz="1000">
              <a:solidFill>
                <a:schemeClr val="dk1"/>
              </a:solidFill>
              <a:effectLst/>
              <a:latin typeface="+mn-lt"/>
              <a:ea typeface="+mn-ea"/>
              <a:cs typeface="+mn-cs"/>
            </a:rPr>
            <a:t>数値</a:t>
          </a:r>
          <a:r>
            <a:rPr kumimoji="1" lang="ja-JP" altLang="ja-JP" sz="1000">
              <a:solidFill>
                <a:schemeClr val="dk1"/>
              </a:solidFill>
              <a:effectLst/>
              <a:latin typeface="+mn-lt"/>
              <a:ea typeface="+mn-ea"/>
              <a:cs typeface="+mn-cs"/>
            </a:rPr>
            <a:t>となった。増加した</a:t>
          </a:r>
          <a:r>
            <a:rPr kumimoji="1" lang="ja-JP" altLang="en-US" sz="1000">
              <a:solidFill>
                <a:schemeClr val="dk1"/>
              </a:solidFill>
              <a:effectLst/>
              <a:latin typeface="+mn-lt"/>
              <a:ea typeface="+mn-ea"/>
              <a:cs typeface="+mn-cs"/>
            </a:rPr>
            <a:t>要因</a:t>
          </a:r>
          <a:r>
            <a:rPr kumimoji="1" lang="ja-JP" altLang="ja-JP" sz="1000">
              <a:solidFill>
                <a:schemeClr val="dk1"/>
              </a:solidFill>
              <a:effectLst/>
              <a:latin typeface="+mn-lt"/>
              <a:ea typeface="+mn-ea"/>
              <a:cs typeface="+mn-cs"/>
            </a:rPr>
            <a:t>は、臨時財政対策債</a:t>
          </a:r>
          <a:r>
            <a:rPr kumimoji="1" lang="ja-JP" altLang="en-US" sz="1000">
              <a:solidFill>
                <a:schemeClr val="dk1"/>
              </a:solidFill>
              <a:effectLst/>
              <a:latin typeface="+mn-lt"/>
              <a:ea typeface="+mn-ea"/>
              <a:cs typeface="+mn-cs"/>
            </a:rPr>
            <a:t>や地方消費税交付金が減少したことに</a:t>
          </a:r>
          <a:r>
            <a:rPr kumimoji="1" lang="ja-JP" altLang="ja-JP" sz="1000">
              <a:solidFill>
                <a:schemeClr val="dk1"/>
              </a:solidFill>
              <a:effectLst/>
              <a:latin typeface="+mn-lt"/>
              <a:ea typeface="+mn-ea"/>
              <a:cs typeface="+mn-cs"/>
            </a:rPr>
            <a:t>より分母の経常一般財源が約</a:t>
          </a:r>
          <a:r>
            <a:rPr kumimoji="1" lang="ja-JP" altLang="en-US" sz="1000">
              <a:solidFill>
                <a:schemeClr val="dk1"/>
              </a:solidFill>
              <a:effectLst/>
              <a:latin typeface="+mn-lt"/>
              <a:ea typeface="+mn-ea"/>
              <a:cs typeface="+mn-cs"/>
            </a:rPr>
            <a:t>１</a:t>
          </a:r>
          <a:r>
            <a:rPr kumimoji="1" lang="ja-JP" altLang="ja-JP" sz="1000">
              <a:solidFill>
                <a:schemeClr val="dk1"/>
              </a:solidFill>
              <a:effectLst/>
              <a:latin typeface="+mn-lt"/>
              <a:ea typeface="+mn-ea"/>
              <a:cs typeface="+mn-cs"/>
            </a:rPr>
            <a:t>億</a:t>
          </a:r>
          <a:r>
            <a:rPr kumimoji="1" lang="ja-JP" altLang="en-US" sz="1000">
              <a:solidFill>
                <a:schemeClr val="dk1"/>
              </a:solidFill>
              <a:effectLst/>
              <a:latin typeface="+mn-lt"/>
              <a:ea typeface="+mn-ea"/>
              <a:cs typeface="+mn-cs"/>
            </a:rPr>
            <a:t>２</a:t>
          </a:r>
          <a:r>
            <a:rPr kumimoji="1" lang="ja-JP" altLang="ja-JP" sz="1000">
              <a:solidFill>
                <a:schemeClr val="dk1"/>
              </a:solidFill>
              <a:effectLst/>
              <a:latin typeface="+mn-lt"/>
              <a:ea typeface="+mn-ea"/>
              <a:cs typeface="+mn-cs"/>
            </a:rPr>
            <a:t>千万円減少し</a:t>
          </a:r>
          <a:r>
            <a:rPr kumimoji="1" lang="ja-JP" altLang="en-US" sz="1000">
              <a:solidFill>
                <a:schemeClr val="dk1"/>
              </a:solidFill>
              <a:effectLst/>
              <a:latin typeface="+mn-lt"/>
              <a:ea typeface="+mn-ea"/>
              <a:cs typeface="+mn-cs"/>
            </a:rPr>
            <a:t>、人件費や労務単価・物価の上昇などによる物件費の</a:t>
          </a:r>
          <a:r>
            <a:rPr kumimoji="1" lang="ja-JP" altLang="ja-JP" sz="1000">
              <a:solidFill>
                <a:schemeClr val="dk1"/>
              </a:solidFill>
              <a:effectLst/>
              <a:latin typeface="+mn-lt"/>
              <a:ea typeface="+mn-ea"/>
              <a:cs typeface="+mn-cs"/>
            </a:rPr>
            <a:t>増加により分子の経常経費充当一般財源が約</a:t>
          </a:r>
          <a:r>
            <a:rPr kumimoji="1" lang="ja-JP" altLang="en-US" sz="1000">
              <a:solidFill>
                <a:schemeClr val="dk1"/>
              </a:solidFill>
              <a:effectLst/>
              <a:latin typeface="+mn-lt"/>
              <a:ea typeface="+mn-ea"/>
              <a:cs typeface="+mn-cs"/>
            </a:rPr>
            <a:t>５</a:t>
          </a:r>
          <a:r>
            <a:rPr kumimoji="1" lang="ja-JP" altLang="ja-JP" sz="1000">
              <a:solidFill>
                <a:schemeClr val="dk1"/>
              </a:solidFill>
              <a:effectLst/>
              <a:latin typeface="+mn-lt"/>
              <a:ea typeface="+mn-ea"/>
              <a:cs typeface="+mn-cs"/>
            </a:rPr>
            <a:t>千万円増加した</a:t>
          </a:r>
          <a:r>
            <a:rPr kumimoji="1" lang="ja-JP" altLang="en-US" sz="1000">
              <a:solidFill>
                <a:schemeClr val="dk1"/>
              </a:solidFill>
              <a:effectLst/>
              <a:latin typeface="+mn-lt"/>
              <a:ea typeface="+mn-ea"/>
              <a:cs typeface="+mn-cs"/>
            </a:rPr>
            <a:t>ためである。引き続き、行政経営評価や補助金現況調書などを活用した事業効果の検証、業務改善による人件費や物件費の削減</a:t>
          </a:r>
          <a:r>
            <a:rPr kumimoji="0" lang="ja-JP" altLang="en-US" sz="1000">
              <a:solidFill>
                <a:schemeClr val="dk1"/>
              </a:solidFill>
              <a:effectLst/>
              <a:latin typeface="+mn-lt"/>
              <a:ea typeface="+mn-ea"/>
              <a:cs typeface="+mn-cs"/>
            </a:rPr>
            <a:t>などの取組により経常経費の削減に努める。</a:t>
          </a:r>
          <a:endParaRPr kumimoji="1" lang="en-US" altLang="ja-JP" sz="1000">
            <a:solidFill>
              <a:schemeClr val="dk1"/>
            </a:solidFill>
            <a:effectLst/>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122174</xdr:rowOff>
    </xdr:from>
    <xdr:to>
      <xdr:col>23</xdr:col>
      <xdr:colOff>133350</xdr:colOff>
      <xdr:row>65</xdr:row>
      <xdr:rowOff>80264</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066274"/>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52341</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19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80264</xdr:rowOff>
    </xdr:from>
    <xdr:to>
      <xdr:col>24</xdr:col>
      <xdr:colOff>12700</xdr:colOff>
      <xdr:row>65</xdr:row>
      <xdr:rowOff>80264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22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37101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09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122174</xdr:rowOff>
    </xdr:from>
    <xdr:to>
      <xdr:col>24</xdr:col>
      <xdr:colOff>12700</xdr:colOff>
      <xdr:row>58</xdr:row>
      <xdr:rowOff>122174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06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143510</xdr:rowOff>
    </xdr:from>
    <xdr:to>
      <xdr:col>23</xdr:col>
      <xdr:colOff>133350</xdr:colOff>
      <xdr:row>62</xdr:row>
      <xdr:rowOff>25146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0196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151655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10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8128</xdr:rowOff>
    </xdr:from>
    <xdr:to>
      <xdr:col>23</xdr:col>
      <xdr:colOff>184150</xdr:colOff>
      <xdr:row>62</xdr:row>
      <xdr:rowOff>109728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15748</xdr:rowOff>
    </xdr:from>
    <xdr:to>
      <xdr:col>19</xdr:col>
      <xdr:colOff>133350</xdr:colOff>
      <xdr:row>61</xdr:row>
      <xdr:rowOff>143510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302748"/>
          <a:ext cx="889000" cy="2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131318</xdr:rowOff>
    </xdr:from>
    <xdr:to>
      <xdr:col>19</xdr:col>
      <xdr:colOff>184150</xdr:colOff>
      <xdr:row>62</xdr:row>
      <xdr:rowOff>61468</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46245</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76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15748</xdr:rowOff>
    </xdr:from>
    <xdr:to>
      <xdr:col>15</xdr:col>
      <xdr:colOff>82550</xdr:colOff>
      <xdr:row>62</xdr:row>
      <xdr:rowOff>54102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302748"/>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148336</xdr:rowOff>
    </xdr:from>
    <xdr:to>
      <xdr:col>15</xdr:col>
      <xdr:colOff>133350</xdr:colOff>
      <xdr:row>61</xdr:row>
      <xdr:rowOff>78486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63263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52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54102</xdr:rowOff>
    </xdr:from>
    <xdr:to>
      <xdr:col>11</xdr:col>
      <xdr:colOff>31750</xdr:colOff>
      <xdr:row>63</xdr:row>
      <xdr:rowOff>3302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68400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145796</xdr:rowOff>
    </xdr:from>
    <xdr:to>
      <xdr:col>11</xdr:col>
      <xdr:colOff>82550</xdr:colOff>
      <xdr:row>62</xdr:row>
      <xdr:rowOff>75946</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86123</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7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145796</xdr:rowOff>
    </xdr:from>
    <xdr:to>
      <xdr:col>23</xdr:col>
      <xdr:colOff>184150</xdr:colOff>
      <xdr:row>62</xdr:row>
      <xdr:rowOff>75946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162323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92710</xdr:rowOff>
    </xdr:from>
    <xdr:to>
      <xdr:col>19</xdr:col>
      <xdr:colOff>184150</xdr:colOff>
      <xdr:row>62</xdr:row>
      <xdr:rowOff>22860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33037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32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136398</xdr:rowOff>
    </xdr:from>
    <xdr:to>
      <xdr:col>15</xdr:col>
      <xdr:colOff>133350</xdr:colOff>
      <xdr:row>60</xdr:row>
      <xdr:rowOff>66548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5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76725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02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3302</xdr:rowOff>
    </xdr:from>
    <xdr:to>
      <xdr:col>11</xdr:col>
      <xdr:colOff>82550</xdr:colOff>
      <xdr:row>62</xdr:row>
      <xdr:rowOff>104902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89679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719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123952</xdr:rowOff>
    </xdr:from>
    <xdr:to>
      <xdr:col>7</xdr:col>
      <xdr:colOff>31750</xdr:colOff>
      <xdr:row>63</xdr:row>
      <xdr:rowOff>54102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38879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4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[144,658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人口１人当たり人件費・物件費等の決算額１４</a:t>
          </a:r>
          <a:r>
            <a:rPr kumimoji="1" lang="ja-JP" altLang="en-US" sz="1000">
              <a:solidFill>
                <a:schemeClr val="dk1"/>
              </a:solidFill>
              <a:effectLst/>
              <a:latin typeface="+mn-lt"/>
              <a:ea typeface="+mn-ea"/>
              <a:cs typeface="+mn-cs"/>
            </a:rPr>
            <a:t>４</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６５８</a:t>
          </a:r>
          <a:r>
            <a:rPr kumimoji="1" lang="ja-JP" altLang="ja-JP" sz="1000">
              <a:solidFill>
                <a:schemeClr val="dk1"/>
              </a:solidFill>
              <a:effectLst/>
              <a:latin typeface="+mn-lt"/>
              <a:ea typeface="+mn-ea"/>
              <a:cs typeface="+mn-cs"/>
            </a:rPr>
            <a:t>円は、類似団体平均</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１７８，１４５円を３３，４８７円下回っているものの、千葉県平均１４０，９８７円よりも高い数値となっている。</a:t>
          </a:r>
          <a:endParaRPr kumimoji="1" lang="ja-JP" altLang="ja-JP" sz="1000">
            <a:solidFill>
              <a:schemeClr val="dk1"/>
            </a:solidFill>
            <a:effectLst/>
            <a:latin typeface="+mn-lt"/>
            <a:ea typeface="+mn-ea"/>
            <a:cs typeface="+mn-cs"/>
          </a:endParaRPr>
        </a:p>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これは、市立高校を有しているため教育関係の職員が多いことや上下水道、消防業務を直営で行っていることから人件費が高くなっている。また、保有する公共施設が多く、その維持管理に費用がかかっていることも要因である。引き続き、公共施設の適正管理を進めるとともに、民間で実施可能な事業については、指定管理者制度の導入などにより委託化を進め、経費の削減に努める。</a:t>
          </a:r>
          <a:endParaRPr lang="ja-JP" altLang="ja-JP" sz="10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87122</xdr:rowOff>
    </xdr:from>
    <xdr:to>
      <xdr:col>23</xdr:col>
      <xdr:colOff>133350</xdr:colOff>
      <xdr:row>89</xdr:row>
      <xdr:rowOff>135564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74572"/>
          <a:ext cx="0" cy="14200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107641</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135564</xdr:rowOff>
    </xdr:from>
    <xdr:to>
      <xdr:col>24</xdr:col>
      <xdr:colOff>12700</xdr:colOff>
      <xdr:row>89</xdr:row>
      <xdr:rowOff>135564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94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2049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87122</xdr:rowOff>
    </xdr:from>
    <xdr:to>
      <xdr:col>24</xdr:col>
      <xdr:colOff>12700</xdr:colOff>
      <xdr:row>81</xdr:row>
      <xdr:rowOff>87122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74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65526</xdr:rowOff>
    </xdr:from>
    <xdr:to>
      <xdr:col>23</xdr:col>
      <xdr:colOff>133350</xdr:colOff>
      <xdr:row>82</xdr:row>
      <xdr:rowOff>100966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24426"/>
          <a:ext cx="838200" cy="3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120139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0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148062</xdr:rowOff>
    </xdr:from>
    <xdr:to>
      <xdr:col>23</xdr:col>
      <xdr:colOff>184150</xdr:colOff>
      <xdr:row>84</xdr:row>
      <xdr:rowOff>78212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7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43529</xdr:rowOff>
    </xdr:from>
    <xdr:to>
      <xdr:col>19</xdr:col>
      <xdr:colOff>133350</xdr:colOff>
      <xdr:row>82</xdr:row>
      <xdr:rowOff>65526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02429"/>
          <a:ext cx="889000" cy="2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133159</xdr:rowOff>
    </xdr:from>
    <xdr:to>
      <xdr:col>19</xdr:col>
      <xdr:colOff>184150</xdr:colOff>
      <xdr:row>84</xdr:row>
      <xdr:rowOff>63309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6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48086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49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43529</xdr:rowOff>
    </xdr:from>
    <xdr:to>
      <xdr:col>15</xdr:col>
      <xdr:colOff>82550</xdr:colOff>
      <xdr:row>82</xdr:row>
      <xdr:rowOff>78130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02429"/>
          <a:ext cx="889000" cy="3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93988</xdr:rowOff>
    </xdr:from>
    <xdr:to>
      <xdr:col>15</xdr:col>
      <xdr:colOff>133350</xdr:colOff>
      <xdr:row>84</xdr:row>
      <xdr:rowOff>24138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2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8915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1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142734</xdr:rowOff>
    </xdr:from>
    <xdr:to>
      <xdr:col>11</xdr:col>
      <xdr:colOff>31750</xdr:colOff>
      <xdr:row>82</xdr:row>
      <xdr:rowOff>78130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30184"/>
          <a:ext cx="889000" cy="10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140984</xdr:rowOff>
    </xdr:from>
    <xdr:to>
      <xdr:col>11</xdr:col>
      <xdr:colOff>82550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55911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8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35647</xdr:rowOff>
    </xdr:from>
    <xdr:to>
      <xdr:col>7</xdr:col>
      <xdr:colOff>31750</xdr:colOff>
      <xdr:row>82</xdr:row>
      <xdr:rowOff>137247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122024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80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50166</xdr:rowOff>
    </xdr:from>
    <xdr:to>
      <xdr:col>23</xdr:col>
      <xdr:colOff>184150</xdr:colOff>
      <xdr:row>82</xdr:row>
      <xdr:rowOff>151766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0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66693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5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14726</xdr:rowOff>
    </xdr:from>
    <xdr:to>
      <xdr:col>19</xdr:col>
      <xdr:colOff>184150</xdr:colOff>
      <xdr:row>82</xdr:row>
      <xdr:rowOff>116326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7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126503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42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164179</xdr:rowOff>
    </xdr:from>
    <xdr:to>
      <xdr:col>15</xdr:col>
      <xdr:colOff>133350</xdr:colOff>
      <xdr:row>82</xdr:row>
      <xdr:rowOff>94329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5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104506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2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27330</xdr:rowOff>
    </xdr:from>
    <xdr:to>
      <xdr:col>11</xdr:col>
      <xdr:colOff>82550</xdr:colOff>
      <xdr:row>82</xdr:row>
      <xdr:rowOff>128930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139107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5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91934</xdr:rowOff>
    </xdr:from>
    <xdr:to>
      <xdr:col>7</xdr:col>
      <xdr:colOff>31750</xdr:colOff>
      <xdr:row>82</xdr:row>
      <xdr:rowOff>22084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7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32261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4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　本市のラスパイレス指数は、</a:t>
          </a:r>
          <a:r>
            <a:rPr kumimoji="1" lang="ja-JP" altLang="en-US" sz="1000">
              <a:solidFill>
                <a:schemeClr val="dk1"/>
              </a:solidFill>
              <a:effectLst/>
              <a:latin typeface="+mn-lt"/>
              <a:ea typeface="+mn-ea"/>
              <a:cs typeface="+mn-cs"/>
            </a:rPr>
            <a:t>近年、１００を下回る状態で推移している。</a:t>
          </a:r>
          <a:r>
            <a:rPr kumimoji="1" lang="ja-JP" altLang="ja-JP" sz="1000">
              <a:solidFill>
                <a:schemeClr val="dk1"/>
              </a:solidFill>
              <a:effectLst/>
              <a:latin typeface="+mn-lt"/>
              <a:ea typeface="+mn-ea"/>
              <a:cs typeface="+mn-cs"/>
            </a:rPr>
            <a:t>今後も給与水準の適正化に努める。</a:t>
          </a:r>
          <a:endParaRPr lang="ja-JP" altLang="ja-JP" sz="10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35379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881100"/>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153307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8807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153307</xdr:rowOff>
    </xdr:from>
    <xdr:to>
      <xdr:col>77</xdr:col>
      <xdr:colOff>44450</xdr:colOff>
      <xdr:row>87</xdr:row>
      <xdr:rowOff>50800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9800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50800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6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6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170543</xdr:rowOff>
    </xdr:from>
    <xdr:to>
      <xdr:col>68</xdr:col>
      <xdr:colOff>203200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76398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102507</xdr:rowOff>
    </xdr:from>
    <xdr:to>
      <xdr:col>77</xdr:col>
      <xdr:colOff>95250</xdr:colOff>
      <xdr:row>87</xdr:row>
      <xdr:rowOff>32657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17434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3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職員数は</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定員適正化計画に基づき職員数削減に取り組んだ結果、前期（平成２９年度～令和３年度）の５か年で２５人</a:t>
          </a:r>
          <a:r>
            <a:rPr kumimoji="1" lang="ja-JP" altLang="en-US" sz="1000">
              <a:solidFill>
                <a:schemeClr val="dk1"/>
              </a:solidFill>
              <a:effectLst/>
              <a:latin typeface="+mn-lt"/>
              <a:ea typeface="+mn-ea"/>
              <a:cs typeface="+mn-cs"/>
            </a:rPr>
            <a:t>を</a:t>
          </a:r>
          <a:r>
            <a:rPr kumimoji="1" lang="ja-JP" altLang="ja-JP" sz="1000">
              <a:solidFill>
                <a:schemeClr val="dk1"/>
              </a:solidFill>
              <a:effectLst/>
              <a:latin typeface="+mn-lt"/>
              <a:ea typeface="+mn-ea"/>
              <a:cs typeface="+mn-cs"/>
            </a:rPr>
            <a:t>削減したが、人口１，０００人当たりの職員数は類似団体平均を上回っている。</a:t>
          </a:r>
          <a:endParaRPr lang="ja-JP" altLang="ja-JP" sz="1000">
            <a:effectLst/>
          </a:endParaRPr>
        </a:p>
        <a:p>
          <a:r>
            <a:rPr kumimoji="1" lang="ja-JP" altLang="ja-JP" sz="1000">
              <a:solidFill>
                <a:schemeClr val="dk1"/>
              </a:solidFill>
              <a:effectLst/>
              <a:latin typeface="+mn-lt"/>
              <a:ea typeface="+mn-ea"/>
              <a:cs typeface="+mn-cs"/>
            </a:rPr>
            <a:t>　定年の段階的引き上げが行われている間は、隔年で定年退職者がいない年度が発生するが、年齢構成の平準化や人材育成という観点から、継続的に採用を行う必要がある</a:t>
          </a:r>
          <a:r>
            <a:rPr kumimoji="1" lang="ja-JP" altLang="en-US" sz="1000">
              <a:solidFill>
                <a:schemeClr val="dk1"/>
              </a:solidFill>
              <a:effectLst/>
              <a:latin typeface="+mn-lt"/>
              <a:ea typeface="+mn-ea"/>
              <a:cs typeface="+mn-cs"/>
            </a:rPr>
            <a:t>こと、</a:t>
          </a:r>
          <a:r>
            <a:rPr kumimoji="1" lang="ja-JP" altLang="ja-JP" sz="1000">
              <a:solidFill>
                <a:schemeClr val="dk1"/>
              </a:solidFill>
              <a:effectLst/>
              <a:latin typeface="+mn-lt"/>
              <a:ea typeface="+mn-ea"/>
              <a:cs typeface="+mn-cs"/>
            </a:rPr>
            <a:t>また、定年引き上げ</a:t>
          </a:r>
          <a:r>
            <a:rPr kumimoji="1" lang="ja-JP" altLang="en-US" sz="1000">
              <a:solidFill>
                <a:schemeClr val="dk1"/>
              </a:solidFill>
              <a:effectLst/>
              <a:latin typeface="+mn-lt"/>
              <a:ea typeface="+mn-ea"/>
              <a:cs typeface="+mn-cs"/>
            </a:rPr>
            <a:t>後の</a:t>
          </a:r>
          <a:r>
            <a:rPr kumimoji="1" lang="ja-JP" altLang="ja-JP" sz="1000">
              <a:solidFill>
                <a:schemeClr val="dk1"/>
              </a:solidFill>
              <a:effectLst/>
              <a:latin typeface="+mn-lt"/>
              <a:ea typeface="+mn-ea"/>
              <a:cs typeface="+mn-cs"/>
            </a:rPr>
            <a:t>６０歳超職員の配置にあたっては、会計年度任用職員からの置き換えが進むことが見込まれる</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ICT</a:t>
          </a:r>
          <a:r>
            <a:rPr kumimoji="1" lang="ja-JP" altLang="ja-JP" sz="1000">
              <a:solidFill>
                <a:schemeClr val="dk1"/>
              </a:solidFill>
              <a:effectLst/>
              <a:latin typeface="+mn-lt"/>
              <a:ea typeface="+mn-ea"/>
              <a:cs typeface="+mn-cs"/>
            </a:rPr>
            <a:t>の利活用による業務効率化、アウトソーシングを推進し、適正な定員管理に努める。</a:t>
          </a:r>
          <a:endParaRPr lang="ja-JP" altLang="ja-JP" sz="10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21046</xdr:rowOff>
    </xdr:from>
    <xdr:to>
      <xdr:col>81</xdr:col>
      <xdr:colOff>44450</xdr:colOff>
      <xdr:row>67</xdr:row>
      <xdr:rowOff>38644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36596"/>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10721</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97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38644</xdr:rowOff>
    </xdr:from>
    <xdr:to>
      <xdr:col>81</xdr:col>
      <xdr:colOff>133350</xdr:colOff>
      <xdr:row>67</xdr:row>
      <xdr:rowOff>38644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25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107423</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21046</xdr:rowOff>
    </xdr:from>
    <xdr:to>
      <xdr:col>81</xdr:col>
      <xdr:colOff>133350</xdr:colOff>
      <xdr:row>59</xdr:row>
      <xdr:rowOff>21046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3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80070</xdr:rowOff>
    </xdr:from>
    <xdr:to>
      <xdr:col>81</xdr:col>
      <xdr:colOff>44450</xdr:colOff>
      <xdr:row>62</xdr:row>
      <xdr:rowOff>107648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09970"/>
          <a:ext cx="8382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105790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927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89263</xdr:rowOff>
    </xdr:from>
    <xdr:to>
      <xdr:col>81</xdr:col>
      <xdr:colOff>95250</xdr:colOff>
      <xdr:row>62</xdr:row>
      <xdr:rowOff>19413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60537</xdr:rowOff>
    </xdr:from>
    <xdr:to>
      <xdr:col>77</xdr:col>
      <xdr:colOff>44450</xdr:colOff>
      <xdr:row>62</xdr:row>
      <xdr:rowOff>80070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90437"/>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75474</xdr:rowOff>
    </xdr:from>
    <xdr:to>
      <xdr:col>77</xdr:col>
      <xdr:colOff>95250</xdr:colOff>
      <xdr:row>62</xdr:row>
      <xdr:rowOff>5624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15801</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02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31810</xdr:rowOff>
    </xdr:from>
    <xdr:to>
      <xdr:col>72</xdr:col>
      <xdr:colOff>203200</xdr:colOff>
      <xdr:row>62</xdr:row>
      <xdr:rowOff>60537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61710"/>
          <a:ext cx="889000" cy="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65133</xdr:rowOff>
    </xdr:from>
    <xdr:to>
      <xdr:col>73</xdr:col>
      <xdr:colOff>44450</xdr:colOff>
      <xdr:row>61</xdr:row>
      <xdr:rowOff>166733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5460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15724</xdr:rowOff>
    </xdr:from>
    <xdr:to>
      <xdr:col>68</xdr:col>
      <xdr:colOff>152400</xdr:colOff>
      <xdr:row>62</xdr:row>
      <xdr:rowOff>31810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4562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21469</xdr:rowOff>
    </xdr:from>
    <xdr:to>
      <xdr:col>68</xdr:col>
      <xdr:colOff>203200</xdr:colOff>
      <xdr:row>61</xdr:row>
      <xdr:rowOff>123069</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133246</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26065</xdr:rowOff>
    </xdr:from>
    <xdr:to>
      <xdr:col>64</xdr:col>
      <xdr:colOff>152400</xdr:colOff>
      <xdr:row>61</xdr:row>
      <xdr:rowOff>127665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137842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5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56848</xdr:rowOff>
    </xdr:from>
    <xdr:to>
      <xdr:col>81</xdr:col>
      <xdr:colOff>95250</xdr:colOff>
      <xdr:row>62</xdr:row>
      <xdr:rowOff>158448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8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28925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5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29270</xdr:rowOff>
    </xdr:from>
    <xdr:to>
      <xdr:col>77</xdr:col>
      <xdr:colOff>95250</xdr:colOff>
      <xdr:row>62</xdr:row>
      <xdr:rowOff>130870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115647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745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9737</xdr:rowOff>
    </xdr:from>
    <xdr:to>
      <xdr:col>73</xdr:col>
      <xdr:colOff>44450</xdr:colOff>
      <xdr:row>62</xdr:row>
      <xdr:rowOff>111337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96114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152460</xdr:rowOff>
    </xdr:from>
    <xdr:to>
      <xdr:col>68</xdr:col>
      <xdr:colOff>203200</xdr:colOff>
      <xdr:row>62</xdr:row>
      <xdr:rowOff>82610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67387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9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136374</xdr:rowOff>
    </xdr:from>
    <xdr:to>
      <xdr:col>64</xdr:col>
      <xdr:colOff>152400</xdr:colOff>
      <xdr:row>62</xdr:row>
      <xdr:rowOff>66524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9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51301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8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実質公債費比率</a:t>
          </a:r>
          <a:r>
            <a:rPr kumimoji="1" lang="ja-JP" altLang="en-US" sz="1000">
              <a:solidFill>
                <a:schemeClr val="dk1"/>
              </a:solidFill>
              <a:effectLst/>
              <a:latin typeface="+mn-lt"/>
              <a:ea typeface="+mn-ea"/>
              <a:cs typeface="+mn-cs"/>
            </a:rPr>
            <a:t>は前年度決算から１．２％増加の</a:t>
          </a:r>
          <a:r>
            <a:rPr kumimoji="1" lang="ja-JP" altLang="ja-JP" sz="1000">
              <a:solidFill>
                <a:schemeClr val="dk1"/>
              </a:solidFill>
              <a:effectLst/>
              <a:latin typeface="+mn-lt"/>
              <a:ea typeface="+mn-ea"/>
              <a:cs typeface="+mn-cs"/>
            </a:rPr>
            <a:t>１</a:t>
          </a:r>
          <a:r>
            <a:rPr kumimoji="1" lang="ja-JP" altLang="en-US" sz="1000">
              <a:solidFill>
                <a:schemeClr val="dk1"/>
              </a:solidFill>
              <a:effectLst/>
              <a:latin typeface="+mn-lt"/>
              <a:ea typeface="+mn-ea"/>
              <a:cs typeface="+mn-cs"/>
            </a:rPr>
            <a:t>３</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４</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となり</a:t>
          </a:r>
          <a:r>
            <a:rPr kumimoji="1" lang="ja-JP" altLang="ja-JP" sz="1000">
              <a:solidFill>
                <a:schemeClr val="dk1"/>
              </a:solidFill>
              <a:effectLst/>
              <a:latin typeface="+mn-lt"/>
              <a:ea typeface="+mn-ea"/>
              <a:cs typeface="+mn-cs"/>
            </a:rPr>
            <a:t>、類似団体平均</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８．３％</a:t>
          </a:r>
          <a:r>
            <a:rPr kumimoji="1" lang="ja-JP" altLang="ja-JP" sz="1000">
              <a:solidFill>
                <a:schemeClr val="dk1"/>
              </a:solidFill>
              <a:effectLst/>
              <a:latin typeface="+mn-lt"/>
              <a:ea typeface="+mn-ea"/>
              <a:cs typeface="+mn-cs"/>
            </a:rPr>
            <a:t>を大きく上回っている。</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これは、千葉科学大学建設事業補助の財源として発行した地方債の元利償還金や公営企業会計が発行した地方債の元利償還金に対する一般会計からの繰入金が多いことが主な要因である。</a:t>
          </a:r>
          <a:endParaRPr lang="ja-JP" altLang="ja-JP" sz="1000">
            <a:effectLst/>
          </a:endParaRPr>
        </a:p>
        <a:p>
          <a:r>
            <a:rPr kumimoji="1" lang="ja-JP" altLang="ja-JP" sz="1000">
              <a:solidFill>
                <a:schemeClr val="dk1"/>
              </a:solidFill>
              <a:effectLst/>
              <a:latin typeface="+mn-lt"/>
              <a:ea typeface="+mn-ea"/>
              <a:cs typeface="+mn-cs"/>
            </a:rPr>
            <a:t>　今後も、広域ごみ処理施設整備</a:t>
          </a:r>
          <a:r>
            <a:rPr kumimoji="1" lang="ja-JP" altLang="en-US" sz="1000">
              <a:solidFill>
                <a:schemeClr val="dk1"/>
              </a:solidFill>
              <a:effectLst/>
              <a:latin typeface="+mn-lt"/>
              <a:ea typeface="+mn-ea"/>
              <a:cs typeface="+mn-cs"/>
            </a:rPr>
            <a:t>事業</a:t>
          </a:r>
          <a:r>
            <a:rPr kumimoji="1" lang="ja-JP" altLang="ja-JP" sz="1000">
              <a:solidFill>
                <a:schemeClr val="dk1"/>
              </a:solidFill>
              <a:effectLst/>
              <a:latin typeface="+mn-lt"/>
              <a:ea typeface="+mn-ea"/>
              <a:cs typeface="+mn-cs"/>
            </a:rPr>
            <a:t>、衛生センター</a:t>
          </a:r>
          <a:r>
            <a:rPr kumimoji="1" lang="ja-JP" altLang="en-US" sz="1000">
              <a:solidFill>
                <a:schemeClr val="dk1"/>
              </a:solidFill>
              <a:effectLst/>
              <a:latin typeface="+mn-lt"/>
              <a:ea typeface="+mn-ea"/>
              <a:cs typeface="+mn-cs"/>
            </a:rPr>
            <a:t>基幹的設備改良事業</a:t>
          </a:r>
          <a:r>
            <a:rPr kumimoji="1" lang="ja-JP" altLang="ja-JP" sz="1000">
              <a:solidFill>
                <a:schemeClr val="dk1"/>
              </a:solidFill>
              <a:effectLst/>
              <a:latin typeface="+mn-lt"/>
              <a:ea typeface="+mn-ea"/>
              <a:cs typeface="+mn-cs"/>
            </a:rPr>
            <a:t>の</a:t>
          </a:r>
          <a:r>
            <a:rPr kumimoji="1" lang="ja-JP" altLang="en-US" sz="1000">
              <a:solidFill>
                <a:schemeClr val="dk1"/>
              </a:solidFill>
              <a:effectLst/>
              <a:latin typeface="+mn-lt"/>
              <a:ea typeface="+mn-ea"/>
              <a:cs typeface="+mn-cs"/>
            </a:rPr>
            <a:t>財源として発行した地方債の償還</a:t>
          </a:r>
          <a:r>
            <a:rPr kumimoji="1" lang="ja-JP" altLang="ja-JP" sz="1000">
              <a:solidFill>
                <a:schemeClr val="dk1"/>
              </a:solidFill>
              <a:effectLst/>
              <a:latin typeface="+mn-lt"/>
              <a:ea typeface="+mn-ea"/>
              <a:cs typeface="+mn-cs"/>
            </a:rPr>
            <a:t>が本格化することにより、同比率は高い水準で推移することが見込まれる</a:t>
          </a:r>
          <a:r>
            <a:rPr kumimoji="1" lang="ja-JP" altLang="en-US" sz="1000">
              <a:solidFill>
                <a:schemeClr val="dk1"/>
              </a:solidFill>
              <a:effectLst/>
              <a:latin typeface="+mn-lt"/>
              <a:ea typeface="+mn-ea"/>
              <a:cs typeface="+mn-cs"/>
            </a:rPr>
            <a:t>。引き続き、</a:t>
          </a:r>
          <a:r>
            <a:rPr kumimoji="1" lang="ja-JP" altLang="ja-JP" sz="1000">
              <a:solidFill>
                <a:schemeClr val="dk1"/>
              </a:solidFill>
              <a:effectLst/>
              <a:latin typeface="+mn-lt"/>
              <a:ea typeface="+mn-ea"/>
              <a:cs typeface="+mn-cs"/>
            </a:rPr>
            <a:t>地方債を財源とする大規模事業については、慎重に事業を選択し、適正な財政運営に努める。</a:t>
          </a:r>
          <a:endParaRPr lang="ja-JP" altLang="ja-JP" sz="10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111881</xdr:rowOff>
    </xdr:from>
    <xdr:to>
      <xdr:col>81</xdr:col>
      <xdr:colOff>44450</xdr:colOff>
      <xdr:row>44</xdr:row>
      <xdr:rowOff>119138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284081"/>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91215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119138</xdr:rowOff>
    </xdr:from>
    <xdr:to>
      <xdr:col>81</xdr:col>
      <xdr:colOff>133350</xdr:colOff>
      <xdr:row>44</xdr:row>
      <xdr:rowOff>119138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26808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111881</xdr:rowOff>
    </xdr:from>
    <xdr:to>
      <xdr:col>81</xdr:col>
      <xdr:colOff>133350</xdr:colOff>
      <xdr:row>36</xdr:row>
      <xdr:rowOff>111881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152702</xdr:rowOff>
    </xdr:from>
    <xdr:to>
      <xdr:col>81</xdr:col>
      <xdr:colOff>44450</xdr:colOff>
      <xdr:row>44</xdr:row>
      <xdr:rowOff>119138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525052"/>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13201</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129722</xdr:rowOff>
    </xdr:from>
    <xdr:to>
      <xdr:col>77</xdr:col>
      <xdr:colOff>44450</xdr:colOff>
      <xdr:row>43</xdr:row>
      <xdr:rowOff>152702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502072"/>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133652</xdr:rowOff>
    </xdr:from>
    <xdr:to>
      <xdr:col>77</xdr:col>
      <xdr:colOff>95250</xdr:colOff>
      <xdr:row>41</xdr:row>
      <xdr:rowOff>63802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73979</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760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129722</xdr:rowOff>
    </xdr:from>
    <xdr:to>
      <xdr:col>72</xdr:col>
      <xdr:colOff>203200</xdr:colOff>
      <xdr:row>43</xdr:row>
      <xdr:rowOff>152702</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7502072"/>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152702</xdr:rowOff>
    </xdr:from>
    <xdr:to>
      <xdr:col>68</xdr:col>
      <xdr:colOff>152400</xdr:colOff>
      <xdr:row>44</xdr:row>
      <xdr:rowOff>96157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7525052"/>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99181</xdr:rowOff>
    </xdr:from>
    <xdr:to>
      <xdr:col>64</xdr:col>
      <xdr:colOff>152400</xdr:colOff>
      <xdr:row>41</xdr:row>
      <xdr:rowOff>29331</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39508</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68338</xdr:rowOff>
    </xdr:from>
    <xdr:to>
      <xdr:col>81</xdr:col>
      <xdr:colOff>95250</xdr:colOff>
      <xdr:row>44</xdr:row>
      <xdr:rowOff>169938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135665</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50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101902</xdr:rowOff>
    </xdr:from>
    <xdr:to>
      <xdr:col>77</xdr:col>
      <xdr:colOff>95250</xdr:colOff>
      <xdr:row>44</xdr:row>
      <xdr:rowOff>32052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16829</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78922</xdr:rowOff>
    </xdr:from>
    <xdr:to>
      <xdr:col>73</xdr:col>
      <xdr:colOff>44450</xdr:colOff>
      <xdr:row>44</xdr:row>
      <xdr:rowOff>9072</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165299</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101902</xdr:rowOff>
    </xdr:from>
    <xdr:to>
      <xdr:col>68</xdr:col>
      <xdr:colOff>203200</xdr:colOff>
      <xdr:row>44</xdr:row>
      <xdr:rowOff>32052</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16829</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45357</xdr:rowOff>
    </xdr:from>
    <xdr:to>
      <xdr:col>64</xdr:col>
      <xdr:colOff>152400</xdr:colOff>
      <xdr:row>44</xdr:row>
      <xdr:rowOff>146957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131734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将来負担比率は、地方債現在高</a:t>
          </a:r>
          <a:r>
            <a:rPr kumimoji="1" lang="ja-JP" altLang="en-US" sz="1000">
              <a:solidFill>
                <a:schemeClr val="dk1"/>
              </a:solidFill>
              <a:effectLst/>
              <a:latin typeface="+mn-lt"/>
              <a:ea typeface="+mn-ea"/>
              <a:cs typeface="+mn-cs"/>
            </a:rPr>
            <a:t>や退職手当負担見込額の減少、</a:t>
          </a:r>
          <a:r>
            <a:rPr kumimoji="1" lang="ja-JP" altLang="ja-JP" sz="1000">
              <a:solidFill>
                <a:schemeClr val="dk1"/>
              </a:solidFill>
              <a:effectLst/>
              <a:latin typeface="+mn-lt"/>
              <a:ea typeface="+mn-ea"/>
              <a:cs typeface="+mn-cs"/>
            </a:rPr>
            <a:t>財政調整基金</a:t>
          </a:r>
          <a:r>
            <a:rPr kumimoji="1" lang="ja-JP" altLang="en-US" sz="1000">
              <a:solidFill>
                <a:schemeClr val="dk1"/>
              </a:solidFill>
              <a:effectLst/>
              <a:latin typeface="+mn-lt"/>
              <a:ea typeface="+mn-ea"/>
              <a:cs typeface="+mn-cs"/>
            </a:rPr>
            <a:t>などの</a:t>
          </a:r>
          <a:r>
            <a:rPr kumimoji="1" lang="ja-JP" altLang="ja-JP" sz="1000">
              <a:solidFill>
                <a:schemeClr val="dk1"/>
              </a:solidFill>
              <a:effectLst/>
              <a:latin typeface="+mn-lt"/>
              <a:ea typeface="+mn-ea"/>
              <a:cs typeface="+mn-cs"/>
            </a:rPr>
            <a:t>充当可能基金の増加により将来負担額が減少し、</a:t>
          </a:r>
          <a:r>
            <a:rPr kumimoji="1" lang="ja-JP" altLang="en-US" sz="1000">
              <a:solidFill>
                <a:schemeClr val="dk1"/>
              </a:solidFill>
              <a:effectLst/>
              <a:latin typeface="+mn-lt"/>
              <a:ea typeface="+mn-ea"/>
              <a:cs typeface="+mn-cs"/>
            </a:rPr>
            <a:t>前年度決算</a:t>
          </a:r>
          <a:r>
            <a:rPr kumimoji="1" lang="ja-JP" altLang="ja-JP" sz="1000">
              <a:solidFill>
                <a:schemeClr val="dk1"/>
              </a:solidFill>
              <a:effectLst/>
              <a:latin typeface="+mn-lt"/>
              <a:ea typeface="+mn-ea"/>
              <a:cs typeface="+mn-cs"/>
            </a:rPr>
            <a:t>から</a:t>
          </a:r>
          <a:r>
            <a:rPr kumimoji="1" lang="ja-JP" altLang="en-US" sz="1000">
              <a:solidFill>
                <a:schemeClr val="dk1"/>
              </a:solidFill>
              <a:effectLst/>
              <a:latin typeface="+mn-lt"/>
              <a:ea typeface="+mn-ea"/>
              <a:cs typeface="+mn-cs"/>
            </a:rPr>
            <a:t>２．７％</a:t>
          </a:r>
          <a:r>
            <a:rPr kumimoji="1" lang="ja-JP" altLang="ja-JP" sz="1000">
              <a:solidFill>
                <a:schemeClr val="dk1"/>
              </a:solidFill>
              <a:effectLst/>
              <a:latin typeface="+mn-lt"/>
              <a:ea typeface="+mn-ea"/>
              <a:cs typeface="+mn-cs"/>
            </a:rPr>
            <a:t>減少の６</a:t>
          </a:r>
          <a:r>
            <a:rPr kumimoji="1" lang="ja-JP" altLang="en-US" sz="1000">
              <a:solidFill>
                <a:schemeClr val="dk1"/>
              </a:solidFill>
              <a:effectLst/>
              <a:latin typeface="+mn-lt"/>
              <a:ea typeface="+mn-ea"/>
              <a:cs typeface="+mn-cs"/>
            </a:rPr>
            <a:t>５</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１</a:t>
          </a:r>
          <a:r>
            <a:rPr kumimoji="1" lang="ja-JP" altLang="ja-JP" sz="1000">
              <a:solidFill>
                <a:schemeClr val="dk1"/>
              </a:solidFill>
              <a:effectLst/>
              <a:latin typeface="+mn-lt"/>
              <a:ea typeface="+mn-ea"/>
              <a:cs typeface="+mn-cs"/>
            </a:rPr>
            <a:t>％になったが、類似団体平均</a:t>
          </a:r>
          <a:r>
            <a:rPr kumimoji="1" lang="ja-JP" altLang="en-US" sz="1000">
              <a:solidFill>
                <a:schemeClr val="dk1"/>
              </a:solidFill>
              <a:effectLst/>
              <a:latin typeface="+mn-lt"/>
              <a:ea typeface="+mn-ea"/>
              <a:cs typeface="+mn-cs"/>
            </a:rPr>
            <a:t>０．４％</a:t>
          </a:r>
          <a:r>
            <a:rPr kumimoji="1" lang="ja-JP" altLang="ja-JP" sz="1000">
              <a:solidFill>
                <a:schemeClr val="dk1"/>
              </a:solidFill>
              <a:effectLst/>
              <a:latin typeface="+mn-lt"/>
              <a:ea typeface="+mn-ea"/>
              <a:cs typeface="+mn-cs"/>
            </a:rPr>
            <a:t>を大きく上回っている。</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これは、千葉科学大学建設事業補助（平成１６年度～１７年度）、市立高等学校整備事業（平成２２年度）、学校給食センター整備事業（平成２４年度）などの財源として発行した地方債残高や公営企業会計の地方債現在高に対する一般会計からの繰入見込額が多いことが主な要因である。</a:t>
          </a:r>
          <a:endParaRPr lang="ja-JP" altLang="ja-JP" sz="1000">
            <a:effectLst/>
          </a:endParaRPr>
        </a:p>
        <a:p>
          <a:r>
            <a:rPr kumimoji="1" lang="ja-JP" altLang="ja-JP" sz="1000">
              <a:solidFill>
                <a:schemeClr val="dk1"/>
              </a:solidFill>
              <a:effectLst/>
              <a:latin typeface="+mn-lt"/>
              <a:ea typeface="+mn-ea"/>
              <a:cs typeface="+mn-cs"/>
            </a:rPr>
            <a:t>　今後は、地方債を財源とする大規模事業については、慎重に事業を選択し、将来負担の適正化に努める。</a:t>
          </a:r>
          <a:endPar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37374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13214"/>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9451</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78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37374</xdr:rowOff>
    </xdr:from>
    <xdr:to>
      <xdr:col>81</xdr:col>
      <xdr:colOff>133350</xdr:colOff>
      <xdr:row>22</xdr:row>
      <xdr:rowOff>37374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380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146594</xdr:rowOff>
    </xdr:from>
    <xdr:to>
      <xdr:col>81</xdr:col>
      <xdr:colOff>44450</xdr:colOff>
      <xdr:row>18</xdr:row>
      <xdr:rowOff>6169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6179800" y="306124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38160</xdr:rowOff>
    </xdr:from>
    <xdr:to>
      <xdr:col>81</xdr:col>
      <xdr:colOff>95250</xdr:colOff>
      <xdr:row>13</xdr:row>
      <xdr:rowOff>139760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6169</xdr:rowOff>
    </xdr:from>
    <xdr:to>
      <xdr:col>77</xdr:col>
      <xdr:colOff>44450</xdr:colOff>
      <xdr:row>19</xdr:row>
      <xdr:rowOff>121981</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5290800" y="3092269"/>
          <a:ext cx="889000" cy="28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79526</xdr:rowOff>
    </xdr:from>
    <xdr:to>
      <xdr:col>77</xdr:col>
      <xdr:colOff>95250</xdr:colOff>
      <xdr:row>14</xdr:row>
      <xdr:rowOff>9676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19853</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7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121981</xdr:rowOff>
    </xdr:from>
    <xdr:to>
      <xdr:col>72</xdr:col>
      <xdr:colOff>203200</xdr:colOff>
      <xdr:row>21</xdr:row>
      <xdr:rowOff>37616</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4401800" y="3379531"/>
          <a:ext cx="889000" cy="25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80433</xdr:rowOff>
    </xdr:from>
    <xdr:to>
      <xdr:col>73</xdr:col>
      <xdr:colOff>44450</xdr:colOff>
      <xdr:row>15</xdr:row>
      <xdr:rowOff>10583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20760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37616</xdr:rowOff>
    </xdr:from>
    <xdr:to>
      <xdr:col>68</xdr:col>
      <xdr:colOff>152400</xdr:colOff>
      <xdr:row>22</xdr:row>
      <xdr:rowOff>115510</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3512800" y="3638066"/>
          <a:ext cx="889000" cy="24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10100</xdr:rowOff>
    </xdr:from>
    <xdr:to>
      <xdr:col>68</xdr:col>
      <xdr:colOff>203200</xdr:colOff>
      <xdr:row>15</xdr:row>
      <xdr:rowOff>111700</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121877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122948</xdr:rowOff>
    </xdr:from>
    <xdr:to>
      <xdr:col>64</xdr:col>
      <xdr:colOff>152400</xdr:colOff>
      <xdr:row>15</xdr:row>
      <xdr:rowOff>53098</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252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63275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29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95794</xdr:rowOff>
    </xdr:from>
    <xdr:to>
      <xdr:col>81</xdr:col>
      <xdr:colOff>95250</xdr:colOff>
      <xdr:row>18</xdr:row>
      <xdr:rowOff>25944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967200" y="301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67871</xdr:rowOff>
    </xdr:from>
    <xdr:ext cx="762000" cy="259045"/>
    <xdr:sp macro=""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98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126819</xdr:rowOff>
    </xdr:from>
    <xdr:to>
      <xdr:col>77</xdr:col>
      <xdr:colOff>95250</xdr:colOff>
      <xdr:row>18</xdr:row>
      <xdr:rowOff>56969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129000" y="304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41746</xdr:rowOff>
    </xdr:from>
    <xdr:ext cx="7366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3127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71181</xdr:rowOff>
    </xdr:from>
    <xdr:to>
      <xdr:col>73</xdr:col>
      <xdr:colOff>44450</xdr:colOff>
      <xdr:row>20</xdr:row>
      <xdr:rowOff>1331</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5240000" y="332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157558</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341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158266</xdr:rowOff>
    </xdr:from>
    <xdr:to>
      <xdr:col>68</xdr:col>
      <xdr:colOff>203200</xdr:colOff>
      <xdr:row>21</xdr:row>
      <xdr:rowOff>88416</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4351000" y="358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73193</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3673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64710</xdr:rowOff>
    </xdr:from>
    <xdr:to>
      <xdr:col>64</xdr:col>
      <xdr:colOff>152400</xdr:colOff>
      <xdr:row>22</xdr:row>
      <xdr:rowOff>166310</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3462000" y="383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151087</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3131800" y="3922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千葉県銚子市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55,016
52,452
84.12
27,192,700
26,746,160
353,432
14,934,447
23,722,773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人件費に係る経常収支比率３１．</a:t>
          </a:r>
          <a:r>
            <a:rPr kumimoji="1" lang="ja-JP" altLang="en-US" sz="1000">
              <a:solidFill>
                <a:schemeClr val="dk1"/>
              </a:solidFill>
              <a:effectLst/>
              <a:latin typeface="+mn-lt"/>
              <a:ea typeface="+mn-ea"/>
              <a:cs typeface="+mn-cs"/>
            </a:rPr>
            <a:t>９</a:t>
          </a:r>
          <a:r>
            <a:rPr kumimoji="1" lang="ja-JP" altLang="ja-JP" sz="1000">
              <a:solidFill>
                <a:schemeClr val="dk1"/>
              </a:solidFill>
              <a:effectLst/>
              <a:latin typeface="+mn-lt"/>
              <a:ea typeface="+mn-ea"/>
              <a:cs typeface="+mn-cs"/>
            </a:rPr>
            <a:t>％は、類似団体平均</a:t>
          </a:r>
          <a:r>
            <a:rPr kumimoji="1" lang="ja-JP" altLang="en-US" sz="1000">
              <a:solidFill>
                <a:schemeClr val="dk1"/>
              </a:solidFill>
              <a:effectLst/>
              <a:latin typeface="+mn-lt"/>
              <a:ea typeface="+mn-ea"/>
              <a:cs typeface="+mn-cs"/>
            </a:rPr>
            <a:t>２３．９％</a:t>
          </a:r>
          <a:r>
            <a:rPr kumimoji="1" lang="ja-JP" altLang="ja-JP" sz="1000">
              <a:solidFill>
                <a:schemeClr val="dk1"/>
              </a:solidFill>
              <a:effectLst/>
              <a:latin typeface="+mn-lt"/>
              <a:ea typeface="+mn-ea"/>
              <a:cs typeface="+mn-cs"/>
            </a:rPr>
            <a:t>を大きく上回ってい</a:t>
          </a:r>
          <a:r>
            <a:rPr kumimoji="1" lang="ja-JP" altLang="en-US" sz="1000">
              <a:solidFill>
                <a:schemeClr val="dk1"/>
              </a:solidFill>
              <a:effectLst/>
              <a:latin typeface="+mn-lt"/>
              <a:ea typeface="+mn-ea"/>
              <a:cs typeface="+mn-cs"/>
            </a:rPr>
            <a:t>る。</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これは</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市立高校を有して</a:t>
          </a:r>
          <a:r>
            <a:rPr kumimoji="1" lang="ja-JP" altLang="en-US" sz="1000">
              <a:solidFill>
                <a:schemeClr val="dk1"/>
              </a:solidFill>
              <a:effectLst/>
              <a:latin typeface="+mn-lt"/>
              <a:ea typeface="+mn-ea"/>
              <a:cs typeface="+mn-cs"/>
            </a:rPr>
            <a:t>いるため</a:t>
          </a:r>
          <a:r>
            <a:rPr kumimoji="1" lang="ja-JP" altLang="ja-JP" sz="1000">
              <a:solidFill>
                <a:schemeClr val="dk1"/>
              </a:solidFill>
              <a:effectLst/>
              <a:latin typeface="+mn-lt"/>
              <a:ea typeface="+mn-ea"/>
              <a:cs typeface="+mn-cs"/>
            </a:rPr>
            <a:t>教育関係の職員数が多いことや上下水道</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消防業務などを直営で行っていることが</a:t>
          </a:r>
          <a:r>
            <a:rPr kumimoji="1" lang="ja-JP" altLang="en-US" sz="1000">
              <a:solidFill>
                <a:schemeClr val="dk1"/>
              </a:solidFill>
              <a:effectLst/>
              <a:latin typeface="+mn-lt"/>
              <a:ea typeface="+mn-ea"/>
              <a:cs typeface="+mn-cs"/>
            </a:rPr>
            <a:t>要因である</a:t>
          </a:r>
          <a:r>
            <a:rPr kumimoji="1" lang="ja-JP" altLang="ja-JP" sz="1000">
              <a:solidFill>
                <a:schemeClr val="dk1"/>
              </a:solidFill>
              <a:effectLst/>
              <a:latin typeface="+mn-lt"/>
              <a:ea typeface="+mn-ea"/>
              <a:cs typeface="+mn-cs"/>
            </a:rPr>
            <a:t>。</a:t>
          </a:r>
          <a:endParaRPr lang="ja-JP" altLang="ja-JP" sz="1000">
            <a:effectLst/>
          </a:endParaRPr>
        </a:p>
        <a:p>
          <a:r>
            <a:rPr kumimoji="1" lang="ja-JP" altLang="ja-JP" sz="1000">
              <a:solidFill>
                <a:schemeClr val="dk1"/>
              </a:solidFill>
              <a:effectLst/>
              <a:latin typeface="+mn-lt"/>
              <a:ea typeface="+mn-ea"/>
              <a:cs typeface="+mn-cs"/>
            </a:rPr>
            <a:t>　</a:t>
          </a:r>
          <a:r>
            <a:rPr kumimoji="1" lang="en-US" altLang="ja-JP" sz="1000">
              <a:solidFill>
                <a:schemeClr val="dk1"/>
              </a:solidFill>
              <a:effectLst/>
              <a:latin typeface="+mn-lt"/>
              <a:ea typeface="+mn-ea"/>
              <a:cs typeface="+mn-cs"/>
            </a:rPr>
            <a:t>ICT</a:t>
          </a:r>
          <a:r>
            <a:rPr kumimoji="1" lang="ja-JP" altLang="ja-JP" sz="1000">
              <a:solidFill>
                <a:schemeClr val="dk1"/>
              </a:solidFill>
              <a:effectLst/>
              <a:latin typeface="+mn-lt"/>
              <a:ea typeface="+mn-ea"/>
              <a:cs typeface="+mn-cs"/>
            </a:rPr>
            <a:t>の利活用による業務効率化、アウトソーシングを推進し、適正な定員管理に努める</a:t>
          </a:r>
          <a:r>
            <a:rPr kumimoji="1" lang="ja-JP" altLang="en-US" sz="1000">
              <a:solidFill>
                <a:schemeClr val="dk1"/>
              </a:solidFill>
              <a:effectLst/>
              <a:latin typeface="+mn-lt"/>
              <a:ea typeface="+mn-ea"/>
              <a:cs typeface="+mn-cs"/>
            </a:rPr>
            <a:t>とともに、指定管理者制度の導入などにより委託化を進め、経費の削減を図る。</a:t>
          </a:r>
          <a:endParaRPr lang="ja-JP" altLang="ja-JP" sz="10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40</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53357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1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81280</xdr:rowOff>
    </xdr:from>
    <xdr:to>
      <xdr:col>24</xdr:col>
      <xdr:colOff>114300</xdr:colOff>
      <xdr:row>40</xdr:row>
      <xdr:rowOff>81280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43180</xdr:rowOff>
    </xdr:from>
    <xdr:to>
      <xdr:col>24</xdr:col>
      <xdr:colOff>25400</xdr:colOff>
      <xdr:row>40</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9011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123207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2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161290</xdr:rowOff>
    </xdr:from>
    <xdr:to>
      <xdr:col>19</xdr:col>
      <xdr:colOff>187325</xdr:colOff>
      <xdr:row>40</xdr:row>
      <xdr:rowOff>43180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8478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54627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161290</xdr:rowOff>
    </xdr:from>
    <xdr:to>
      <xdr:col>15</xdr:col>
      <xdr:colOff>98425</xdr:colOff>
      <xdr:row>41</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84784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165100</xdr:rowOff>
    </xdr:from>
    <xdr:to>
      <xdr:col>11</xdr:col>
      <xdr:colOff>9525</xdr:colOff>
      <xdr:row>41</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7023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26670</xdr:rowOff>
    </xdr:from>
    <xdr:to>
      <xdr:col>11</xdr:col>
      <xdr:colOff>60325</xdr:colOff>
      <xdr:row>37</xdr:row>
      <xdr:rowOff>128270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138447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30480</xdr:rowOff>
    </xdr:from>
    <xdr:to>
      <xdr:col>24</xdr:col>
      <xdr:colOff>76200</xdr:colOff>
      <xdr:row>40</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110507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163830</xdr:rowOff>
    </xdr:from>
    <xdr:to>
      <xdr:col>20</xdr:col>
      <xdr:colOff>38100</xdr:colOff>
      <xdr:row>40</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5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78757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3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110490</xdr:rowOff>
    </xdr:from>
    <xdr:to>
      <xdr:col>15</xdr:col>
      <xdr:colOff>149225</xdr:colOff>
      <xdr:row>40</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160020</xdr:rowOff>
    </xdr:from>
    <xdr:to>
      <xdr:col>11</xdr:col>
      <xdr:colOff>60325</xdr:colOff>
      <xdr:row>41</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701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10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114300</xdr:rowOff>
    </xdr:from>
    <xdr:to>
      <xdr:col>6</xdr:col>
      <xdr:colOff>171450</xdr:colOff>
      <xdr:row>41</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29227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5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baseline="0">
              <a:solidFill>
                <a:schemeClr val="dk1"/>
              </a:solidFill>
              <a:effectLst/>
              <a:latin typeface="+mn-lt"/>
              <a:ea typeface="+mn-ea"/>
              <a:cs typeface="+mn-cs"/>
            </a:rPr>
            <a:t>　物件費に係る経常収支比率１０．</a:t>
          </a:r>
          <a:r>
            <a:rPr kumimoji="1" lang="ja-JP" altLang="en-US" sz="1000" b="0" i="0" baseline="0">
              <a:solidFill>
                <a:schemeClr val="dk1"/>
              </a:solidFill>
              <a:effectLst/>
              <a:latin typeface="+mn-lt"/>
              <a:ea typeface="+mn-ea"/>
              <a:cs typeface="+mn-cs"/>
            </a:rPr>
            <a:t>３</a:t>
          </a:r>
          <a:r>
            <a:rPr kumimoji="1" lang="ja-JP" altLang="ja-JP" sz="1000" b="0" i="0" baseline="0">
              <a:solidFill>
                <a:schemeClr val="dk1"/>
              </a:solidFill>
              <a:effectLst/>
              <a:latin typeface="+mn-lt"/>
              <a:ea typeface="+mn-ea"/>
              <a:cs typeface="+mn-cs"/>
            </a:rPr>
            <a:t>％は、類似団体平均１４．</a:t>
          </a:r>
          <a:r>
            <a:rPr kumimoji="1" lang="ja-JP" altLang="en-US" sz="1000" b="0" i="0" baseline="0">
              <a:solidFill>
                <a:schemeClr val="dk1"/>
              </a:solidFill>
              <a:effectLst/>
              <a:latin typeface="+mn-lt"/>
              <a:ea typeface="+mn-ea"/>
              <a:cs typeface="+mn-cs"/>
            </a:rPr>
            <a:t>７</a:t>
          </a:r>
          <a:r>
            <a:rPr kumimoji="1" lang="ja-JP" altLang="ja-JP" sz="1000" b="0" i="0" baseline="0">
              <a:solidFill>
                <a:schemeClr val="dk1"/>
              </a:solidFill>
              <a:effectLst/>
              <a:latin typeface="+mn-lt"/>
              <a:ea typeface="+mn-ea"/>
              <a:cs typeface="+mn-cs"/>
            </a:rPr>
            <a:t>％を</a:t>
          </a:r>
          <a:endParaRPr kumimoji="1" lang="en-US" altLang="ja-JP" sz="10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baseline="0">
              <a:solidFill>
                <a:schemeClr val="dk1"/>
              </a:solidFill>
              <a:effectLst/>
              <a:latin typeface="+mn-lt"/>
              <a:ea typeface="+mn-ea"/>
              <a:cs typeface="+mn-cs"/>
            </a:rPr>
            <a:t>４．４％</a:t>
          </a:r>
          <a:r>
            <a:rPr kumimoji="1" lang="ja-JP" altLang="ja-JP" sz="1000" b="0" i="0" baseline="0">
              <a:solidFill>
                <a:schemeClr val="dk1"/>
              </a:solidFill>
              <a:effectLst/>
              <a:latin typeface="+mn-lt"/>
              <a:ea typeface="+mn-ea"/>
              <a:cs typeface="+mn-cs"/>
            </a:rPr>
            <a:t>下回っている。</a:t>
          </a:r>
          <a:endParaRPr kumimoji="1" lang="en-US" altLang="ja-JP" sz="10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これは、各施設（社会教育・民生施設）の管理運営を直営で行っているため、委託料などが類似団体平均を下回っていることが主な要因である。</a:t>
          </a:r>
          <a:endParaRPr lang="ja-JP" altLang="ja-JP" sz="10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152400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098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67327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5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152400</xdr:rowOff>
    </xdr:from>
    <xdr:to>
      <xdr:col>82</xdr:col>
      <xdr:colOff>196850</xdr:colOff>
      <xdr:row>12</xdr:row>
      <xdr:rowOff>152400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0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133350</xdr:rowOff>
    </xdr:from>
    <xdr:to>
      <xdr:col>82</xdr:col>
      <xdr:colOff>107950</xdr:colOff>
      <xdr:row>13</xdr:row>
      <xdr:rowOff>158750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362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127000</xdr:rowOff>
    </xdr:from>
    <xdr:to>
      <xdr:col>78</xdr:col>
      <xdr:colOff>69850</xdr:colOff>
      <xdr:row>13</xdr:row>
      <xdr:rowOff>133350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184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127000</xdr:rowOff>
    </xdr:from>
    <xdr:to>
      <xdr:col>73</xdr:col>
      <xdr:colOff>180975</xdr:colOff>
      <xdr:row>14</xdr:row>
      <xdr:rowOff>63500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1844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63500</xdr:rowOff>
    </xdr:from>
    <xdr:to>
      <xdr:col>69</xdr:col>
      <xdr:colOff>92075</xdr:colOff>
      <xdr:row>14</xdr:row>
      <xdr:rowOff>114300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63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12700</xdr:rowOff>
    </xdr:from>
    <xdr:to>
      <xdr:col>69</xdr:col>
      <xdr:colOff>142875</xdr:colOff>
      <xdr:row>16</xdr:row>
      <xdr:rowOff>114300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99077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165100</xdr:rowOff>
    </xdr:from>
    <xdr:to>
      <xdr:col>65</xdr:col>
      <xdr:colOff>53975</xdr:colOff>
      <xdr:row>17</xdr:row>
      <xdr:rowOff>95250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0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80027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9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107950</xdr:rowOff>
    </xdr:from>
    <xdr:to>
      <xdr:col>82</xdr:col>
      <xdr:colOff>158750</xdr:colOff>
      <xdr:row>14</xdr:row>
      <xdr:rowOff>38100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124477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82550</xdr:rowOff>
    </xdr:from>
    <xdr:to>
      <xdr:col>78</xdr:col>
      <xdr:colOff>120650</xdr:colOff>
      <xdr:row>14</xdr:row>
      <xdr:rowOff>12700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1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22877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08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76200</xdr:rowOff>
    </xdr:from>
    <xdr:to>
      <xdr:col>74</xdr:col>
      <xdr:colOff>31750</xdr:colOff>
      <xdr:row>13</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13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190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12700</xdr:rowOff>
    </xdr:from>
    <xdr:to>
      <xdr:col>69</xdr:col>
      <xdr:colOff>142875</xdr:colOff>
      <xdr:row>14</xdr:row>
      <xdr:rowOff>114300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124477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63500</xdr:rowOff>
    </xdr:from>
    <xdr:to>
      <xdr:col>65</xdr:col>
      <xdr:colOff>53975</xdr:colOff>
      <xdr:row>14</xdr:row>
      <xdr:rowOff>165100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baseline="0">
              <a:solidFill>
                <a:schemeClr val="dk1"/>
              </a:solidFill>
              <a:effectLst/>
              <a:latin typeface="+mn-lt"/>
              <a:ea typeface="+mn-ea"/>
              <a:cs typeface="+mn-cs"/>
            </a:rPr>
            <a:t>　扶助費に係る経常収支比率８．４％は、類似団体平均９．</a:t>
          </a:r>
          <a:r>
            <a:rPr kumimoji="1" lang="ja-JP" altLang="en-US" sz="1000" b="0" i="0" baseline="0">
              <a:solidFill>
                <a:schemeClr val="dk1"/>
              </a:solidFill>
              <a:effectLst/>
              <a:latin typeface="+mn-lt"/>
              <a:ea typeface="+mn-ea"/>
              <a:cs typeface="+mn-cs"/>
            </a:rPr>
            <a:t>６</a:t>
          </a:r>
          <a:r>
            <a:rPr kumimoji="1" lang="ja-JP" altLang="ja-JP" sz="1000" b="0" i="0" baseline="0">
              <a:solidFill>
                <a:schemeClr val="dk1"/>
              </a:solidFill>
              <a:effectLst/>
              <a:latin typeface="+mn-lt"/>
              <a:ea typeface="+mn-ea"/>
              <a:cs typeface="+mn-cs"/>
            </a:rPr>
            <a:t>％を</a:t>
          </a:r>
          <a:r>
            <a:rPr kumimoji="1" lang="ja-JP" altLang="en-US" sz="1000" b="0" i="0" baseline="0">
              <a:solidFill>
                <a:schemeClr val="dk1"/>
              </a:solidFill>
              <a:effectLst/>
              <a:latin typeface="+mn-lt"/>
              <a:ea typeface="+mn-ea"/>
              <a:cs typeface="+mn-cs"/>
            </a:rPr>
            <a:t>１．２％</a:t>
          </a:r>
          <a:r>
            <a:rPr kumimoji="1" lang="ja-JP" altLang="ja-JP" sz="1000" b="0" i="0" baseline="0">
              <a:solidFill>
                <a:schemeClr val="dk1"/>
              </a:solidFill>
              <a:effectLst/>
              <a:latin typeface="+mn-lt"/>
              <a:ea typeface="+mn-ea"/>
              <a:cs typeface="+mn-cs"/>
            </a:rPr>
            <a:t>下回って</a:t>
          </a:r>
          <a:r>
            <a:rPr kumimoji="1" lang="ja-JP" altLang="en-US" sz="1000" b="0" i="0" baseline="0">
              <a:solidFill>
                <a:schemeClr val="dk1"/>
              </a:solidFill>
              <a:effectLst/>
              <a:latin typeface="+mn-lt"/>
              <a:ea typeface="+mn-ea"/>
              <a:cs typeface="+mn-cs"/>
            </a:rPr>
            <a:t>おり</a:t>
          </a:r>
          <a:r>
            <a:rPr kumimoji="1" lang="ja-JP" altLang="ja-JP" sz="1000" b="0" i="0" baseline="0">
              <a:solidFill>
                <a:schemeClr val="dk1"/>
              </a:solidFill>
              <a:effectLst/>
              <a:latin typeface="+mn-lt"/>
              <a:ea typeface="+mn-ea"/>
              <a:cs typeface="+mn-cs"/>
            </a:rPr>
            <a:t>、</a:t>
          </a:r>
          <a:r>
            <a:rPr kumimoji="1" lang="ja-JP" altLang="en-US" sz="1000" b="0" i="0" baseline="0">
              <a:solidFill>
                <a:schemeClr val="dk1"/>
              </a:solidFill>
              <a:effectLst/>
              <a:latin typeface="+mn-lt"/>
              <a:ea typeface="+mn-ea"/>
              <a:cs typeface="+mn-cs"/>
            </a:rPr>
            <a:t>少子化により児童福祉費が少額であることが主な要因である。一方で、</a:t>
          </a:r>
          <a:r>
            <a:rPr kumimoji="1" lang="ja-JP" altLang="ja-JP" sz="1000" b="0" i="0" baseline="0">
              <a:solidFill>
                <a:schemeClr val="dk1"/>
              </a:solidFill>
              <a:effectLst/>
              <a:latin typeface="+mn-lt"/>
              <a:ea typeface="+mn-ea"/>
              <a:cs typeface="+mn-cs"/>
            </a:rPr>
            <a:t>高齢化により</a:t>
          </a:r>
          <a:r>
            <a:rPr kumimoji="1" lang="ja-JP" altLang="en-US" sz="1000" b="0" i="0" baseline="0">
              <a:solidFill>
                <a:schemeClr val="dk1"/>
              </a:solidFill>
              <a:effectLst/>
              <a:latin typeface="+mn-lt"/>
              <a:ea typeface="+mn-ea"/>
              <a:cs typeface="+mn-cs"/>
            </a:rPr>
            <a:t>社会福祉費</a:t>
          </a:r>
          <a:r>
            <a:rPr kumimoji="1" lang="ja-JP" altLang="ja-JP" sz="1000" b="0" i="0" baseline="0">
              <a:solidFill>
                <a:schemeClr val="dk1"/>
              </a:solidFill>
              <a:effectLst/>
              <a:latin typeface="+mn-lt"/>
              <a:ea typeface="+mn-ea"/>
              <a:cs typeface="+mn-cs"/>
            </a:rPr>
            <a:t>や生活保護費は</a:t>
          </a:r>
          <a:r>
            <a:rPr kumimoji="1" lang="ja-JP" altLang="en-US" sz="1000" b="0" i="0" baseline="0">
              <a:solidFill>
                <a:schemeClr val="dk1"/>
              </a:solidFill>
              <a:effectLst/>
              <a:latin typeface="+mn-lt"/>
              <a:ea typeface="+mn-ea"/>
              <a:cs typeface="+mn-cs"/>
            </a:rPr>
            <a:t>今後も高い水準で推移</a:t>
          </a:r>
          <a:r>
            <a:rPr kumimoji="1" lang="ja-JP" altLang="ja-JP" sz="1000" b="0" i="0" baseline="0">
              <a:solidFill>
                <a:schemeClr val="dk1"/>
              </a:solidFill>
              <a:effectLst/>
              <a:latin typeface="+mn-lt"/>
              <a:ea typeface="+mn-ea"/>
              <a:cs typeface="+mn-cs"/>
            </a:rPr>
            <a:t>していくことが見込まれるため、市単独給付のあり方については慎重に検討し、可能な限り義務的経費の削減に努める。</a:t>
          </a:r>
          <a:endParaRPr lang="ja-JP" altLang="ja-JP" sz="10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97282</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84132"/>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12209</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2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97282</xdr:rowOff>
    </xdr:from>
    <xdr:to>
      <xdr:col>24</xdr:col>
      <xdr:colOff>114300</xdr:colOff>
      <xdr:row>53</xdr:row>
      <xdr:rowOff>97282</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37846</xdr:rowOff>
    </xdr:from>
    <xdr:to>
      <xdr:col>24</xdr:col>
      <xdr:colOff>25400</xdr:colOff>
      <xdr:row>55</xdr:row>
      <xdr:rowOff>37846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675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68851</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98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96774</xdr:rowOff>
    </xdr:from>
    <xdr:to>
      <xdr:col>24</xdr:col>
      <xdr:colOff>76200</xdr:colOff>
      <xdr:row>56</xdr:row>
      <xdr:rowOff>26924</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xdr:rowOff>
    </xdr:from>
    <xdr:to>
      <xdr:col>19</xdr:col>
      <xdr:colOff>187325</xdr:colOff>
      <xdr:row>55</xdr:row>
      <xdr:rowOff>37846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310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69342</xdr:rowOff>
    </xdr:from>
    <xdr:to>
      <xdr:col>20</xdr:col>
      <xdr:colOff>38100</xdr:colOff>
      <xdr:row>55</xdr:row>
      <xdr:rowOff>170942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155719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85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xdr:rowOff>
    </xdr:from>
    <xdr:to>
      <xdr:col>15</xdr:col>
      <xdr:colOff>98425</xdr:colOff>
      <xdr:row>55</xdr:row>
      <xdr:rowOff>56134</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310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51054</xdr:rowOff>
    </xdr:from>
    <xdr:to>
      <xdr:col>15</xdr:col>
      <xdr:colOff>149225</xdr:colOff>
      <xdr:row>55</xdr:row>
      <xdr:rowOff>152654</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137431</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56134</xdr:rowOff>
    </xdr:from>
    <xdr:to>
      <xdr:col>11</xdr:col>
      <xdr:colOff>9525</xdr:colOff>
      <xdr:row>55</xdr:row>
      <xdr:rowOff>101854</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858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151638</xdr:rowOff>
    </xdr:from>
    <xdr:to>
      <xdr:col>11</xdr:col>
      <xdr:colOff>60325</xdr:colOff>
      <xdr:row>56</xdr:row>
      <xdr:rowOff>81788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66565</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62484</xdr:rowOff>
    </xdr:from>
    <xdr:to>
      <xdr:col>6</xdr:col>
      <xdr:colOff>171450</xdr:colOff>
      <xdr:row>56</xdr:row>
      <xdr:rowOff>164084</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148861</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50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158496</xdr:rowOff>
    </xdr:from>
    <xdr:to>
      <xdr:col>24</xdr:col>
      <xdr:colOff>76200</xdr:colOff>
      <xdr:row>55</xdr:row>
      <xdr:rowOff>88646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3573</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6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158496</xdr:rowOff>
    </xdr:from>
    <xdr:to>
      <xdr:col>20</xdr:col>
      <xdr:colOff>38100</xdr:colOff>
      <xdr:row>55</xdr:row>
      <xdr:rowOff>88646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98823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8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121920</xdr:rowOff>
    </xdr:from>
    <xdr:to>
      <xdr:col>15</xdr:col>
      <xdr:colOff>149225</xdr:colOff>
      <xdr:row>55</xdr:row>
      <xdr:rowOff>52070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62247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5334</xdr:rowOff>
    </xdr:from>
    <xdr:to>
      <xdr:col>11</xdr:col>
      <xdr:colOff>60325</xdr:colOff>
      <xdr:row>55</xdr:row>
      <xdr:rowOff>106934</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117111</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51054</xdr:rowOff>
    </xdr:from>
    <xdr:to>
      <xdr:col>6</xdr:col>
      <xdr:colOff>171450</xdr:colOff>
      <xdr:row>55</xdr:row>
      <xdr:rowOff>152654</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162831</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　本市のその他に係る経常収支比率１４．</a:t>
          </a:r>
          <a:r>
            <a:rPr kumimoji="1" lang="ja-JP" altLang="en-US" sz="1000" b="0" i="0" baseline="0">
              <a:solidFill>
                <a:schemeClr val="dk1"/>
              </a:solidFill>
              <a:effectLst/>
              <a:latin typeface="+mn-lt"/>
              <a:ea typeface="+mn-ea"/>
              <a:cs typeface="+mn-cs"/>
            </a:rPr>
            <a:t>９</a:t>
          </a:r>
          <a:r>
            <a:rPr kumimoji="1" lang="ja-JP" altLang="ja-JP" sz="1000" b="0" i="0" baseline="0">
              <a:solidFill>
                <a:schemeClr val="dk1"/>
              </a:solidFill>
              <a:effectLst/>
              <a:latin typeface="+mn-lt"/>
              <a:ea typeface="+mn-ea"/>
              <a:cs typeface="+mn-cs"/>
            </a:rPr>
            <a:t>％は、類似団体平均１３．</a:t>
          </a:r>
          <a:r>
            <a:rPr kumimoji="1" lang="ja-JP" altLang="en-US" sz="1000" b="0" i="0" baseline="0">
              <a:solidFill>
                <a:schemeClr val="dk1"/>
              </a:solidFill>
              <a:effectLst/>
              <a:latin typeface="+mn-lt"/>
              <a:ea typeface="+mn-ea"/>
              <a:cs typeface="+mn-cs"/>
            </a:rPr>
            <a:t>４</a:t>
          </a:r>
          <a:r>
            <a:rPr kumimoji="1" lang="ja-JP" altLang="ja-JP" sz="1000" b="0" i="0" baseline="0">
              <a:solidFill>
                <a:schemeClr val="dk1"/>
              </a:solidFill>
              <a:effectLst/>
              <a:latin typeface="+mn-lt"/>
              <a:ea typeface="+mn-ea"/>
              <a:cs typeface="+mn-cs"/>
            </a:rPr>
            <a:t>％を</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ja-JP" sz="1000" b="0" i="0" baseline="0">
              <a:solidFill>
                <a:schemeClr val="dk1"/>
              </a:solidFill>
              <a:effectLst/>
              <a:latin typeface="+mn-lt"/>
              <a:ea typeface="+mn-ea"/>
              <a:cs typeface="+mn-cs"/>
            </a:rPr>
            <a:t>１．</a:t>
          </a:r>
          <a:r>
            <a:rPr kumimoji="1" lang="ja-JP" altLang="en-US" sz="1000" b="0" i="0" baseline="0">
              <a:solidFill>
                <a:schemeClr val="dk1"/>
              </a:solidFill>
              <a:effectLst/>
              <a:latin typeface="+mn-lt"/>
              <a:ea typeface="+mn-ea"/>
              <a:cs typeface="+mn-cs"/>
            </a:rPr>
            <a:t>５％上</a:t>
          </a:r>
          <a:r>
            <a:rPr kumimoji="1" lang="ja-JP" altLang="ja-JP" sz="1000" b="0" i="0" baseline="0">
              <a:solidFill>
                <a:schemeClr val="dk1"/>
              </a:solidFill>
              <a:effectLst/>
              <a:latin typeface="+mn-lt"/>
              <a:ea typeface="+mn-ea"/>
              <a:cs typeface="+mn-cs"/>
            </a:rPr>
            <a:t>回っている。前年度と比較してその他経費に係る経常収支比率が増加した理由は、</a:t>
          </a:r>
          <a:r>
            <a:rPr kumimoji="1" lang="ja-JP" altLang="en-US" sz="1000" b="0" i="0" baseline="0">
              <a:solidFill>
                <a:schemeClr val="dk1"/>
              </a:solidFill>
              <a:effectLst/>
              <a:latin typeface="+mn-lt"/>
              <a:ea typeface="+mn-ea"/>
              <a:cs typeface="+mn-cs"/>
            </a:rPr>
            <a:t>介護保険事業特別会計への繰出金</a:t>
          </a:r>
          <a:r>
            <a:rPr kumimoji="1" lang="ja-JP" altLang="ja-JP" sz="1000" b="0" i="0" baseline="0">
              <a:solidFill>
                <a:schemeClr val="dk1"/>
              </a:solidFill>
              <a:effectLst/>
              <a:latin typeface="+mn-lt"/>
              <a:ea typeface="+mn-ea"/>
              <a:cs typeface="+mn-cs"/>
            </a:rPr>
            <a:t>などが増加</a:t>
          </a:r>
          <a:r>
            <a:rPr kumimoji="1" lang="ja-JP" altLang="en-US" sz="1000" b="0" i="0" baseline="0">
              <a:solidFill>
                <a:schemeClr val="dk1"/>
              </a:solidFill>
              <a:effectLst/>
              <a:latin typeface="+mn-lt"/>
              <a:ea typeface="+mn-ea"/>
              <a:cs typeface="+mn-cs"/>
            </a:rPr>
            <a:t>したことが主な要因</a:t>
          </a:r>
          <a:r>
            <a:rPr kumimoji="1" lang="ja-JP" altLang="ja-JP" sz="1000" b="0" i="0" baseline="0">
              <a:solidFill>
                <a:schemeClr val="dk1"/>
              </a:solidFill>
              <a:effectLst/>
              <a:latin typeface="+mn-lt"/>
              <a:ea typeface="+mn-ea"/>
              <a:cs typeface="+mn-cs"/>
            </a:rPr>
            <a:t>である。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今後も公営企業会計及び特別会計の健全化、適正化を図り、普通会計の負担額を減らしていくよう努める。</a:t>
          </a:r>
          <a:endParaRPr lang="ja-JP" altLang="ja-JP" sz="10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57150</xdr:rowOff>
    </xdr:from>
    <xdr:to>
      <xdr:col>82</xdr:col>
      <xdr:colOff>107950</xdr:colOff>
      <xdr:row>58</xdr:row>
      <xdr:rowOff>139700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44000"/>
          <a:ext cx="0" cy="939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111777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139700</xdr:rowOff>
    </xdr:from>
    <xdr:to>
      <xdr:col>82</xdr:col>
      <xdr:colOff>196850</xdr:colOff>
      <xdr:row>58</xdr:row>
      <xdr:rowOff>139700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143527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57150</xdr:rowOff>
    </xdr:from>
    <xdr:to>
      <xdr:col>82</xdr:col>
      <xdr:colOff>196850</xdr:colOff>
      <xdr:row>53</xdr:row>
      <xdr:rowOff>57150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4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57150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779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3827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433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158750</xdr:rowOff>
    </xdr:from>
    <xdr:to>
      <xdr:col>82</xdr:col>
      <xdr:colOff>158750</xdr:colOff>
      <xdr:row>56</xdr:row>
      <xdr:rowOff>88900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152400</xdr:rowOff>
    </xdr:from>
    <xdr:to>
      <xdr:col>78</xdr:col>
      <xdr:colOff>69850</xdr:colOff>
      <xdr:row>57</xdr:row>
      <xdr:rowOff>6350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753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120650</xdr:rowOff>
    </xdr:from>
    <xdr:to>
      <xdr:col>78</xdr:col>
      <xdr:colOff>120650</xdr:colOff>
      <xdr:row>56</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60977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31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152400</xdr:rowOff>
    </xdr:from>
    <xdr:to>
      <xdr:col>73</xdr:col>
      <xdr:colOff>180975</xdr:colOff>
      <xdr:row>57</xdr:row>
      <xdr:rowOff>6350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753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82550</xdr:rowOff>
    </xdr:from>
    <xdr:to>
      <xdr:col>74</xdr:col>
      <xdr:colOff>31750</xdr:colOff>
      <xdr:row>56</xdr:row>
      <xdr:rowOff>12700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22877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6350</xdr:rowOff>
    </xdr:from>
    <xdr:to>
      <xdr:col>69</xdr:col>
      <xdr:colOff>92075</xdr:colOff>
      <xdr:row>61</xdr:row>
      <xdr:rowOff>19050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779000"/>
          <a:ext cx="889000" cy="69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120650</xdr:rowOff>
    </xdr:from>
    <xdr:to>
      <xdr:col>69</xdr:col>
      <xdr:colOff>142875</xdr:colOff>
      <xdr:row>56</xdr:row>
      <xdr:rowOff>50800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60977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6350</xdr:rowOff>
    </xdr:from>
    <xdr:to>
      <xdr:col>65</xdr:col>
      <xdr:colOff>53975</xdr:colOff>
      <xdr:row>57</xdr:row>
      <xdr:rowOff>107950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118127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6350</xdr:rowOff>
    </xdr:from>
    <xdr:to>
      <xdr:col>82</xdr:col>
      <xdr:colOff>158750</xdr:colOff>
      <xdr:row>57</xdr:row>
      <xdr:rowOff>107950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149877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41927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81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101600</xdr:rowOff>
    </xdr:from>
    <xdr:to>
      <xdr:col>74</xdr:col>
      <xdr:colOff>31750</xdr:colOff>
      <xdr:row>57</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41927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139700</xdr:rowOff>
    </xdr:from>
    <xdr:to>
      <xdr:col>65</xdr:col>
      <xdr:colOff>53975</xdr:colOff>
      <xdr:row>61</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baseline="0">
              <a:solidFill>
                <a:schemeClr val="dk1"/>
              </a:solidFill>
              <a:effectLst/>
              <a:latin typeface="+mn-lt"/>
              <a:ea typeface="+mn-ea"/>
              <a:cs typeface="+mn-cs"/>
            </a:rPr>
            <a:t>　補助費等に係る経常収支比率６．</a:t>
          </a:r>
          <a:r>
            <a:rPr kumimoji="1" lang="ja-JP" altLang="en-US" sz="1000" b="0" i="0" baseline="0">
              <a:solidFill>
                <a:schemeClr val="dk1"/>
              </a:solidFill>
              <a:effectLst/>
              <a:latin typeface="+mn-lt"/>
              <a:ea typeface="+mn-ea"/>
              <a:cs typeface="+mn-cs"/>
            </a:rPr>
            <a:t>１</a:t>
          </a:r>
          <a:r>
            <a:rPr kumimoji="1" lang="ja-JP" altLang="ja-JP" sz="1000" b="0" i="0" baseline="0">
              <a:solidFill>
                <a:schemeClr val="dk1"/>
              </a:solidFill>
              <a:effectLst/>
              <a:latin typeface="+mn-lt"/>
              <a:ea typeface="+mn-ea"/>
              <a:cs typeface="+mn-cs"/>
            </a:rPr>
            <a:t>％は、類似団体平均１２．</a:t>
          </a:r>
          <a:r>
            <a:rPr kumimoji="1" lang="ja-JP" altLang="en-US" sz="1000" b="0" i="0" baseline="0">
              <a:solidFill>
                <a:schemeClr val="dk1"/>
              </a:solidFill>
              <a:effectLst/>
              <a:latin typeface="+mn-lt"/>
              <a:ea typeface="+mn-ea"/>
              <a:cs typeface="+mn-cs"/>
            </a:rPr>
            <a:t>５</a:t>
          </a:r>
          <a:r>
            <a:rPr kumimoji="1" lang="ja-JP" altLang="ja-JP" sz="1000" b="0" i="0" baseline="0">
              <a:solidFill>
                <a:schemeClr val="dk1"/>
              </a:solidFill>
              <a:effectLst/>
              <a:latin typeface="+mn-lt"/>
              <a:ea typeface="+mn-ea"/>
              <a:cs typeface="+mn-cs"/>
            </a:rPr>
            <a:t>％を</a:t>
          </a:r>
          <a:r>
            <a:rPr kumimoji="1" lang="ja-JP" altLang="en-US" sz="1000" b="0" i="0" baseline="0">
              <a:solidFill>
                <a:schemeClr val="dk1"/>
              </a:solidFill>
              <a:effectLst/>
              <a:latin typeface="+mn-lt"/>
              <a:ea typeface="+mn-ea"/>
              <a:cs typeface="+mn-cs"/>
            </a:rPr>
            <a:t>大きく</a:t>
          </a:r>
          <a:r>
            <a:rPr kumimoji="1" lang="ja-JP" altLang="ja-JP" sz="1000" b="0" i="0" baseline="0">
              <a:solidFill>
                <a:schemeClr val="dk1"/>
              </a:solidFill>
              <a:effectLst/>
              <a:latin typeface="+mn-lt"/>
              <a:ea typeface="+mn-ea"/>
              <a:cs typeface="+mn-cs"/>
            </a:rPr>
            <a:t>下回っている。</a:t>
          </a:r>
          <a:endParaRPr kumimoji="1" lang="en-US" altLang="ja-JP" sz="10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これは、上下水道や消防業務</a:t>
          </a:r>
          <a:r>
            <a:rPr kumimoji="1" lang="ja-JP" altLang="en-US" sz="1000" b="0" i="0" baseline="0">
              <a:solidFill>
                <a:schemeClr val="dk1"/>
              </a:solidFill>
              <a:effectLst/>
              <a:latin typeface="+mn-lt"/>
              <a:ea typeface="+mn-ea"/>
              <a:cs typeface="+mn-cs"/>
            </a:rPr>
            <a:t>などを直営で行っているため、</a:t>
          </a:r>
          <a:r>
            <a:rPr kumimoji="1" lang="ja-JP" altLang="ja-JP" sz="1000" b="0" i="0" baseline="0">
              <a:solidFill>
                <a:schemeClr val="dk1"/>
              </a:solidFill>
              <a:effectLst/>
              <a:latin typeface="+mn-lt"/>
              <a:ea typeface="+mn-ea"/>
              <a:cs typeface="+mn-cs"/>
            </a:rPr>
            <a:t>一部事務組合に対する負担金等決算額が類似団体平均を下回っていることが主な要因である。</a:t>
          </a:r>
          <a:endParaRPr lang="ja-JP" altLang="ja-JP" sz="1000">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129286</xdr:rowOff>
    </xdr:from>
    <xdr:to>
      <xdr:col>82</xdr:col>
      <xdr:colOff>107950</xdr:colOff>
      <xdr:row>39</xdr:row>
      <xdr:rowOff>88138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78713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60215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74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88138</xdr:rowOff>
    </xdr:from>
    <xdr:to>
      <xdr:col>82</xdr:col>
      <xdr:colOff>196850</xdr:colOff>
      <xdr:row>39</xdr:row>
      <xdr:rowOff>88138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77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44213</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30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129286</xdr:rowOff>
    </xdr:from>
    <xdr:to>
      <xdr:col>82</xdr:col>
      <xdr:colOff>196850</xdr:colOff>
      <xdr:row>33</xdr:row>
      <xdr:rowOff>129286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787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5842</xdr:rowOff>
    </xdr:from>
    <xdr:to>
      <xdr:col>82</xdr:col>
      <xdr:colOff>107950</xdr:colOff>
      <xdr:row>35</xdr:row>
      <xdr:rowOff>14986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00659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48277</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108712</xdr:rowOff>
    </xdr:from>
    <xdr:to>
      <xdr:col>78</xdr:col>
      <xdr:colOff>69850</xdr:colOff>
      <xdr:row>35</xdr:row>
      <xdr:rowOff>14986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593801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57912</xdr:rowOff>
    </xdr:from>
    <xdr:to>
      <xdr:col>78</xdr:col>
      <xdr:colOff>120650</xdr:colOff>
      <xdr:row>36</xdr:row>
      <xdr:rowOff>159512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144289</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316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108712</xdr:rowOff>
    </xdr:from>
    <xdr:to>
      <xdr:col>73</xdr:col>
      <xdr:colOff>180975</xdr:colOff>
      <xdr:row>34</xdr:row>
      <xdr:rowOff>117856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59380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53340</xdr:rowOff>
    </xdr:from>
    <xdr:to>
      <xdr:col>74</xdr:col>
      <xdr:colOff>31750</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138430</xdr:rowOff>
    </xdr:from>
    <xdr:to>
      <xdr:col>69</xdr:col>
      <xdr:colOff>92075</xdr:colOff>
      <xdr:row>34</xdr:row>
      <xdr:rowOff>117856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5796280"/>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71137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126492</xdr:rowOff>
    </xdr:from>
    <xdr:to>
      <xdr:col>82</xdr:col>
      <xdr:colOff>158750</xdr:colOff>
      <xdr:row>35</xdr:row>
      <xdr:rowOff>56642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143019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80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135636</xdr:rowOff>
    </xdr:from>
    <xdr:to>
      <xdr:col>78</xdr:col>
      <xdr:colOff>120650</xdr:colOff>
      <xdr:row>35</xdr:row>
      <xdr:rowOff>65786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75963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733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57912</xdr:rowOff>
    </xdr:from>
    <xdr:to>
      <xdr:col>74</xdr:col>
      <xdr:colOff>31750</xdr:colOff>
      <xdr:row>34</xdr:row>
      <xdr:rowOff>159512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169689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67056</xdr:rowOff>
    </xdr:from>
    <xdr:to>
      <xdr:col>69</xdr:col>
      <xdr:colOff>142875</xdr:colOff>
      <xdr:row>34</xdr:row>
      <xdr:rowOff>168656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7383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87630</xdr:rowOff>
    </xdr:from>
    <xdr:to>
      <xdr:col>65</xdr:col>
      <xdr:colOff>53975</xdr:colOff>
      <xdr:row>34</xdr:row>
      <xdr:rowOff>17780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27957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baseline="0">
              <a:solidFill>
                <a:schemeClr val="dk1"/>
              </a:solidFill>
              <a:effectLst/>
              <a:latin typeface="+mn-lt"/>
              <a:ea typeface="+mn-ea"/>
              <a:cs typeface="+mn-cs"/>
            </a:rPr>
            <a:t>　公債費に係る経常収支比率２０．</a:t>
          </a:r>
          <a:r>
            <a:rPr kumimoji="1" lang="ja-JP" altLang="en-US" sz="1000" b="0" i="0" baseline="0">
              <a:solidFill>
                <a:schemeClr val="dk1"/>
              </a:solidFill>
              <a:effectLst/>
              <a:latin typeface="+mn-lt"/>
              <a:ea typeface="+mn-ea"/>
              <a:cs typeface="+mn-cs"/>
            </a:rPr>
            <a:t>５</a:t>
          </a:r>
          <a:r>
            <a:rPr kumimoji="1" lang="ja-JP" altLang="ja-JP" sz="1000" b="0" i="0" baseline="0">
              <a:solidFill>
                <a:schemeClr val="dk1"/>
              </a:solidFill>
              <a:effectLst/>
              <a:latin typeface="+mn-lt"/>
              <a:ea typeface="+mn-ea"/>
              <a:cs typeface="+mn-cs"/>
            </a:rPr>
            <a:t>％は、類似団体平均１８．</a:t>
          </a:r>
          <a:r>
            <a:rPr kumimoji="1" lang="ja-JP" altLang="en-US" sz="1000" b="0" i="0" baseline="0">
              <a:solidFill>
                <a:schemeClr val="dk1"/>
              </a:solidFill>
              <a:effectLst/>
              <a:latin typeface="+mn-lt"/>
              <a:ea typeface="+mn-ea"/>
              <a:cs typeface="+mn-cs"/>
            </a:rPr>
            <a:t>７</a:t>
          </a:r>
          <a:r>
            <a:rPr kumimoji="1" lang="ja-JP" altLang="ja-JP" sz="1000" b="0" i="0" baseline="0">
              <a:solidFill>
                <a:schemeClr val="dk1"/>
              </a:solidFill>
              <a:effectLst/>
              <a:latin typeface="+mn-lt"/>
              <a:ea typeface="+mn-ea"/>
              <a:cs typeface="+mn-cs"/>
            </a:rPr>
            <a:t>％を</a:t>
          </a:r>
          <a:endParaRPr kumimoji="1" lang="en-US" altLang="ja-JP" sz="10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baseline="0">
              <a:solidFill>
                <a:schemeClr val="dk1"/>
              </a:solidFill>
              <a:effectLst/>
              <a:latin typeface="+mn-lt"/>
              <a:ea typeface="+mn-ea"/>
              <a:cs typeface="+mn-cs"/>
            </a:rPr>
            <a:t>１．８％</a:t>
          </a:r>
          <a:r>
            <a:rPr kumimoji="1" lang="ja-JP" altLang="ja-JP" sz="1000" b="0" i="0" baseline="0">
              <a:solidFill>
                <a:schemeClr val="dk1"/>
              </a:solidFill>
              <a:effectLst/>
              <a:latin typeface="+mn-lt"/>
              <a:ea typeface="+mn-ea"/>
              <a:cs typeface="+mn-cs"/>
            </a:rPr>
            <a:t>上回っている。</a:t>
          </a:r>
          <a:endParaRPr kumimoji="1" lang="en-US" altLang="ja-JP" sz="10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これは、千葉科学大学建設事業補助、市立高等学校整備事業、学校給食センター整備事業などの財源として発行した地方債の元利償還金が多いことが主な要因である。また、今後</a:t>
          </a:r>
          <a:r>
            <a:rPr kumimoji="1" lang="ja-JP" altLang="en-US" sz="1000" b="0" i="0" baseline="0">
              <a:solidFill>
                <a:schemeClr val="dk1"/>
              </a:solidFill>
              <a:effectLst/>
              <a:latin typeface="+mn-lt"/>
              <a:ea typeface="+mn-ea"/>
              <a:cs typeface="+mn-cs"/>
            </a:rPr>
            <a:t>は広域ごみ処理施設整備事業、衛生センター基幹的設備改良事業の財源として発行した地方債の償還が</a:t>
          </a:r>
          <a:r>
            <a:rPr kumimoji="1" lang="ja-JP" altLang="ja-JP" sz="1000" b="0" i="0" baseline="0">
              <a:solidFill>
                <a:schemeClr val="dk1"/>
              </a:solidFill>
              <a:effectLst/>
              <a:latin typeface="+mn-lt"/>
              <a:ea typeface="+mn-ea"/>
              <a:cs typeface="+mn-cs"/>
            </a:rPr>
            <a:t>本格化することにより、同比率は高い水準で推移することが見込まれるため、地方債を財源とする大規模事業については、慎重に事業を選択し、適正な財政運営に努める。</a:t>
          </a:r>
          <a:endParaRPr lang="ja-JP" altLang="ja-JP" sz="1000">
            <a:effectLst/>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82</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71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156227</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404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12700</xdr:rowOff>
    </xdr:from>
    <xdr:to>
      <xdr:col>24</xdr:col>
      <xdr:colOff>114300</xdr:colOff>
      <xdr:row>82</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407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19050</xdr:rowOff>
    </xdr:from>
    <xdr:to>
      <xdr:col>24</xdr:col>
      <xdr:colOff>25400</xdr:colOff>
      <xdr:row>79</xdr:row>
      <xdr:rowOff>44450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5636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124477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54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107950</xdr:rowOff>
    </xdr:from>
    <xdr:to>
      <xdr:col>24</xdr:col>
      <xdr:colOff>76200</xdr:colOff>
      <xdr:row>78</xdr:row>
      <xdr:rowOff>38100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133350</xdr:rowOff>
    </xdr:from>
    <xdr:to>
      <xdr:col>19</xdr:col>
      <xdr:colOff>187325</xdr:colOff>
      <xdr:row>79</xdr:row>
      <xdr:rowOff>19050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335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133350</xdr:rowOff>
    </xdr:from>
    <xdr:to>
      <xdr:col>20</xdr:col>
      <xdr:colOff>38100</xdr:colOff>
      <xdr:row>78</xdr:row>
      <xdr:rowOff>63500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73677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10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133350</xdr:rowOff>
    </xdr:from>
    <xdr:to>
      <xdr:col>15</xdr:col>
      <xdr:colOff>98425</xdr:colOff>
      <xdr:row>79</xdr:row>
      <xdr:rowOff>19050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335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57150</xdr:rowOff>
    </xdr:from>
    <xdr:to>
      <xdr:col>15</xdr:col>
      <xdr:colOff>149225</xdr:colOff>
      <xdr:row>77</xdr:row>
      <xdr:rowOff>158750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168927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02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19050</xdr:rowOff>
    </xdr:from>
    <xdr:to>
      <xdr:col>11</xdr:col>
      <xdr:colOff>9525</xdr:colOff>
      <xdr:row>79</xdr:row>
      <xdr:rowOff>19050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56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44450</xdr:rowOff>
    </xdr:from>
    <xdr:to>
      <xdr:col>11</xdr:col>
      <xdr:colOff>60325</xdr:colOff>
      <xdr:row>77</xdr:row>
      <xdr:rowOff>146050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156227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01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44450</xdr:rowOff>
    </xdr:from>
    <xdr:to>
      <xdr:col>6</xdr:col>
      <xdr:colOff>171450</xdr:colOff>
      <xdr:row>77</xdr:row>
      <xdr:rowOff>146050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156227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01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165100</xdr:rowOff>
    </xdr:from>
    <xdr:to>
      <xdr:col>24</xdr:col>
      <xdr:colOff>76200</xdr:colOff>
      <xdr:row>79</xdr:row>
      <xdr:rowOff>95250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137177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139700</xdr:rowOff>
    </xdr:from>
    <xdr:to>
      <xdr:col>20</xdr:col>
      <xdr:colOff>38100</xdr:colOff>
      <xdr:row>79</xdr:row>
      <xdr:rowOff>69850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54627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82550</xdr:rowOff>
    </xdr:from>
    <xdr:to>
      <xdr:col>15</xdr:col>
      <xdr:colOff>149225</xdr:colOff>
      <xdr:row>78</xdr:row>
      <xdr:rowOff>12700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168927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7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139700</xdr:rowOff>
    </xdr:from>
    <xdr:to>
      <xdr:col>11</xdr:col>
      <xdr:colOff>60325</xdr:colOff>
      <xdr:row>79</xdr:row>
      <xdr:rowOff>69850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54627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139700</xdr:rowOff>
    </xdr:from>
    <xdr:to>
      <xdr:col>6</xdr:col>
      <xdr:colOff>171450</xdr:colOff>
      <xdr:row>79</xdr:row>
      <xdr:rowOff>69850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54627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　本市の公債費以外に係る経常収支比率は７</a:t>
          </a:r>
          <a:r>
            <a:rPr kumimoji="1" lang="ja-JP" altLang="en-US" sz="1000" b="0" i="0" baseline="0">
              <a:solidFill>
                <a:schemeClr val="dk1"/>
              </a:solidFill>
              <a:effectLst/>
              <a:latin typeface="+mn-lt"/>
              <a:ea typeface="+mn-ea"/>
              <a:cs typeface="+mn-cs"/>
            </a:rPr>
            <a:t>１</a:t>
          </a:r>
          <a:r>
            <a:rPr kumimoji="1" lang="ja-JP" altLang="ja-JP" sz="1000" b="0" i="0" baseline="0">
              <a:solidFill>
                <a:schemeClr val="dk1"/>
              </a:solidFill>
              <a:effectLst/>
              <a:latin typeface="+mn-lt"/>
              <a:ea typeface="+mn-ea"/>
              <a:cs typeface="+mn-cs"/>
            </a:rPr>
            <a:t>．</a:t>
          </a:r>
          <a:r>
            <a:rPr kumimoji="1" lang="ja-JP" altLang="en-US" sz="1000" b="0" i="0" baseline="0">
              <a:solidFill>
                <a:schemeClr val="dk1"/>
              </a:solidFill>
              <a:effectLst/>
              <a:latin typeface="+mn-lt"/>
              <a:ea typeface="+mn-ea"/>
              <a:cs typeface="+mn-cs"/>
            </a:rPr>
            <a:t>６</a:t>
          </a:r>
          <a:r>
            <a:rPr kumimoji="1" lang="ja-JP" altLang="ja-JP" sz="1000" b="0" i="0" baseline="0">
              <a:solidFill>
                <a:schemeClr val="dk1"/>
              </a:solidFill>
              <a:effectLst/>
              <a:latin typeface="+mn-lt"/>
              <a:ea typeface="+mn-ea"/>
              <a:cs typeface="+mn-cs"/>
            </a:rPr>
            <a:t>％であり、類似団体平均</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ja-JP" sz="1000" b="0" i="0" baseline="0">
              <a:solidFill>
                <a:schemeClr val="dk1"/>
              </a:solidFill>
              <a:effectLst/>
              <a:latin typeface="+mn-lt"/>
              <a:ea typeface="+mn-ea"/>
              <a:cs typeface="+mn-cs"/>
            </a:rPr>
            <a:t>７</a:t>
          </a:r>
          <a:r>
            <a:rPr kumimoji="1" lang="ja-JP" altLang="en-US" sz="1000" b="0" i="0" baseline="0">
              <a:solidFill>
                <a:schemeClr val="dk1"/>
              </a:solidFill>
              <a:effectLst/>
              <a:latin typeface="+mn-lt"/>
              <a:ea typeface="+mn-ea"/>
              <a:cs typeface="+mn-cs"/>
            </a:rPr>
            <a:t>４</a:t>
          </a:r>
          <a:r>
            <a:rPr kumimoji="1" lang="ja-JP" altLang="ja-JP" sz="1000" b="0" i="0" baseline="0">
              <a:solidFill>
                <a:schemeClr val="dk1"/>
              </a:solidFill>
              <a:effectLst/>
              <a:latin typeface="+mn-lt"/>
              <a:ea typeface="+mn-ea"/>
              <a:cs typeface="+mn-cs"/>
            </a:rPr>
            <a:t>．</a:t>
          </a:r>
          <a:r>
            <a:rPr kumimoji="1" lang="ja-JP" altLang="en-US" sz="1000" b="0" i="0" baseline="0">
              <a:solidFill>
                <a:schemeClr val="dk1"/>
              </a:solidFill>
              <a:effectLst/>
              <a:latin typeface="+mn-lt"/>
              <a:ea typeface="+mn-ea"/>
              <a:cs typeface="+mn-cs"/>
            </a:rPr>
            <a:t>１</a:t>
          </a:r>
          <a:r>
            <a:rPr kumimoji="1" lang="ja-JP" altLang="ja-JP" sz="1000" b="0" i="0" baseline="0">
              <a:solidFill>
                <a:schemeClr val="dk1"/>
              </a:solidFill>
              <a:effectLst/>
              <a:latin typeface="+mn-lt"/>
              <a:ea typeface="+mn-ea"/>
              <a:cs typeface="+mn-cs"/>
            </a:rPr>
            <a:t>％を</a:t>
          </a:r>
          <a:r>
            <a:rPr kumimoji="1" lang="ja-JP" altLang="en-US" sz="1000" b="0" i="0" baseline="0">
              <a:solidFill>
                <a:schemeClr val="dk1"/>
              </a:solidFill>
              <a:effectLst/>
              <a:latin typeface="+mn-lt"/>
              <a:ea typeface="+mn-ea"/>
              <a:cs typeface="+mn-cs"/>
            </a:rPr>
            <a:t>２．５％</a:t>
          </a:r>
          <a:r>
            <a:rPr kumimoji="1" lang="ja-JP" altLang="ja-JP" sz="1000" b="0" i="0" baseline="0">
              <a:solidFill>
                <a:schemeClr val="dk1"/>
              </a:solidFill>
              <a:effectLst/>
              <a:latin typeface="+mn-lt"/>
              <a:ea typeface="+mn-ea"/>
              <a:cs typeface="+mn-cs"/>
            </a:rPr>
            <a:t>下回っている。</a:t>
          </a:r>
          <a:endParaRPr lang="ja-JP" altLang="ja-JP"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baseline="0">
              <a:solidFill>
                <a:schemeClr val="dk1"/>
              </a:solidFill>
              <a:effectLst/>
              <a:latin typeface="+mn-lt"/>
              <a:ea typeface="+mn-ea"/>
              <a:cs typeface="+mn-cs"/>
            </a:rPr>
            <a:t>　前年度と比較して公債費以外の経常収支比率が増加した</a:t>
          </a:r>
          <a:r>
            <a:rPr kumimoji="1" lang="ja-JP" altLang="en-US" sz="1000" b="0" i="0" baseline="0">
              <a:solidFill>
                <a:schemeClr val="dk1"/>
              </a:solidFill>
              <a:effectLst/>
              <a:latin typeface="+mn-lt"/>
              <a:ea typeface="+mn-ea"/>
              <a:cs typeface="+mn-cs"/>
            </a:rPr>
            <a:t>要因</a:t>
          </a:r>
          <a:r>
            <a:rPr kumimoji="1" lang="ja-JP" altLang="ja-JP" sz="1000" b="0" i="0" baseline="0">
              <a:solidFill>
                <a:schemeClr val="dk1"/>
              </a:solidFill>
              <a:effectLst/>
              <a:latin typeface="+mn-lt"/>
              <a:ea typeface="+mn-ea"/>
              <a:cs typeface="+mn-cs"/>
            </a:rPr>
            <a:t>は、</a:t>
          </a:r>
          <a:r>
            <a:rPr kumimoji="1" lang="ja-JP" altLang="ja-JP" sz="1000">
              <a:solidFill>
                <a:schemeClr val="dk1"/>
              </a:solidFill>
              <a:effectLst/>
              <a:latin typeface="+mn-lt"/>
              <a:ea typeface="+mn-ea"/>
              <a:cs typeface="+mn-cs"/>
            </a:rPr>
            <a:t>臨時財政対策債や地方消費税交付金が減少したことにより分母の経常一般財源が約１億２千万円減少し、人件費や労務単価・物価の上昇などによる物件費の増加により分子の経常経費充当一般財源が約５千万円増加したためである。</a:t>
          </a:r>
          <a:r>
            <a:rPr kumimoji="1" lang="ja-JP" altLang="en-US" sz="1000">
              <a:solidFill>
                <a:schemeClr val="dk1"/>
              </a:solidFill>
              <a:effectLst/>
              <a:latin typeface="+mn-lt"/>
              <a:ea typeface="+mn-ea"/>
              <a:cs typeface="+mn-cs"/>
            </a:rPr>
            <a:t>引き続き、</a:t>
          </a:r>
          <a:r>
            <a:rPr kumimoji="1" lang="ja-JP" altLang="ja-JP" sz="1000">
              <a:solidFill>
                <a:schemeClr val="dk1"/>
              </a:solidFill>
              <a:effectLst/>
              <a:latin typeface="+mn-lt"/>
              <a:ea typeface="+mn-ea"/>
              <a:cs typeface="+mn-cs"/>
            </a:rPr>
            <a:t>行政経営評価や補助金現況調書などを活用した事業効果の検証、業務改善による人件費や物件費の削減</a:t>
          </a:r>
          <a:r>
            <a:rPr lang="ja-JP" altLang="ja-JP" sz="1000">
              <a:solidFill>
                <a:schemeClr val="dk1"/>
              </a:solidFill>
              <a:effectLst/>
              <a:latin typeface="+mn-lt"/>
              <a:ea typeface="+mn-ea"/>
              <a:cs typeface="+mn-cs"/>
            </a:rPr>
            <a:t>などの取組により経常経費の削減に努める。</a:t>
          </a:r>
          <a:endParaRPr lang="ja-JP" altLang="ja-JP" sz="10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51562</xdr:rowOff>
    </xdr:from>
    <xdr:to>
      <xdr:col>82</xdr:col>
      <xdr:colOff>107950</xdr:colOff>
      <xdr:row>80</xdr:row>
      <xdr:rowOff>76708</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910312"/>
          <a:ext cx="0" cy="882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137939</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65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51562</xdr:rowOff>
    </xdr:from>
    <xdr:to>
      <xdr:col>82</xdr:col>
      <xdr:colOff>196850</xdr:colOff>
      <xdr:row>75</xdr:row>
      <xdr:rowOff>51562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91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44704</xdr:rowOff>
    </xdr:from>
    <xdr:to>
      <xdr:col>82</xdr:col>
      <xdr:colOff>107950</xdr:colOff>
      <xdr:row>76</xdr:row>
      <xdr:rowOff>85852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7490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121429</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51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149352</xdr:rowOff>
    </xdr:from>
    <xdr:to>
      <xdr:col>82</xdr:col>
      <xdr:colOff>158750</xdr:colOff>
      <xdr:row>77</xdr:row>
      <xdr:rowOff>79502</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14986</xdr:rowOff>
    </xdr:from>
    <xdr:to>
      <xdr:col>78</xdr:col>
      <xdr:colOff>69850</xdr:colOff>
      <xdr:row>76</xdr:row>
      <xdr:rowOff>44704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873736"/>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94487</xdr:rowOff>
    </xdr:from>
    <xdr:to>
      <xdr:col>78</xdr:col>
      <xdr:colOff>120650</xdr:colOff>
      <xdr:row>77</xdr:row>
      <xdr:rowOff>24637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9414</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110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14986</xdr:rowOff>
    </xdr:from>
    <xdr:to>
      <xdr:col>73</xdr:col>
      <xdr:colOff>180975</xdr:colOff>
      <xdr:row>76</xdr:row>
      <xdr:rowOff>122428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2873736"/>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147065</xdr:rowOff>
    </xdr:from>
    <xdr:to>
      <xdr:col>74</xdr:col>
      <xdr:colOff>31750</xdr:colOff>
      <xdr:row>76</xdr:row>
      <xdr:rowOff>77215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61992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122428</xdr:rowOff>
    </xdr:from>
    <xdr:to>
      <xdr:col>69</xdr:col>
      <xdr:colOff>92075</xdr:colOff>
      <xdr:row>77</xdr:row>
      <xdr:rowOff>65278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1526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140208</xdr:rowOff>
    </xdr:from>
    <xdr:to>
      <xdr:col>69</xdr:col>
      <xdr:colOff>142875</xdr:colOff>
      <xdr:row>77</xdr:row>
      <xdr:rowOff>70358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55135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112540</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51579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1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165354</xdr:rowOff>
    </xdr:from>
    <xdr:to>
      <xdr:col>78</xdr:col>
      <xdr:colOff>120650</xdr:colOff>
      <xdr:row>76</xdr:row>
      <xdr:rowOff>95504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105681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792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135636</xdr:rowOff>
    </xdr:from>
    <xdr:to>
      <xdr:col>74</xdr:col>
      <xdr:colOff>31750</xdr:colOff>
      <xdr:row>75</xdr:row>
      <xdr:rowOff>65786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75963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71628</xdr:rowOff>
    </xdr:from>
    <xdr:to>
      <xdr:col>69</xdr:col>
      <xdr:colOff>142875</xdr:colOff>
      <xdr:row>77</xdr:row>
      <xdr:rowOff>1778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11955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14478</xdr:rowOff>
    </xdr:from>
    <xdr:to>
      <xdr:col>65</xdr:col>
      <xdr:colOff>53975</xdr:colOff>
      <xdr:row>77</xdr:row>
      <xdr:rowOff>116078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100855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千葉県銚子市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160833</xdr:rowOff>
    </xdr:from>
    <xdr:to>
      <xdr:col>29</xdr:col>
      <xdr:colOff>127000</xdr:colOff>
      <xdr:row>20</xdr:row>
      <xdr:rowOff>139027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5858"/>
          <a:ext cx="0" cy="13497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111104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7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139027</xdr:rowOff>
    </xdr:from>
    <xdr:to>
      <xdr:col>30</xdr:col>
      <xdr:colOff>25400</xdr:colOff>
      <xdr:row>20</xdr:row>
      <xdr:rowOff>139027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56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75760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09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160833</xdr:rowOff>
    </xdr:from>
    <xdr:to>
      <xdr:col>30</xdr:col>
      <xdr:colOff>25400</xdr:colOff>
      <xdr:row>12</xdr:row>
      <xdr:rowOff>160833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58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84493</xdr:rowOff>
    </xdr:from>
    <xdr:to>
      <xdr:col>29</xdr:col>
      <xdr:colOff>127000</xdr:colOff>
      <xdr:row>18</xdr:row>
      <xdr:rowOff>129921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18218"/>
          <a:ext cx="647700" cy="45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80941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1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64414</xdr:rowOff>
    </xdr:from>
    <xdr:to>
      <xdr:col>29</xdr:col>
      <xdr:colOff>177800</xdr:colOff>
      <xdr:row>17</xdr:row>
      <xdr:rowOff>166014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129921</xdr:rowOff>
    </xdr:from>
    <xdr:to>
      <xdr:col>26</xdr:col>
      <xdr:colOff>50800</xdr:colOff>
      <xdr:row>18</xdr:row>
      <xdr:rowOff>132080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63646"/>
          <a:ext cx="698500" cy="2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108369</xdr:rowOff>
    </xdr:from>
    <xdr:to>
      <xdr:col>26</xdr:col>
      <xdr:colOff>101600</xdr:colOff>
      <xdr:row>18</xdr:row>
      <xdr:rowOff>38519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48696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39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130378</xdr:rowOff>
    </xdr:from>
    <xdr:to>
      <xdr:col>22</xdr:col>
      <xdr:colOff>114300</xdr:colOff>
      <xdr:row>18</xdr:row>
      <xdr:rowOff>132080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64103"/>
          <a:ext cx="698500" cy="1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122415</xdr:rowOff>
    </xdr:from>
    <xdr:to>
      <xdr:col>22</xdr:col>
      <xdr:colOff>165100</xdr:colOff>
      <xdr:row>18</xdr:row>
      <xdr:rowOff>52565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62742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130378</xdr:rowOff>
    </xdr:from>
    <xdr:to>
      <xdr:col>18</xdr:col>
      <xdr:colOff>177800</xdr:colOff>
      <xdr:row>18</xdr:row>
      <xdr:rowOff>154000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64103"/>
          <a:ext cx="698500" cy="23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36741</xdr:rowOff>
    </xdr:from>
    <xdr:to>
      <xdr:col>19</xdr:col>
      <xdr:colOff>38100</xdr:colOff>
      <xdr:row>18</xdr:row>
      <xdr:rowOff>138341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148518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66853</xdr:rowOff>
    </xdr:from>
    <xdr:to>
      <xdr:col>15</xdr:col>
      <xdr:colOff>101600</xdr:colOff>
      <xdr:row>18</xdr:row>
      <xdr:rowOff>168453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00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7180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33693</xdr:rowOff>
    </xdr:from>
    <xdr:to>
      <xdr:col>29</xdr:col>
      <xdr:colOff>177800</xdr:colOff>
      <xdr:row>18</xdr:row>
      <xdr:rowOff>135293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67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5770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39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79121</xdr:rowOff>
    </xdr:from>
    <xdr:to>
      <xdr:col>26</xdr:col>
      <xdr:colOff>101600</xdr:colOff>
      <xdr:row>19</xdr:row>
      <xdr:rowOff>9271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2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165498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99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81280</xdr:rowOff>
    </xdr:from>
    <xdr:to>
      <xdr:col>22</xdr:col>
      <xdr:colOff>165100</xdr:colOff>
      <xdr:row>19</xdr:row>
      <xdr:rowOff>11430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5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167657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79578</xdr:rowOff>
    </xdr:from>
    <xdr:to>
      <xdr:col>19</xdr:col>
      <xdr:colOff>38100</xdr:colOff>
      <xdr:row>19</xdr:row>
      <xdr:rowOff>9728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13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165955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9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103200</xdr:rowOff>
    </xdr:from>
    <xdr:to>
      <xdr:col>15</xdr:col>
      <xdr:colOff>101600</xdr:colOff>
      <xdr:row>19</xdr:row>
      <xdr:rowOff>33350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6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18127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67825</xdr:rowOff>
    </xdr:from>
    <xdr:to>
      <xdr:col>29</xdr:col>
      <xdr:colOff>127000</xdr:colOff>
      <xdr:row>37</xdr:row>
      <xdr:rowOff>264389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5992375"/>
          <a:ext cx="0" cy="13967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236466</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6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264389</xdr:rowOff>
    </xdr:from>
    <xdr:to>
      <xdr:col>30</xdr:col>
      <xdr:colOff>25400</xdr:colOff>
      <xdr:row>37</xdr:row>
      <xdr:rowOff>264389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3890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325652</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7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67825</xdr:rowOff>
    </xdr:from>
    <xdr:to>
      <xdr:col>30</xdr:col>
      <xdr:colOff>25400</xdr:colOff>
      <xdr:row>33</xdr:row>
      <xdr:rowOff>67825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59923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172132</xdr:rowOff>
    </xdr:from>
    <xdr:to>
      <xdr:col>29</xdr:col>
      <xdr:colOff>127000</xdr:colOff>
      <xdr:row>34</xdr:row>
      <xdr:rowOff>307529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439582"/>
          <a:ext cx="647700" cy="135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168553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89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196476</xdr:rowOff>
    </xdr:from>
    <xdr:to>
      <xdr:col>29</xdr:col>
      <xdr:colOff>177800</xdr:colOff>
      <xdr:row>35</xdr:row>
      <xdr:rowOff>298076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6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307529</xdr:rowOff>
    </xdr:from>
    <xdr:to>
      <xdr:col>26</xdr:col>
      <xdr:colOff>50800</xdr:colOff>
      <xdr:row>35</xdr:row>
      <xdr:rowOff>126771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574979"/>
          <a:ext cx="698500" cy="162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227860</xdr:rowOff>
    </xdr:from>
    <xdr:to>
      <xdr:col>26</xdr:col>
      <xdr:colOff>101600</xdr:colOff>
      <xdr:row>35</xdr:row>
      <xdr:rowOff>329460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838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314237</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924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126771</xdr:rowOff>
    </xdr:from>
    <xdr:to>
      <xdr:col>22</xdr:col>
      <xdr:colOff>114300</xdr:colOff>
      <xdr:row>35</xdr:row>
      <xdr:rowOff>192805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737121"/>
          <a:ext cx="698500" cy="66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267440</xdr:rowOff>
    </xdr:from>
    <xdr:to>
      <xdr:col>22</xdr:col>
      <xdr:colOff>165100</xdr:colOff>
      <xdr:row>36</xdr:row>
      <xdr:rowOff>26140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777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10917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96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100286</xdr:rowOff>
    </xdr:from>
    <xdr:to>
      <xdr:col>18</xdr:col>
      <xdr:colOff>177800</xdr:colOff>
      <xdr:row>35</xdr:row>
      <xdr:rowOff>192805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710636"/>
          <a:ext cx="698500" cy="925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36783</xdr:rowOff>
    </xdr:from>
    <xdr:to>
      <xdr:col>19</xdr:col>
      <xdr:colOff>38100</xdr:colOff>
      <xdr:row>36</xdr:row>
      <xdr:rowOff>138383</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990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123160</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076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31427</xdr:rowOff>
    </xdr:from>
    <xdr:to>
      <xdr:col>15</xdr:col>
      <xdr:colOff>101600</xdr:colOff>
      <xdr:row>36</xdr:row>
      <xdr:rowOff>133027</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984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117804</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071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121332</xdr:rowOff>
    </xdr:from>
    <xdr:to>
      <xdr:col>29</xdr:col>
      <xdr:colOff>177800</xdr:colOff>
      <xdr:row>34</xdr:row>
      <xdr:rowOff>222932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388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309309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233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256729</xdr:rowOff>
    </xdr:from>
    <xdr:to>
      <xdr:col>26</xdr:col>
      <xdr:colOff>101600</xdr:colOff>
      <xdr:row>35</xdr:row>
      <xdr:rowOff>15429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524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25606</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293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75971</xdr:rowOff>
    </xdr:from>
    <xdr:to>
      <xdr:col>22</xdr:col>
      <xdr:colOff>165100</xdr:colOff>
      <xdr:row>35</xdr:row>
      <xdr:rowOff>177571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686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187748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55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142005</xdr:rowOff>
    </xdr:from>
    <xdr:to>
      <xdr:col>19</xdr:col>
      <xdr:colOff>38100</xdr:colOff>
      <xdr:row>35</xdr:row>
      <xdr:rowOff>243605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52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253782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21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49486</xdr:rowOff>
    </xdr:from>
    <xdr:to>
      <xdr:col>15</xdr:col>
      <xdr:colOff>101600</xdr:colOff>
      <xdr:row>35</xdr:row>
      <xdr:rowOff>151086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659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161264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28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千葉県銚子市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55,016
52,452
84.12
27,192,700
26,746,160
353,432
14,934,447
23,722,773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151384</xdr:rowOff>
    </xdr:from>
    <xdr:to>
      <xdr:col>24</xdr:col>
      <xdr:colOff>62865</xdr:colOff>
      <xdr:row>39</xdr:row>
      <xdr:rowOff>137160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66334"/>
          <a:ext cx="1270" cy="135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140987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2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137160</xdr:rowOff>
    </xdr:from>
    <xdr:to>
      <xdr:col>24</xdr:col>
      <xdr:colOff>152400</xdr:colOff>
      <xdr:row>39</xdr:row>
      <xdr:rowOff>137160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23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98061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41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151384</xdr:rowOff>
    </xdr:from>
    <xdr:to>
      <xdr:col>24</xdr:col>
      <xdr:colOff>152400</xdr:colOff>
      <xdr:row>31</xdr:row>
      <xdr:rowOff>151384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66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73520</xdr:rowOff>
    </xdr:from>
    <xdr:to>
      <xdr:col>24</xdr:col>
      <xdr:colOff>63500</xdr:colOff>
      <xdr:row>36</xdr:row>
      <xdr:rowOff>117056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45720"/>
          <a:ext cx="838200" cy="4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124998</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97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146571</xdr:rowOff>
    </xdr:from>
    <xdr:to>
      <xdr:col>24</xdr:col>
      <xdr:colOff>114300</xdr:colOff>
      <xdr:row>37</xdr:row>
      <xdr:rowOff>76721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117056</xdr:rowOff>
    </xdr:from>
    <xdr:to>
      <xdr:col>19</xdr:col>
      <xdr:colOff>177800</xdr:colOff>
      <xdr:row>36</xdr:row>
      <xdr:rowOff>121894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89256"/>
          <a:ext cx="889000" cy="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166941</xdr:rowOff>
    </xdr:from>
    <xdr:to>
      <xdr:col>20</xdr:col>
      <xdr:colOff>38100</xdr:colOff>
      <xdr:row>37</xdr:row>
      <xdr:rowOff>97091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88218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121894</xdr:rowOff>
    </xdr:from>
    <xdr:to>
      <xdr:col>15</xdr:col>
      <xdr:colOff>50800</xdr:colOff>
      <xdr:row>36</xdr:row>
      <xdr:rowOff>124663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94094"/>
          <a:ext cx="889000" cy="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10160</xdr:rowOff>
    </xdr:from>
    <xdr:to>
      <xdr:col>15</xdr:col>
      <xdr:colOff>101600</xdr:colOff>
      <xdr:row>37</xdr:row>
      <xdr:rowOff>111760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102887</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124663</xdr:rowOff>
    </xdr:from>
    <xdr:to>
      <xdr:col>10</xdr:col>
      <xdr:colOff>114300</xdr:colOff>
      <xdr:row>36</xdr:row>
      <xdr:rowOff>156718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96863"/>
          <a:ext cx="889000" cy="3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67335</xdr:rowOff>
    </xdr:from>
    <xdr:to>
      <xdr:col>10</xdr:col>
      <xdr:colOff>165100</xdr:colOff>
      <xdr:row>37</xdr:row>
      <xdr:rowOff>168935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160062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169964</xdr:rowOff>
    </xdr:from>
    <xdr:to>
      <xdr:col>6</xdr:col>
      <xdr:colOff>38100</xdr:colOff>
      <xdr:row>38</xdr:row>
      <xdr:rowOff>100114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51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91241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60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22720</xdr:rowOff>
    </xdr:from>
    <xdr:to>
      <xdr:col>24</xdr:col>
      <xdr:colOff>114300</xdr:colOff>
      <xdr:row>36</xdr:row>
      <xdr:rowOff>124320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45597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4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66256</xdr:rowOff>
    </xdr:from>
    <xdr:to>
      <xdr:col>20</xdr:col>
      <xdr:colOff>38100</xdr:colOff>
      <xdr:row>36</xdr:row>
      <xdr:rowOff>167856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3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12933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1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71094</xdr:rowOff>
    </xdr:from>
    <xdr:to>
      <xdr:col>15</xdr:col>
      <xdr:colOff>101600</xdr:colOff>
      <xdr:row>37</xdr:row>
      <xdr:rowOff>1244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4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17771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1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73863</xdr:rowOff>
    </xdr:from>
    <xdr:to>
      <xdr:col>10</xdr:col>
      <xdr:colOff>165100</xdr:colOff>
      <xdr:row>37</xdr:row>
      <xdr:rowOff>4013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4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20540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2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105918</xdr:rowOff>
    </xdr:from>
    <xdr:to>
      <xdr:col>6</xdr:col>
      <xdr:colOff>38100</xdr:colOff>
      <xdr:row>37</xdr:row>
      <xdr:rowOff>36068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7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52595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5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139961</xdr:rowOff>
    </xdr:from>
    <xdr:to>
      <xdr:col>24</xdr:col>
      <xdr:colOff>62865</xdr:colOff>
      <xdr:row>58</xdr:row>
      <xdr:rowOff>81685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41011"/>
          <a:ext cx="1270" cy="1484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85512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2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81685</xdr:rowOff>
    </xdr:from>
    <xdr:to>
      <xdr:col>24</xdr:col>
      <xdr:colOff>152400</xdr:colOff>
      <xdr:row>58</xdr:row>
      <xdr:rowOff>81685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25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86638</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16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139961</xdr:rowOff>
    </xdr:from>
    <xdr:to>
      <xdr:col>24</xdr:col>
      <xdr:colOff>152400</xdr:colOff>
      <xdr:row>49</xdr:row>
      <xdr:rowOff>139961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41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2866</xdr:rowOff>
    </xdr:from>
    <xdr:to>
      <xdr:col>24</xdr:col>
      <xdr:colOff>63500</xdr:colOff>
      <xdr:row>58</xdr:row>
      <xdr:rowOff>13415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946966"/>
          <a:ext cx="838200" cy="1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33073</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291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10196</xdr:rowOff>
    </xdr:from>
    <xdr:to>
      <xdr:col>24</xdr:col>
      <xdr:colOff>114300</xdr:colOff>
      <xdr:row>55</xdr:row>
      <xdr:rowOff>111796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3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13415</xdr:rowOff>
    </xdr:from>
    <xdr:to>
      <xdr:col>19</xdr:col>
      <xdr:colOff>177800</xdr:colOff>
      <xdr:row>58</xdr:row>
      <xdr:rowOff>53991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957515"/>
          <a:ext cx="8890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3028</xdr:rowOff>
    </xdr:from>
    <xdr:to>
      <xdr:col>20</xdr:col>
      <xdr:colOff>38100</xdr:colOff>
      <xdr:row>55</xdr:row>
      <xdr:rowOff>104628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432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121155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20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151408</xdr:rowOff>
    </xdr:from>
    <xdr:to>
      <xdr:col>15</xdr:col>
      <xdr:colOff>50800</xdr:colOff>
      <xdr:row>58</xdr:row>
      <xdr:rowOff>53991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924058"/>
          <a:ext cx="889000" cy="7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59884</xdr:rowOff>
    </xdr:from>
    <xdr:to>
      <xdr:col>15</xdr:col>
      <xdr:colOff>101600</xdr:colOff>
      <xdr:row>55</xdr:row>
      <xdr:rowOff>161484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48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6561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26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151408</xdr:rowOff>
    </xdr:from>
    <xdr:to>
      <xdr:col>10</xdr:col>
      <xdr:colOff>114300</xdr:colOff>
      <xdr:row>58</xdr:row>
      <xdr:rowOff>146607</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24058"/>
          <a:ext cx="889000" cy="16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49450</xdr:rowOff>
    </xdr:from>
    <xdr:to>
      <xdr:col>10</xdr:col>
      <xdr:colOff>165100</xdr:colOff>
      <xdr:row>56</xdr:row>
      <xdr:rowOff>151050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5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167577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42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96901</xdr:rowOff>
    </xdr:from>
    <xdr:to>
      <xdr:col>6</xdr:col>
      <xdr:colOff>38100</xdr:colOff>
      <xdr:row>57</xdr:row>
      <xdr:rowOff>27051</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9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43578</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47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123516</xdr:rowOff>
    </xdr:from>
    <xdr:to>
      <xdr:col>24</xdr:col>
      <xdr:colOff>114300</xdr:colOff>
      <xdr:row>58</xdr:row>
      <xdr:rowOff>53666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9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38443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1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134065</xdr:rowOff>
    </xdr:from>
    <xdr:to>
      <xdr:col>20</xdr:col>
      <xdr:colOff>38100</xdr:colOff>
      <xdr:row>58</xdr:row>
      <xdr:rowOff>64215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0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55342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9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3191</xdr:rowOff>
    </xdr:from>
    <xdr:to>
      <xdr:col>15</xdr:col>
      <xdr:colOff>101600</xdr:colOff>
      <xdr:row>58</xdr:row>
      <xdr:rowOff>104791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4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95918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04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100608</xdr:rowOff>
    </xdr:from>
    <xdr:to>
      <xdr:col>10</xdr:col>
      <xdr:colOff>165100</xdr:colOff>
      <xdr:row>58</xdr:row>
      <xdr:rowOff>30758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7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21885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6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95807</xdr:rowOff>
    </xdr:from>
    <xdr:to>
      <xdr:col>6</xdr:col>
      <xdr:colOff>38100</xdr:colOff>
      <xdr:row>59</xdr:row>
      <xdr:rowOff>25957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3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17084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3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115605</xdr:rowOff>
    </xdr:from>
    <xdr:to>
      <xdr:col>24</xdr:col>
      <xdr:colOff>62865</xdr:colOff>
      <xdr:row>78</xdr:row>
      <xdr:rowOff>93523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88555"/>
          <a:ext cx="1270" cy="1178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97350</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93523</xdr:rowOff>
    </xdr:from>
    <xdr:to>
      <xdr:col>24</xdr:col>
      <xdr:colOff>152400</xdr:colOff>
      <xdr:row>78</xdr:row>
      <xdr:rowOff>93523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6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62282</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115605</xdr:rowOff>
    </xdr:from>
    <xdr:to>
      <xdr:col>24</xdr:col>
      <xdr:colOff>152400</xdr:colOff>
      <xdr:row>71</xdr:row>
      <xdr:rowOff>115605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88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23526</xdr:rowOff>
    </xdr:from>
    <xdr:to>
      <xdr:col>24</xdr:col>
      <xdr:colOff>63500</xdr:colOff>
      <xdr:row>78</xdr:row>
      <xdr:rowOff>28098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9662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68389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271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45512</xdr:rowOff>
    </xdr:from>
    <xdr:to>
      <xdr:col>24</xdr:col>
      <xdr:colOff>114300</xdr:colOff>
      <xdr:row>76</xdr:row>
      <xdr:rowOff>147112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28098</xdr:rowOff>
    </xdr:from>
    <xdr:to>
      <xdr:col>19</xdr:col>
      <xdr:colOff>177800</xdr:colOff>
      <xdr:row>78</xdr:row>
      <xdr:rowOff>38475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01198"/>
          <a:ext cx="889000" cy="1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20960</xdr:rowOff>
    </xdr:from>
    <xdr:to>
      <xdr:col>20</xdr:col>
      <xdr:colOff>38100</xdr:colOff>
      <xdr:row>76</xdr:row>
      <xdr:rowOff>122560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139087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82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38475</xdr:rowOff>
    </xdr:from>
    <xdr:to>
      <xdr:col>15</xdr:col>
      <xdr:colOff>50800</xdr:colOff>
      <xdr:row>78</xdr:row>
      <xdr:rowOff>48444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11575"/>
          <a:ext cx="889000" cy="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9530</xdr:rowOff>
    </xdr:from>
    <xdr:to>
      <xdr:col>15</xdr:col>
      <xdr:colOff>101600</xdr:colOff>
      <xdr:row>76</xdr:row>
      <xdr:rowOff>111130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3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127657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8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48444</xdr:rowOff>
    </xdr:from>
    <xdr:to>
      <xdr:col>10</xdr:col>
      <xdr:colOff>114300</xdr:colOff>
      <xdr:row>78</xdr:row>
      <xdr:rowOff>63074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21544"/>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67549</xdr:rowOff>
    </xdr:from>
    <xdr:to>
      <xdr:col>10</xdr:col>
      <xdr:colOff>165100</xdr:colOff>
      <xdr:row>76</xdr:row>
      <xdr:rowOff>169149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9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14226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87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157297</xdr:rowOff>
    </xdr:from>
    <xdr:to>
      <xdr:col>6</xdr:col>
      <xdr:colOff>38100</xdr:colOff>
      <xdr:row>77</xdr:row>
      <xdr:rowOff>87447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87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103974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96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144176</xdr:rowOff>
    </xdr:from>
    <xdr:to>
      <xdr:col>24</xdr:col>
      <xdr:colOff>114300</xdr:colOff>
      <xdr:row>78</xdr:row>
      <xdr:rowOff>74326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4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59103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6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148748</xdr:rowOff>
    </xdr:from>
    <xdr:to>
      <xdr:col>20</xdr:col>
      <xdr:colOff>38100</xdr:colOff>
      <xdr:row>78</xdr:row>
      <xdr:rowOff>78898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5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70025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4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159125</xdr:rowOff>
    </xdr:from>
    <xdr:to>
      <xdr:col>15</xdr:col>
      <xdr:colOff>101600</xdr:colOff>
      <xdr:row>78</xdr:row>
      <xdr:rowOff>89275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6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80402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5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169094</xdr:rowOff>
    </xdr:from>
    <xdr:to>
      <xdr:col>10</xdr:col>
      <xdr:colOff>165100</xdr:colOff>
      <xdr:row>78</xdr:row>
      <xdr:rowOff>99244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7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90371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6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12274</xdr:rowOff>
    </xdr:from>
    <xdr:to>
      <xdr:col>6</xdr:col>
      <xdr:colOff>38100</xdr:colOff>
      <xdr:row>78</xdr:row>
      <xdr:rowOff>113874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8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105001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7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92565</xdr:rowOff>
    </xdr:from>
    <xdr:to>
      <xdr:col>24</xdr:col>
      <xdr:colOff>62865</xdr:colOff>
      <xdr:row>98</xdr:row>
      <xdr:rowOff>142095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23065"/>
          <a:ext cx="127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145922</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142095</xdr:rowOff>
    </xdr:from>
    <xdr:to>
      <xdr:col>24</xdr:col>
      <xdr:colOff>152400</xdr:colOff>
      <xdr:row>98</xdr:row>
      <xdr:rowOff>142095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44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39242</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92565</xdr:rowOff>
    </xdr:from>
    <xdr:to>
      <xdr:col>24</xdr:col>
      <xdr:colOff>152400</xdr:colOff>
      <xdr:row>90</xdr:row>
      <xdr:rowOff>92565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23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16321</xdr:rowOff>
    </xdr:from>
    <xdr:to>
      <xdr:col>24</xdr:col>
      <xdr:colOff>63500</xdr:colOff>
      <xdr:row>97</xdr:row>
      <xdr:rowOff>133604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46971"/>
          <a:ext cx="838200" cy="11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91530</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078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68653</xdr:rowOff>
    </xdr:from>
    <xdr:to>
      <xdr:col>24</xdr:col>
      <xdr:colOff>114300</xdr:colOff>
      <xdr:row>95</xdr:row>
      <xdr:rowOff>170253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5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29525</xdr:rowOff>
    </xdr:from>
    <xdr:to>
      <xdr:col>19</xdr:col>
      <xdr:colOff>177800</xdr:colOff>
      <xdr:row>97</xdr:row>
      <xdr:rowOff>133604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660175"/>
          <a:ext cx="889000" cy="10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8564</xdr:rowOff>
    </xdr:from>
    <xdr:to>
      <xdr:col>20</xdr:col>
      <xdr:colOff>38100</xdr:colOff>
      <xdr:row>96</xdr:row>
      <xdr:rowOff>110164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126691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42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29525</xdr:rowOff>
    </xdr:from>
    <xdr:to>
      <xdr:col>15</xdr:col>
      <xdr:colOff>50800</xdr:colOff>
      <xdr:row>98</xdr:row>
      <xdr:rowOff>110613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660175"/>
          <a:ext cx="889000" cy="25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39567</xdr:rowOff>
    </xdr:from>
    <xdr:to>
      <xdr:col>15</xdr:col>
      <xdr:colOff>101600</xdr:colOff>
      <xdr:row>95</xdr:row>
      <xdr:rowOff>141167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32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157694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10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110613</xdr:rowOff>
    </xdr:from>
    <xdr:to>
      <xdr:col>10</xdr:col>
      <xdr:colOff>114300</xdr:colOff>
      <xdr:row>98</xdr:row>
      <xdr:rowOff>137523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912713"/>
          <a:ext cx="889000" cy="2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87354</xdr:rowOff>
    </xdr:from>
    <xdr:to>
      <xdr:col>10</xdr:col>
      <xdr:colOff>165100</xdr:colOff>
      <xdr:row>97</xdr:row>
      <xdr:rowOff>17504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4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34031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2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119543</xdr:rowOff>
    </xdr:from>
    <xdr:to>
      <xdr:col>6</xdr:col>
      <xdr:colOff>38100</xdr:colOff>
      <xdr:row>97</xdr:row>
      <xdr:rowOff>49693</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7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66220</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5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136971</xdr:rowOff>
    </xdr:from>
    <xdr:to>
      <xdr:col>24</xdr:col>
      <xdr:colOff>114300</xdr:colOff>
      <xdr:row>97</xdr:row>
      <xdr:rowOff>67121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9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115398</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7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82804</xdr:rowOff>
    </xdr:from>
    <xdr:to>
      <xdr:col>20</xdr:col>
      <xdr:colOff>38100</xdr:colOff>
      <xdr:row>98</xdr:row>
      <xdr:rowOff>12954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1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4081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0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150175</xdr:rowOff>
    </xdr:from>
    <xdr:to>
      <xdr:col>15</xdr:col>
      <xdr:colOff>101600</xdr:colOff>
      <xdr:row>97</xdr:row>
      <xdr:rowOff>80325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0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71452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70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59813</xdr:rowOff>
    </xdr:from>
    <xdr:to>
      <xdr:col>10</xdr:col>
      <xdr:colOff>165100</xdr:colOff>
      <xdr:row>98</xdr:row>
      <xdr:rowOff>161413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86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152540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95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86723</xdr:rowOff>
    </xdr:from>
    <xdr:to>
      <xdr:col>6</xdr:col>
      <xdr:colOff>38100</xdr:colOff>
      <xdr:row>99</xdr:row>
      <xdr:rowOff>16873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8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8000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8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20697</xdr:rowOff>
    </xdr:from>
    <xdr:to>
      <xdr:col>54</xdr:col>
      <xdr:colOff>189865</xdr:colOff>
      <xdr:row>38</xdr:row>
      <xdr:rowOff>56712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678547"/>
          <a:ext cx="1270" cy="893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60539</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7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56712</xdr:rowOff>
    </xdr:from>
    <xdr:to>
      <xdr:col>55</xdr:col>
      <xdr:colOff>88900</xdr:colOff>
      <xdr:row>38</xdr:row>
      <xdr:rowOff>56712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71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138824</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45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20697</xdr:rowOff>
    </xdr:from>
    <xdr:to>
      <xdr:col>55</xdr:col>
      <xdr:colOff>88900</xdr:colOff>
      <xdr:row>33</xdr:row>
      <xdr:rowOff>20697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678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111295</xdr:rowOff>
    </xdr:from>
    <xdr:to>
      <xdr:col>55</xdr:col>
      <xdr:colOff>0</xdr:colOff>
      <xdr:row>37</xdr:row>
      <xdr:rowOff>142672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454945"/>
          <a:ext cx="838200" cy="3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54744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55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31867</xdr:rowOff>
    </xdr:from>
    <xdr:to>
      <xdr:col>55</xdr:col>
      <xdr:colOff>50800</xdr:colOff>
      <xdr:row>36</xdr:row>
      <xdr:rowOff>133467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204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111295</xdr:rowOff>
    </xdr:from>
    <xdr:to>
      <xdr:col>50</xdr:col>
      <xdr:colOff>114300</xdr:colOff>
      <xdr:row>38</xdr:row>
      <xdr:rowOff>11874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454945"/>
          <a:ext cx="889000" cy="7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34552</xdr:rowOff>
    </xdr:from>
    <xdr:to>
      <xdr:col>50</xdr:col>
      <xdr:colOff>165100</xdr:colOff>
      <xdr:row>36</xdr:row>
      <xdr:rowOff>136152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20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152679</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8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53812</xdr:rowOff>
    </xdr:from>
    <xdr:to>
      <xdr:col>45</xdr:col>
      <xdr:colOff>177800</xdr:colOff>
      <xdr:row>38</xdr:row>
      <xdr:rowOff>11874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5368762"/>
          <a:ext cx="889000" cy="115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54518</xdr:rowOff>
    </xdr:from>
    <xdr:to>
      <xdr:col>46</xdr:col>
      <xdr:colOff>38100</xdr:colOff>
      <xdr:row>36</xdr:row>
      <xdr:rowOff>156118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26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1195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00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53812</xdr:rowOff>
    </xdr:from>
    <xdr:to>
      <xdr:col>41</xdr:col>
      <xdr:colOff>50800</xdr:colOff>
      <xdr:row>37</xdr:row>
      <xdr:rowOff>163376</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6972300" y="5368762"/>
          <a:ext cx="889000" cy="1138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107900</xdr:rowOff>
    </xdr:from>
    <xdr:to>
      <xdr:col>41</xdr:col>
      <xdr:colOff>101600</xdr:colOff>
      <xdr:row>33</xdr:row>
      <xdr:rowOff>38050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55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29177</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61795" y="568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34434</xdr:rowOff>
    </xdr:from>
    <xdr:to>
      <xdr:col>36</xdr:col>
      <xdr:colOff>165100</xdr:colOff>
      <xdr:row>37</xdr:row>
      <xdr:rowOff>136034</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637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152561</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05111" y="615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91872</xdr:rowOff>
    </xdr:from>
    <xdr:to>
      <xdr:col>55</xdr:col>
      <xdr:colOff>50800</xdr:colOff>
      <xdr:row>38</xdr:row>
      <xdr:rowOff>22022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43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6799</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35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60495</xdr:rowOff>
    </xdr:from>
    <xdr:to>
      <xdr:col>50</xdr:col>
      <xdr:colOff>165100</xdr:colOff>
      <xdr:row>37</xdr:row>
      <xdr:rowOff>162095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40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153222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49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132523</xdr:rowOff>
    </xdr:from>
    <xdr:to>
      <xdr:col>46</xdr:col>
      <xdr:colOff>38100</xdr:colOff>
      <xdr:row>38</xdr:row>
      <xdr:rowOff>62674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47617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53801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5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3012</xdr:rowOff>
    </xdr:from>
    <xdr:to>
      <xdr:col>41</xdr:col>
      <xdr:colOff>101600</xdr:colOff>
      <xdr:row>31</xdr:row>
      <xdr:rowOff>104612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31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121139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795" y="5093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112576</xdr:rowOff>
    </xdr:from>
    <xdr:to>
      <xdr:col>36</xdr:col>
      <xdr:colOff>165100</xdr:colOff>
      <xdr:row>38</xdr:row>
      <xdr:rowOff>42726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645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33853</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705111" y="654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24013</xdr:rowOff>
    </xdr:from>
    <xdr:to>
      <xdr:col>54</xdr:col>
      <xdr:colOff>189865</xdr:colOff>
      <xdr:row>57</xdr:row>
      <xdr:rowOff>154353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67963"/>
          <a:ext cx="1270" cy="1159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158180</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993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154353</xdr:rowOff>
    </xdr:from>
    <xdr:to>
      <xdr:col>55</xdr:col>
      <xdr:colOff>88900</xdr:colOff>
      <xdr:row>57</xdr:row>
      <xdr:rowOff>154353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9927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142140</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43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24013</xdr:rowOff>
    </xdr:from>
    <xdr:to>
      <xdr:col>55</xdr:col>
      <xdr:colOff>88900</xdr:colOff>
      <xdr:row>51</xdr:row>
      <xdr:rowOff>24013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6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24135</xdr:rowOff>
    </xdr:from>
    <xdr:to>
      <xdr:col>55</xdr:col>
      <xdr:colOff>0</xdr:colOff>
      <xdr:row>57</xdr:row>
      <xdr:rowOff>162050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796785"/>
          <a:ext cx="838200" cy="13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86471</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44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63594</xdr:rowOff>
    </xdr:from>
    <xdr:to>
      <xdr:col>55</xdr:col>
      <xdr:colOff>50800</xdr:colOff>
      <xdr:row>55</xdr:row>
      <xdr:rowOff>165194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105380</xdr:rowOff>
    </xdr:from>
    <xdr:to>
      <xdr:col>50</xdr:col>
      <xdr:colOff>114300</xdr:colOff>
      <xdr:row>57</xdr:row>
      <xdr:rowOff>162050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878030"/>
          <a:ext cx="889000" cy="5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132280</xdr:rowOff>
    </xdr:from>
    <xdr:to>
      <xdr:col>50</xdr:col>
      <xdr:colOff>165100</xdr:colOff>
      <xdr:row>56</xdr:row>
      <xdr:rowOff>62430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78957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94369</xdr:rowOff>
    </xdr:from>
    <xdr:to>
      <xdr:col>45</xdr:col>
      <xdr:colOff>177800</xdr:colOff>
      <xdr:row>57</xdr:row>
      <xdr:rowOff>105380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867019"/>
          <a:ext cx="889000" cy="1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131793</xdr:rowOff>
    </xdr:from>
    <xdr:to>
      <xdr:col>46</xdr:col>
      <xdr:colOff>38100</xdr:colOff>
      <xdr:row>56</xdr:row>
      <xdr:rowOff>61943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78470</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94369</xdr:rowOff>
    </xdr:from>
    <xdr:to>
      <xdr:col>41</xdr:col>
      <xdr:colOff>50800</xdr:colOff>
      <xdr:row>58</xdr:row>
      <xdr:rowOff>5923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867019"/>
          <a:ext cx="889000" cy="8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143543</xdr:rowOff>
    </xdr:from>
    <xdr:to>
      <xdr:col>41</xdr:col>
      <xdr:colOff>101600</xdr:colOff>
      <xdr:row>56</xdr:row>
      <xdr:rowOff>73693</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90220</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34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144785</xdr:rowOff>
    </xdr:from>
    <xdr:to>
      <xdr:col>36</xdr:col>
      <xdr:colOff>165100</xdr:colOff>
      <xdr:row>56</xdr:row>
      <xdr:rowOff>74935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91462</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34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144785</xdr:rowOff>
    </xdr:from>
    <xdr:to>
      <xdr:col>55</xdr:col>
      <xdr:colOff>50800</xdr:colOff>
      <xdr:row>57</xdr:row>
      <xdr:rowOff>74935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74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123212</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72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111250</xdr:rowOff>
    </xdr:from>
    <xdr:to>
      <xdr:col>50</xdr:col>
      <xdr:colOff>165100</xdr:colOff>
      <xdr:row>58</xdr:row>
      <xdr:rowOff>41400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32527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97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54580</xdr:rowOff>
    </xdr:from>
    <xdr:to>
      <xdr:col>46</xdr:col>
      <xdr:colOff>38100</xdr:colOff>
      <xdr:row>57</xdr:row>
      <xdr:rowOff>156180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82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147307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91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43569</xdr:rowOff>
    </xdr:from>
    <xdr:to>
      <xdr:col>41</xdr:col>
      <xdr:colOff>101600</xdr:colOff>
      <xdr:row>57</xdr:row>
      <xdr:rowOff>145169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81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136296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90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126573</xdr:rowOff>
    </xdr:from>
    <xdr:to>
      <xdr:col>36</xdr:col>
      <xdr:colOff>165100</xdr:colOff>
      <xdr:row>58</xdr:row>
      <xdr:rowOff>56723</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89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47850</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99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102724</xdr:rowOff>
    </xdr:from>
    <xdr:to>
      <xdr:col>54</xdr:col>
      <xdr:colOff>189865</xdr:colOff>
      <xdr:row>79</xdr:row>
      <xdr:rowOff>42145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104224"/>
          <a:ext cx="1270" cy="1482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45972</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90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42145</xdr:rowOff>
    </xdr:from>
    <xdr:to>
      <xdr:col>55</xdr:col>
      <xdr:colOff>88900</xdr:colOff>
      <xdr:row>79</xdr:row>
      <xdr:rowOff>42145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86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49401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7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102724</xdr:rowOff>
    </xdr:from>
    <xdr:to>
      <xdr:col>55</xdr:col>
      <xdr:colOff>88900</xdr:colOff>
      <xdr:row>70</xdr:row>
      <xdr:rowOff>102724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1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11531</xdr:rowOff>
    </xdr:from>
    <xdr:to>
      <xdr:col>55</xdr:col>
      <xdr:colOff>0</xdr:colOff>
      <xdr:row>79</xdr:row>
      <xdr:rowOff>34677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56081"/>
          <a:ext cx="838200" cy="2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63523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93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40646</xdr:rowOff>
    </xdr:from>
    <xdr:to>
      <xdr:col>55</xdr:col>
      <xdr:colOff>50800</xdr:colOff>
      <xdr:row>77</xdr:row>
      <xdr:rowOff>142246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34677</xdr:rowOff>
    </xdr:from>
    <xdr:to>
      <xdr:col>50</xdr:col>
      <xdr:colOff>114300</xdr:colOff>
      <xdr:row>79</xdr:row>
      <xdr:rowOff>44450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79227"/>
          <a:ext cx="889000" cy="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19538</xdr:rowOff>
    </xdr:from>
    <xdr:to>
      <xdr:col>50</xdr:col>
      <xdr:colOff>165100</xdr:colOff>
      <xdr:row>77</xdr:row>
      <xdr:rowOff>121138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2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137665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99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44450</xdr:rowOff>
    </xdr:from>
    <xdr:to>
      <xdr:col>45</xdr:col>
      <xdr:colOff>177800</xdr:colOff>
      <xdr:row>79</xdr:row>
      <xdr:rowOff>44450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20720</xdr:rowOff>
    </xdr:from>
    <xdr:to>
      <xdr:col>46</xdr:col>
      <xdr:colOff>38100</xdr:colOff>
      <xdr:row>77</xdr:row>
      <xdr:rowOff>122320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2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138847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9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164167</xdr:rowOff>
    </xdr:from>
    <xdr:to>
      <xdr:col>41</xdr:col>
      <xdr:colOff>101600</xdr:colOff>
      <xdr:row>77</xdr:row>
      <xdr:rowOff>94317</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110844</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6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14643</xdr:rowOff>
    </xdr:from>
    <xdr:to>
      <xdr:col>36</xdr:col>
      <xdr:colOff>165100</xdr:colOff>
      <xdr:row>77</xdr:row>
      <xdr:rowOff>116243</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16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132770</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99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132181</xdr:rowOff>
    </xdr:from>
    <xdr:to>
      <xdr:col>55</xdr:col>
      <xdr:colOff>50800</xdr:colOff>
      <xdr:row>79</xdr:row>
      <xdr:rowOff>62331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0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47108</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2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155327</xdr:rowOff>
    </xdr:from>
    <xdr:to>
      <xdr:col>50</xdr:col>
      <xdr:colOff>165100</xdr:colOff>
      <xdr:row>79</xdr:row>
      <xdr:rowOff>85477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2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76604</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50017" y="13621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40390</xdr:rowOff>
    </xdr:from>
    <xdr:to>
      <xdr:col>54</xdr:col>
      <xdr:colOff>189865</xdr:colOff>
      <xdr:row>99</xdr:row>
      <xdr:rowOff>56217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470890"/>
          <a:ext cx="1270" cy="1558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60044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703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56217</xdr:rowOff>
    </xdr:from>
    <xdr:to>
      <xdr:col>55</xdr:col>
      <xdr:colOff>88900</xdr:colOff>
      <xdr:row>99</xdr:row>
      <xdr:rowOff>56217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702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158517</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246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40390</xdr:rowOff>
    </xdr:from>
    <xdr:to>
      <xdr:col>55</xdr:col>
      <xdr:colOff>88900</xdr:colOff>
      <xdr:row>90</xdr:row>
      <xdr:rowOff>40390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47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94993</xdr:rowOff>
    </xdr:from>
    <xdr:to>
      <xdr:col>55</xdr:col>
      <xdr:colOff>0</xdr:colOff>
      <xdr:row>98</xdr:row>
      <xdr:rowOff>33161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725643"/>
          <a:ext cx="838200" cy="10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21534</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09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170107</xdr:rowOff>
    </xdr:from>
    <xdr:to>
      <xdr:col>55</xdr:col>
      <xdr:colOff>50800</xdr:colOff>
      <xdr:row>96</xdr:row>
      <xdr:rowOff>100257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148800</xdr:rowOff>
    </xdr:from>
    <xdr:to>
      <xdr:col>50</xdr:col>
      <xdr:colOff>114300</xdr:colOff>
      <xdr:row>98</xdr:row>
      <xdr:rowOff>33161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779450"/>
          <a:ext cx="889000" cy="5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109975</xdr:rowOff>
    </xdr:from>
    <xdr:to>
      <xdr:col>50</xdr:col>
      <xdr:colOff>165100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56652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104953</xdr:rowOff>
    </xdr:from>
    <xdr:to>
      <xdr:col>45</xdr:col>
      <xdr:colOff>177800</xdr:colOff>
      <xdr:row>97</xdr:row>
      <xdr:rowOff>148800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735603"/>
          <a:ext cx="889000" cy="4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96628</xdr:rowOff>
    </xdr:from>
    <xdr:to>
      <xdr:col>46</xdr:col>
      <xdr:colOff>38100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43305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104953</xdr:rowOff>
    </xdr:from>
    <xdr:to>
      <xdr:col>41</xdr:col>
      <xdr:colOff>50800</xdr:colOff>
      <xdr:row>98</xdr:row>
      <xdr:rowOff>34849</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735603"/>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118804</xdr:rowOff>
    </xdr:from>
    <xdr:to>
      <xdr:col>41</xdr:col>
      <xdr:colOff>101600</xdr:colOff>
      <xdr:row>97</xdr:row>
      <xdr:rowOff>48954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65481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35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124268</xdr:rowOff>
    </xdr:from>
    <xdr:to>
      <xdr:col>36</xdr:col>
      <xdr:colOff>165100</xdr:colOff>
      <xdr:row>97</xdr:row>
      <xdr:rowOff>54418</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58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70945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35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44193</xdr:rowOff>
    </xdr:from>
    <xdr:to>
      <xdr:col>55</xdr:col>
      <xdr:colOff>50800</xdr:colOff>
      <xdr:row>97</xdr:row>
      <xdr:rowOff>145793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67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22620</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65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153811</xdr:rowOff>
    </xdr:from>
    <xdr:to>
      <xdr:col>50</xdr:col>
      <xdr:colOff>165100</xdr:colOff>
      <xdr:row>98</xdr:row>
      <xdr:rowOff>83961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8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75088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7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98000</xdr:rowOff>
    </xdr:from>
    <xdr:to>
      <xdr:col>46</xdr:col>
      <xdr:colOff>38100</xdr:colOff>
      <xdr:row>98</xdr:row>
      <xdr:rowOff>28150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72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19277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8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54153</xdr:rowOff>
    </xdr:from>
    <xdr:to>
      <xdr:col>41</xdr:col>
      <xdr:colOff>101600</xdr:colOff>
      <xdr:row>97</xdr:row>
      <xdr:rowOff>155753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6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146880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77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155499</xdr:rowOff>
    </xdr:from>
    <xdr:to>
      <xdr:col>36</xdr:col>
      <xdr:colOff>165100</xdr:colOff>
      <xdr:row>98</xdr:row>
      <xdr:rowOff>85649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78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76776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87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a:extLst>
            <a:ext uri="{FF2B5EF4-FFF2-40B4-BE49-F238E27FC236}">
              <a16:creationId xmlns:a16="http://schemas.microsoft.com/office/drawing/2014/main" id="{00000000-0008-0000-06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71711</xdr:rowOff>
    </xdr:from>
    <xdr:to>
      <xdr:col>85</xdr:col>
      <xdr:colOff>126364</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6317595" y="5386661"/>
          <a:ext cx="1269" cy="1344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a:extLst>
            <a:ext uri="{FF2B5EF4-FFF2-40B4-BE49-F238E27FC236}">
              <a16:creationId xmlns:a16="http://schemas.microsoft.com/office/drawing/2014/main" id="{00000000-0008-0000-0600-000009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18388</xdr:rowOff>
    </xdr:from>
    <xdr:ext cx="534377" cy="259045"/>
    <xdr:sp macro="" textlink="">
      <xdr:nvSpPr>
        <xdr:cNvPr id="523" name="災害復旧事業費最大値テキスト">
          <a:extLst>
            <a:ext uri="{FF2B5EF4-FFF2-40B4-BE49-F238E27FC236}">
              <a16:creationId xmlns:a16="http://schemas.microsoft.com/office/drawing/2014/main" id="{00000000-0008-0000-0600-00000B020000}"/>
            </a:ext>
          </a:extLst>
        </xdr:cNvPr>
        <xdr:cNvSpPr txBox="1"/>
      </xdr:nvSpPr>
      <xdr:spPr>
        <a:xfrm>
          <a:off x="16370300" y="516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71711</xdr:rowOff>
    </xdr:from>
    <xdr:to>
      <xdr:col>86</xdr:col>
      <xdr:colOff>25400</xdr:colOff>
      <xdr:row>31</xdr:row>
      <xdr:rowOff>71711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5386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39725</xdr:rowOff>
    </xdr:from>
    <xdr:to>
      <xdr:col>85</xdr:col>
      <xdr:colOff>127000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5481300" y="6726275"/>
          <a:ext cx="83820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78496</xdr:rowOff>
    </xdr:from>
    <xdr:ext cx="469744" cy="259045"/>
    <xdr:sp macro="" textlink="">
      <xdr:nvSpPr>
        <xdr:cNvPr id="526" name="災害復旧事業費平均値テキスト">
          <a:extLst>
            <a:ext uri="{FF2B5EF4-FFF2-40B4-BE49-F238E27FC236}">
              <a16:creationId xmlns:a16="http://schemas.microsoft.com/office/drawing/2014/main" id="{00000000-0008-0000-0600-00000E020000}"/>
            </a:ext>
          </a:extLst>
        </xdr:cNvPr>
        <xdr:cNvSpPr txBox="1"/>
      </xdr:nvSpPr>
      <xdr:spPr>
        <a:xfrm>
          <a:off x="16370300" y="64221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55620</xdr:rowOff>
    </xdr:from>
    <xdr:to>
      <xdr:col>85</xdr:col>
      <xdr:colOff>177800</xdr:colOff>
      <xdr:row>38</xdr:row>
      <xdr:rowOff>157220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6268700" y="6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27883</xdr:rowOff>
    </xdr:from>
    <xdr:to>
      <xdr:col>81</xdr:col>
      <xdr:colOff>101600</xdr:colOff>
      <xdr:row>38</xdr:row>
      <xdr:rowOff>129483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5430500" y="654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146010</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46428" y="6318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37097</xdr:rowOff>
    </xdr:from>
    <xdr:to>
      <xdr:col>76</xdr:col>
      <xdr:colOff>114300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703300" y="6723647"/>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146641</xdr:rowOff>
    </xdr:from>
    <xdr:to>
      <xdr:col>76</xdr:col>
      <xdr:colOff>165100</xdr:colOff>
      <xdr:row>38</xdr:row>
      <xdr:rowOff>76791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541500" y="6490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93318</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26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20885</xdr:rowOff>
    </xdr:from>
    <xdr:to>
      <xdr:col>71</xdr:col>
      <xdr:colOff>177800</xdr:colOff>
      <xdr:row>39</xdr:row>
      <xdr:rowOff>37097</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2814300" y="6707435"/>
          <a:ext cx="889000" cy="1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16681</xdr:rowOff>
    </xdr:from>
    <xdr:to>
      <xdr:col>72</xdr:col>
      <xdr:colOff>38100</xdr:colOff>
      <xdr:row>38</xdr:row>
      <xdr:rowOff>118281</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652500" y="653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134809</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68428" y="630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17291</xdr:rowOff>
    </xdr:from>
    <xdr:to>
      <xdr:col>67</xdr:col>
      <xdr:colOff>101600</xdr:colOff>
      <xdr:row>38</xdr:row>
      <xdr:rowOff>118891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2763500" y="6532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135418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79428" y="630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160375</xdr:rowOff>
    </xdr:from>
    <xdr:to>
      <xdr:col>85</xdr:col>
      <xdr:colOff>177800</xdr:colOff>
      <xdr:row>39</xdr:row>
      <xdr:rowOff>90525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6268700" y="66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75302</xdr:rowOff>
    </xdr:from>
    <xdr:ext cx="378565" cy="259045"/>
    <xdr:sp macro="" textlink="">
      <xdr:nvSpPr>
        <xdr:cNvPr id="545" name="災害復旧事業費該当値テキスト">
          <a:extLst>
            <a:ext uri="{FF2B5EF4-FFF2-40B4-BE49-F238E27FC236}">
              <a16:creationId xmlns:a16="http://schemas.microsoft.com/office/drawing/2014/main" id="{00000000-0008-0000-0600-000021020000}"/>
            </a:ext>
          </a:extLst>
        </xdr:cNvPr>
        <xdr:cNvSpPr txBox="1"/>
      </xdr:nvSpPr>
      <xdr:spPr>
        <a:xfrm>
          <a:off x="16370300" y="6590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157747</xdr:rowOff>
    </xdr:from>
    <xdr:to>
      <xdr:col>72</xdr:col>
      <xdr:colOff>38100</xdr:colOff>
      <xdr:row>39</xdr:row>
      <xdr:rowOff>87897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652500" y="667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79024</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514017" y="6765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141535</xdr:rowOff>
    </xdr:from>
    <xdr:to>
      <xdr:col>67</xdr:col>
      <xdr:colOff>101600</xdr:colOff>
      <xdr:row>39</xdr:row>
      <xdr:rowOff>71685</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2763500" y="66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62812</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579428" y="67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467</xdr:rowOff>
    </xdr:from>
    <xdr:to>
      <xdr:col>85</xdr:col>
      <xdr:colOff>126364</xdr:colOff>
      <xdr:row>78</xdr:row>
      <xdr:rowOff>131339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01967"/>
          <a:ext cx="1269" cy="1502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135166</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0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131339</xdr:rowOff>
    </xdr:from>
    <xdr:to>
      <xdr:col>86</xdr:col>
      <xdr:colOff>25400</xdr:colOff>
      <xdr:row>78</xdr:row>
      <xdr:rowOff>131339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04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118594</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777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467</xdr:rowOff>
    </xdr:from>
    <xdr:to>
      <xdr:col>86</xdr:col>
      <xdr:colOff>25400</xdr:colOff>
      <xdr:row>70</xdr:row>
      <xdr:rowOff>467</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0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13922</xdr:rowOff>
    </xdr:from>
    <xdr:to>
      <xdr:col>85</xdr:col>
      <xdr:colOff>127000</xdr:colOff>
      <xdr:row>76</xdr:row>
      <xdr:rowOff>33711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044122"/>
          <a:ext cx="838200" cy="1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39457</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726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16580</xdr:rowOff>
    </xdr:from>
    <xdr:to>
      <xdr:col>85</xdr:col>
      <xdr:colOff>177800</xdr:colOff>
      <xdr:row>75</xdr:row>
      <xdr:rowOff>118180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33711</xdr:rowOff>
    </xdr:from>
    <xdr:to>
      <xdr:col>81</xdr:col>
      <xdr:colOff>50800</xdr:colOff>
      <xdr:row>76</xdr:row>
      <xdr:rowOff>90534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063911"/>
          <a:ext cx="889000" cy="5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34983</xdr:rowOff>
    </xdr:from>
    <xdr:to>
      <xdr:col>81</xdr:col>
      <xdr:colOff>101600</xdr:colOff>
      <xdr:row>75</xdr:row>
      <xdr:rowOff>136583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153110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6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90534</xdr:rowOff>
    </xdr:from>
    <xdr:to>
      <xdr:col>76</xdr:col>
      <xdr:colOff>114300</xdr:colOff>
      <xdr:row>76</xdr:row>
      <xdr:rowOff>98470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20734"/>
          <a:ext cx="8890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34820</xdr:rowOff>
    </xdr:from>
    <xdr:to>
      <xdr:col>76</xdr:col>
      <xdr:colOff>165100</xdr:colOff>
      <xdr:row>75</xdr:row>
      <xdr:rowOff>136420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152947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98470</xdr:rowOff>
    </xdr:from>
    <xdr:to>
      <xdr:col>71</xdr:col>
      <xdr:colOff>177800</xdr:colOff>
      <xdr:row>76</xdr:row>
      <xdr:rowOff>121901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28670"/>
          <a:ext cx="8890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164795</xdr:rowOff>
    </xdr:from>
    <xdr:to>
      <xdr:col>72</xdr:col>
      <xdr:colOff>38100</xdr:colOff>
      <xdr:row>76</xdr:row>
      <xdr:rowOff>94945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111472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79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169694</xdr:rowOff>
    </xdr:from>
    <xdr:to>
      <xdr:col>67</xdr:col>
      <xdr:colOff>101600</xdr:colOff>
      <xdr:row>76</xdr:row>
      <xdr:rowOff>99844</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28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116371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0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134571</xdr:rowOff>
    </xdr:from>
    <xdr:to>
      <xdr:col>85</xdr:col>
      <xdr:colOff>177800</xdr:colOff>
      <xdr:row>76</xdr:row>
      <xdr:rowOff>64722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9933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112999</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7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154361</xdr:rowOff>
    </xdr:from>
    <xdr:to>
      <xdr:col>81</xdr:col>
      <xdr:colOff>101600</xdr:colOff>
      <xdr:row>76</xdr:row>
      <xdr:rowOff>84511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1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75638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10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39734</xdr:rowOff>
    </xdr:from>
    <xdr:to>
      <xdr:col>76</xdr:col>
      <xdr:colOff>165100</xdr:colOff>
      <xdr:row>76</xdr:row>
      <xdr:rowOff>141334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6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132461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16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47670</xdr:rowOff>
    </xdr:from>
    <xdr:to>
      <xdr:col>72</xdr:col>
      <xdr:colOff>38100</xdr:colOff>
      <xdr:row>76</xdr:row>
      <xdr:rowOff>149270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7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140397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17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71101</xdr:rowOff>
    </xdr:from>
    <xdr:to>
      <xdr:col>67</xdr:col>
      <xdr:colOff>101600</xdr:colOff>
      <xdr:row>77</xdr:row>
      <xdr:rowOff>1251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0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163828</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19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113207</xdr:rowOff>
    </xdr:from>
    <xdr:to>
      <xdr:col>85</xdr:col>
      <xdr:colOff>126364</xdr:colOff>
      <xdr:row>99</xdr:row>
      <xdr:rowOff>28626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543707"/>
          <a:ext cx="1269" cy="1458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32453</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700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28626</xdr:rowOff>
    </xdr:from>
    <xdr:to>
      <xdr:col>86</xdr:col>
      <xdr:colOff>25400</xdr:colOff>
      <xdr:row>99</xdr:row>
      <xdr:rowOff>28626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7002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59884</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318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113207</xdr:rowOff>
    </xdr:from>
    <xdr:to>
      <xdr:col>86</xdr:col>
      <xdr:colOff>25400</xdr:colOff>
      <xdr:row>90</xdr:row>
      <xdr:rowOff>113207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54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113081</xdr:rowOff>
    </xdr:from>
    <xdr:to>
      <xdr:col>85</xdr:col>
      <xdr:colOff>127000</xdr:colOff>
      <xdr:row>98</xdr:row>
      <xdr:rowOff>13894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5481300" y="16743731"/>
          <a:ext cx="838200" cy="7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21938</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4811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170511</xdr:rowOff>
    </xdr:from>
    <xdr:to>
      <xdr:col>85</xdr:col>
      <xdr:colOff>177800</xdr:colOff>
      <xdr:row>97</xdr:row>
      <xdr:rowOff>100661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29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136804</xdr:rowOff>
    </xdr:from>
    <xdr:to>
      <xdr:col>81</xdr:col>
      <xdr:colOff>50800</xdr:colOff>
      <xdr:row>98</xdr:row>
      <xdr:rowOff>13894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4592300" y="16767454"/>
          <a:ext cx="889000" cy="4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168720</xdr:rowOff>
    </xdr:from>
    <xdr:to>
      <xdr:col>81</xdr:col>
      <xdr:colOff>101600</xdr:colOff>
      <xdr:row>97</xdr:row>
      <xdr:rowOff>98870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6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115397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40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136804</xdr:rowOff>
    </xdr:from>
    <xdr:to>
      <xdr:col>76</xdr:col>
      <xdr:colOff>114300</xdr:colOff>
      <xdr:row>98</xdr:row>
      <xdr:rowOff>155663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767454"/>
          <a:ext cx="889000" cy="19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110325</xdr:rowOff>
    </xdr:from>
    <xdr:to>
      <xdr:col>76</xdr:col>
      <xdr:colOff>165100</xdr:colOff>
      <xdr:row>97</xdr:row>
      <xdr:rowOff>40475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56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57002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34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155663</xdr:rowOff>
    </xdr:from>
    <xdr:to>
      <xdr:col>71</xdr:col>
      <xdr:colOff>177800</xdr:colOff>
      <xdr:row>99</xdr:row>
      <xdr:rowOff>13539</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6957763"/>
          <a:ext cx="889000" cy="2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135573</xdr:rowOff>
    </xdr:from>
    <xdr:to>
      <xdr:col>72</xdr:col>
      <xdr:colOff>38100</xdr:colOff>
      <xdr:row>98</xdr:row>
      <xdr:rowOff>65723</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82250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151905</xdr:rowOff>
    </xdr:from>
    <xdr:to>
      <xdr:col>67</xdr:col>
      <xdr:colOff>101600</xdr:colOff>
      <xdr:row>98</xdr:row>
      <xdr:rowOff>82055</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8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98582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5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62281</xdr:rowOff>
    </xdr:from>
    <xdr:to>
      <xdr:col>85</xdr:col>
      <xdr:colOff>177800</xdr:colOff>
      <xdr:row>97</xdr:row>
      <xdr:rowOff>163881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69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40708</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67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134544</xdr:rowOff>
    </xdr:from>
    <xdr:to>
      <xdr:col>81</xdr:col>
      <xdr:colOff>101600</xdr:colOff>
      <xdr:row>98</xdr:row>
      <xdr:rowOff>64694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76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55821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85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86004</xdr:rowOff>
    </xdr:from>
    <xdr:to>
      <xdr:col>76</xdr:col>
      <xdr:colOff>165100</xdr:colOff>
      <xdr:row>98</xdr:row>
      <xdr:rowOff>16154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71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7281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80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104863</xdr:rowOff>
    </xdr:from>
    <xdr:to>
      <xdr:col>72</xdr:col>
      <xdr:colOff>38100</xdr:colOff>
      <xdr:row>99</xdr:row>
      <xdr:rowOff>35013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90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26140</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68428" y="1699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134189</xdr:rowOff>
    </xdr:from>
    <xdr:to>
      <xdr:col>67</xdr:col>
      <xdr:colOff>101600</xdr:colOff>
      <xdr:row>99</xdr:row>
      <xdr:rowOff>64339</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93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55466</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79428" y="1702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13010</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99410"/>
          <a:ext cx="1269" cy="115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131137</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27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13010</xdr:rowOff>
    </xdr:from>
    <xdr:to>
      <xdr:col>116</xdr:col>
      <xdr:colOff>152400</xdr:colOff>
      <xdr:row>32</xdr:row>
      <xdr:rowOff>13010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9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130922</xdr:rowOff>
    </xdr:from>
    <xdr:to>
      <xdr:col>116</xdr:col>
      <xdr:colOff>63500</xdr:colOff>
      <xdr:row>37</xdr:row>
      <xdr:rowOff>3637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303122"/>
          <a:ext cx="838200" cy="4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169100</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41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19223</xdr:rowOff>
    </xdr:from>
    <xdr:to>
      <xdr:col>116</xdr:col>
      <xdr:colOff>114300</xdr:colOff>
      <xdr:row>37</xdr:row>
      <xdr:rowOff>120823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36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3637</xdr:rowOff>
    </xdr:from>
    <xdr:to>
      <xdr:col>111</xdr:col>
      <xdr:colOff>177800</xdr:colOff>
      <xdr:row>37</xdr:row>
      <xdr:rowOff>161326</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347287"/>
          <a:ext cx="889000" cy="15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39888</xdr:rowOff>
    </xdr:from>
    <xdr:to>
      <xdr:col>112</xdr:col>
      <xdr:colOff>38100</xdr:colOff>
      <xdr:row>37</xdr:row>
      <xdr:rowOff>141488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38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132615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47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161326</xdr:rowOff>
    </xdr:from>
    <xdr:to>
      <xdr:col>107</xdr:col>
      <xdr:colOff>50800</xdr:colOff>
      <xdr:row>38</xdr:row>
      <xdr:rowOff>62845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504976"/>
          <a:ext cx="889000" cy="7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18903</xdr:rowOff>
    </xdr:from>
    <xdr:to>
      <xdr:col>107</xdr:col>
      <xdr:colOff>101600</xdr:colOff>
      <xdr:row>37</xdr:row>
      <xdr:rowOff>120503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36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137030</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13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62845</xdr:rowOff>
    </xdr:from>
    <xdr:to>
      <xdr:col>102</xdr:col>
      <xdr:colOff>114300</xdr:colOff>
      <xdr:row>38</xdr:row>
      <xdr:rowOff>119218</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577945"/>
          <a:ext cx="889000" cy="5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76738</xdr:rowOff>
    </xdr:from>
    <xdr:to>
      <xdr:col>102</xdr:col>
      <xdr:colOff>165100</xdr:colOff>
      <xdr:row>38</xdr:row>
      <xdr:rowOff>6888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151765</xdr:rowOff>
    </xdr:from>
    <xdr:to>
      <xdr:col>98</xdr:col>
      <xdr:colOff>38100</xdr:colOff>
      <xdr:row>38</xdr:row>
      <xdr:rowOff>81915</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98442</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7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80122</xdr:rowOff>
    </xdr:from>
    <xdr:to>
      <xdr:col>116</xdr:col>
      <xdr:colOff>114300</xdr:colOff>
      <xdr:row>37</xdr:row>
      <xdr:rowOff>10272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25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102999</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10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124287</xdr:rowOff>
    </xdr:from>
    <xdr:to>
      <xdr:col>112</xdr:col>
      <xdr:colOff>38100</xdr:colOff>
      <xdr:row>37</xdr:row>
      <xdr:rowOff>54437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29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70964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07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110525</xdr:rowOff>
    </xdr:from>
    <xdr:to>
      <xdr:col>107</xdr:col>
      <xdr:colOff>101600</xdr:colOff>
      <xdr:row>38</xdr:row>
      <xdr:rowOff>40675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45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31803</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54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12045</xdr:rowOff>
    </xdr:from>
    <xdr:to>
      <xdr:col>102</xdr:col>
      <xdr:colOff>165100</xdr:colOff>
      <xdr:row>38</xdr:row>
      <xdr:rowOff>113645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52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104772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61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68418</xdr:rowOff>
    </xdr:from>
    <xdr:to>
      <xdr:col>98</xdr:col>
      <xdr:colOff>38100</xdr:colOff>
      <xdr:row>38</xdr:row>
      <xdr:rowOff>170018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58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161145</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676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86939</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9002339"/>
          <a:ext cx="1269" cy="1081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33616</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77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86939</xdr:rowOff>
    </xdr:from>
    <xdr:to>
      <xdr:col>116</xdr:col>
      <xdr:colOff>152400</xdr:colOff>
      <xdr:row>52</xdr:row>
      <xdr:rowOff>86939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9002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55392</xdr:rowOff>
    </xdr:from>
    <xdr:to>
      <xdr:col>116</xdr:col>
      <xdr:colOff>63500</xdr:colOff>
      <xdr:row>57</xdr:row>
      <xdr:rowOff>131470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9828042"/>
          <a:ext cx="838200" cy="7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131939</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5616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109062</xdr:rowOff>
    </xdr:from>
    <xdr:to>
      <xdr:col>116</xdr:col>
      <xdr:colOff>114300</xdr:colOff>
      <xdr:row>57</xdr:row>
      <xdr:rowOff>39212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55392</xdr:rowOff>
    </xdr:from>
    <xdr:to>
      <xdr:col>111</xdr:col>
      <xdr:colOff>177800</xdr:colOff>
      <xdr:row>57</xdr:row>
      <xdr:rowOff>62250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98280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127305</xdr:rowOff>
    </xdr:from>
    <xdr:to>
      <xdr:col>112</xdr:col>
      <xdr:colOff>38100</xdr:colOff>
      <xdr:row>57</xdr:row>
      <xdr:rowOff>57455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73982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62250</xdr:rowOff>
    </xdr:from>
    <xdr:to>
      <xdr:col>107</xdr:col>
      <xdr:colOff>50800</xdr:colOff>
      <xdr:row>57</xdr:row>
      <xdr:rowOff>146055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9834900"/>
          <a:ext cx="889000" cy="8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107462</xdr:rowOff>
    </xdr:from>
    <xdr:to>
      <xdr:col>107</xdr:col>
      <xdr:colOff>101600</xdr:colOff>
      <xdr:row>57</xdr:row>
      <xdr:rowOff>37612</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54139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87762</xdr:rowOff>
    </xdr:from>
    <xdr:to>
      <xdr:col>102</xdr:col>
      <xdr:colOff>114300</xdr:colOff>
      <xdr:row>57</xdr:row>
      <xdr:rowOff>146055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9860412"/>
          <a:ext cx="889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6696</xdr:rowOff>
    </xdr:from>
    <xdr:to>
      <xdr:col>102</xdr:col>
      <xdr:colOff>165100</xdr:colOff>
      <xdr:row>57</xdr:row>
      <xdr:rowOff>108296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17349</xdr:rowOff>
    </xdr:from>
    <xdr:to>
      <xdr:col>98</xdr:col>
      <xdr:colOff>38100</xdr:colOff>
      <xdr:row>57</xdr:row>
      <xdr:rowOff>118949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78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135476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56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80670</xdr:rowOff>
    </xdr:from>
    <xdr:to>
      <xdr:col>116</xdr:col>
      <xdr:colOff>114300</xdr:colOff>
      <xdr:row>58</xdr:row>
      <xdr:rowOff>10820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8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59097</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83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4592</xdr:rowOff>
    </xdr:from>
    <xdr:to>
      <xdr:col>112</xdr:col>
      <xdr:colOff>38100</xdr:colOff>
      <xdr:row>57</xdr:row>
      <xdr:rowOff>106192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77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97319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869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11450</xdr:rowOff>
    </xdr:from>
    <xdr:to>
      <xdr:col>107</xdr:col>
      <xdr:colOff>101600</xdr:colOff>
      <xdr:row>57</xdr:row>
      <xdr:rowOff>113050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78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104177</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87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95255</xdr:rowOff>
    </xdr:from>
    <xdr:to>
      <xdr:col>102</xdr:col>
      <xdr:colOff>165100</xdr:colOff>
      <xdr:row>58</xdr:row>
      <xdr:rowOff>25405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86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16532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96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36962</xdr:rowOff>
    </xdr:from>
    <xdr:to>
      <xdr:col>98</xdr:col>
      <xdr:colOff>38100</xdr:colOff>
      <xdr:row>57</xdr:row>
      <xdr:rowOff>138562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80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129689</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902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130670</xdr:rowOff>
    </xdr:from>
    <xdr:to>
      <xdr:col>116</xdr:col>
      <xdr:colOff>62864</xdr:colOff>
      <xdr:row>78</xdr:row>
      <xdr:rowOff>66815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32170"/>
          <a:ext cx="1269" cy="130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70642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44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66815</xdr:rowOff>
    </xdr:from>
    <xdr:to>
      <xdr:col>116</xdr:col>
      <xdr:colOff>152400</xdr:colOff>
      <xdr:row>78</xdr:row>
      <xdr:rowOff>66815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439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77347</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0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130670</xdr:rowOff>
    </xdr:from>
    <xdr:to>
      <xdr:col>116</xdr:col>
      <xdr:colOff>152400</xdr:colOff>
      <xdr:row>70</xdr:row>
      <xdr:rowOff>130670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3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108991</xdr:rowOff>
    </xdr:from>
    <xdr:to>
      <xdr:col>116</xdr:col>
      <xdr:colOff>63500</xdr:colOff>
      <xdr:row>75</xdr:row>
      <xdr:rowOff>168808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67741"/>
          <a:ext cx="8382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12869</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00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161442</xdr:rowOff>
    </xdr:from>
    <xdr:to>
      <xdr:col>116</xdr:col>
      <xdr:colOff>114300</xdr:colOff>
      <xdr:row>75</xdr:row>
      <xdr:rowOff>91592</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168808</xdr:rowOff>
    </xdr:from>
    <xdr:to>
      <xdr:col>111</xdr:col>
      <xdr:colOff>177800</xdr:colOff>
      <xdr:row>76</xdr:row>
      <xdr:rowOff>40373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027558"/>
          <a:ext cx="889000" cy="4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59639</xdr:rowOff>
    </xdr:from>
    <xdr:to>
      <xdr:col>112</xdr:col>
      <xdr:colOff>38100</xdr:colOff>
      <xdr:row>75</xdr:row>
      <xdr:rowOff>161240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6316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9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40373</xdr:rowOff>
    </xdr:from>
    <xdr:to>
      <xdr:col>107</xdr:col>
      <xdr:colOff>50800</xdr:colOff>
      <xdr:row>76</xdr:row>
      <xdr:rowOff>104457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70573"/>
          <a:ext cx="889000" cy="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86843</xdr:rowOff>
    </xdr:from>
    <xdr:to>
      <xdr:col>107</xdr:col>
      <xdr:colOff>101600</xdr:colOff>
      <xdr:row>76</xdr:row>
      <xdr:rowOff>16993</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33520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72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102591</xdr:rowOff>
    </xdr:from>
    <xdr:to>
      <xdr:col>102</xdr:col>
      <xdr:colOff>114300</xdr:colOff>
      <xdr:row>76</xdr:row>
      <xdr:rowOff>104457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618441"/>
          <a:ext cx="889000" cy="51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25197</xdr:rowOff>
    </xdr:from>
    <xdr:to>
      <xdr:col>102</xdr:col>
      <xdr:colOff>165100</xdr:colOff>
      <xdr:row>76</xdr:row>
      <xdr:rowOff>126797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143324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3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143764</xdr:rowOff>
    </xdr:from>
    <xdr:to>
      <xdr:col>98</xdr:col>
      <xdr:colOff>38100</xdr:colOff>
      <xdr:row>75</xdr:row>
      <xdr:rowOff>73914</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83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65041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92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58191</xdr:rowOff>
    </xdr:from>
    <xdr:to>
      <xdr:col>116</xdr:col>
      <xdr:colOff>114300</xdr:colOff>
      <xdr:row>75</xdr:row>
      <xdr:rowOff>159792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169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36618</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9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118008</xdr:rowOff>
    </xdr:from>
    <xdr:to>
      <xdr:col>112</xdr:col>
      <xdr:colOff>38100</xdr:colOff>
      <xdr:row>76</xdr:row>
      <xdr:rowOff>48158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97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39285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06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161023</xdr:rowOff>
    </xdr:from>
    <xdr:to>
      <xdr:col>107</xdr:col>
      <xdr:colOff>101600</xdr:colOff>
      <xdr:row>76</xdr:row>
      <xdr:rowOff>91173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1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82300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11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53657</xdr:rowOff>
    </xdr:from>
    <xdr:to>
      <xdr:col>102</xdr:col>
      <xdr:colOff>165100</xdr:colOff>
      <xdr:row>76</xdr:row>
      <xdr:rowOff>155257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08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146384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17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51791</xdr:rowOff>
    </xdr:from>
    <xdr:to>
      <xdr:col>98</xdr:col>
      <xdr:colOff>38100</xdr:colOff>
      <xdr:row>73</xdr:row>
      <xdr:rowOff>153391</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56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169918</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34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本市の性質別歳出の特徴は、市立高校を有して</a:t>
          </a:r>
          <a:r>
            <a:rPr kumimoji="1" lang="ja-JP" altLang="en-US" sz="1100" b="0" i="0" baseline="0">
              <a:solidFill>
                <a:schemeClr val="dk1"/>
              </a:solidFill>
              <a:effectLst/>
              <a:latin typeface="+mn-lt"/>
              <a:ea typeface="+mn-ea"/>
              <a:cs typeface="+mn-cs"/>
            </a:rPr>
            <a:t>いるため</a:t>
          </a:r>
          <a:r>
            <a:rPr kumimoji="1" lang="ja-JP" altLang="ja-JP" sz="1100" b="0" i="0" baseline="0">
              <a:solidFill>
                <a:schemeClr val="dk1"/>
              </a:solidFill>
              <a:effectLst/>
              <a:latin typeface="+mn-lt"/>
              <a:ea typeface="+mn-ea"/>
              <a:cs typeface="+mn-cs"/>
            </a:rPr>
            <a:t>教育関係の職員数が多いことや、上下水道や消防業務などを直営で行っていることから、住民一人当たりの人件費が類似団体平均と比較</a:t>
          </a:r>
          <a:r>
            <a:rPr kumimoji="1" lang="ja-JP" altLang="en-US" sz="1100" b="0" i="0" baseline="0">
              <a:solidFill>
                <a:schemeClr val="dk1"/>
              </a:solidFill>
              <a:effectLst/>
              <a:latin typeface="+mn-lt"/>
              <a:ea typeface="+mn-ea"/>
              <a:cs typeface="+mn-cs"/>
            </a:rPr>
            <a:t>して９</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７５２</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多くなっている。一方で、一部事務組合等への負担金が少ないため、住民一人当たりの補助費等が類似団体平均と比較して３５，４３７円少ない。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年度決算の歳出総額は、前年度と比較して約</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４</a:t>
          </a:r>
          <a:r>
            <a:rPr kumimoji="1" lang="ja-JP" altLang="en-US" sz="1100" b="0" i="0" baseline="0">
              <a:solidFill>
                <a:schemeClr val="dk1"/>
              </a:solidFill>
              <a:effectLst/>
              <a:latin typeface="+mn-lt"/>
              <a:ea typeface="+mn-ea"/>
              <a:cs typeface="+mn-cs"/>
            </a:rPr>
            <a:t>億１</a:t>
          </a:r>
          <a:r>
            <a:rPr kumimoji="1" lang="ja-JP" altLang="ja-JP" sz="1100" b="0" i="0" baseline="0">
              <a:solidFill>
                <a:schemeClr val="dk1"/>
              </a:solidFill>
              <a:effectLst/>
              <a:latin typeface="+mn-lt"/>
              <a:ea typeface="+mn-ea"/>
              <a:cs typeface="+mn-cs"/>
            </a:rPr>
            <a:t>千万円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広域ごみ処理施設整備に伴う旧清掃センター解体事業や名洗港港湾整備事業に係る千葉県への負担金、銚子漁港第３卸売場整備に係る銚子市漁業協同組合への補助金の増加などにより普通建設事業費が約９億６千万円増加したほか、低所得世帯への給付金事業などの実施により扶助費が約４億７千万円増加</a:t>
          </a:r>
          <a:r>
            <a:rPr kumimoji="1" lang="ja-JP" altLang="ja-JP" sz="1100" b="0" i="0" baseline="0">
              <a:solidFill>
                <a:schemeClr val="dk1"/>
              </a:solidFill>
              <a:effectLst/>
              <a:latin typeface="+mn-lt"/>
              <a:ea typeface="+mn-ea"/>
              <a:cs typeface="+mn-cs"/>
            </a:rPr>
            <a:t>したことが主な要因である。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千葉県銚子市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55,016
52,452
84.12
27,192,700
26,746,160
353,432
14,934,447
23,722,773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23114</xdr:rowOff>
    </xdr:from>
    <xdr:to>
      <xdr:col>24</xdr:col>
      <xdr:colOff>62865</xdr:colOff>
      <xdr:row>38</xdr:row>
      <xdr:rowOff>74168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8064"/>
          <a:ext cx="1270" cy="125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77995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9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74168</xdr:rowOff>
    </xdr:from>
    <xdr:to>
      <xdr:col>24</xdr:col>
      <xdr:colOff>152400</xdr:colOff>
      <xdr:row>38</xdr:row>
      <xdr:rowOff>74168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8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141241</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23114</xdr:rowOff>
    </xdr:from>
    <xdr:to>
      <xdr:col>24</xdr:col>
      <xdr:colOff>152400</xdr:colOff>
      <xdr:row>31</xdr:row>
      <xdr:rowOff>23114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8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170561</xdr:rowOff>
    </xdr:from>
    <xdr:to>
      <xdr:col>24</xdr:col>
      <xdr:colOff>63500</xdr:colOff>
      <xdr:row>36</xdr:row>
      <xdr:rowOff>74930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71311"/>
          <a:ext cx="838200" cy="7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139590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116713</xdr:rowOff>
    </xdr:from>
    <xdr:to>
      <xdr:col>24</xdr:col>
      <xdr:colOff>114300</xdr:colOff>
      <xdr:row>36</xdr:row>
      <xdr:rowOff>46863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74930</xdr:rowOff>
    </xdr:from>
    <xdr:to>
      <xdr:col>19</xdr:col>
      <xdr:colOff>177800</xdr:colOff>
      <xdr:row>36</xdr:row>
      <xdr:rowOff>109601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47130"/>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148336</xdr:rowOff>
    </xdr:from>
    <xdr:to>
      <xdr:col>20</xdr:col>
      <xdr:colOff>38100</xdr:colOff>
      <xdr:row>36</xdr:row>
      <xdr:rowOff>78486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95013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109601</xdr:rowOff>
    </xdr:from>
    <xdr:to>
      <xdr:col>15</xdr:col>
      <xdr:colOff>50800</xdr:colOff>
      <xdr:row>36</xdr:row>
      <xdr:rowOff>132461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8180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168148</xdr:rowOff>
    </xdr:from>
    <xdr:to>
      <xdr:col>15</xdr:col>
      <xdr:colOff>101600</xdr:colOff>
      <xdr:row>36</xdr:row>
      <xdr:rowOff>98298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114825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128651</xdr:rowOff>
    </xdr:from>
    <xdr:to>
      <xdr:col>10</xdr:col>
      <xdr:colOff>114300</xdr:colOff>
      <xdr:row>36</xdr:row>
      <xdr:rowOff>132461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00851"/>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151765</xdr:rowOff>
    </xdr:from>
    <xdr:to>
      <xdr:col>10</xdr:col>
      <xdr:colOff>165100</xdr:colOff>
      <xdr:row>36</xdr:row>
      <xdr:rowOff>81915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98442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112522</xdr:rowOff>
    </xdr:from>
    <xdr:to>
      <xdr:col>6</xdr:col>
      <xdr:colOff>38100</xdr:colOff>
      <xdr:row>36</xdr:row>
      <xdr:rowOff>42672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59199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8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119761</xdr:rowOff>
    </xdr:from>
    <xdr:to>
      <xdr:col>24</xdr:col>
      <xdr:colOff>114300</xdr:colOff>
      <xdr:row>36</xdr:row>
      <xdr:rowOff>49911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2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98188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9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24130</xdr:rowOff>
    </xdr:from>
    <xdr:to>
      <xdr:col>20</xdr:col>
      <xdr:colOff>38100</xdr:colOff>
      <xdr:row>36</xdr:row>
      <xdr:rowOff>125730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116857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58801</xdr:rowOff>
    </xdr:from>
    <xdr:to>
      <xdr:col>15</xdr:col>
      <xdr:colOff>101600</xdr:colOff>
      <xdr:row>36</xdr:row>
      <xdr:rowOff>160401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3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151528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2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81661</xdr:rowOff>
    </xdr:from>
    <xdr:to>
      <xdr:col>10</xdr:col>
      <xdr:colOff>165100</xdr:colOff>
      <xdr:row>37</xdr:row>
      <xdr:rowOff>11811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2938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77851</xdr:rowOff>
    </xdr:from>
    <xdr:to>
      <xdr:col>6</xdr:col>
      <xdr:colOff>38100</xdr:colOff>
      <xdr:row>37</xdr:row>
      <xdr:rowOff>8001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170578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4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143833</xdr:rowOff>
    </xdr:from>
    <xdr:to>
      <xdr:col>24</xdr:col>
      <xdr:colOff>62865</xdr:colOff>
      <xdr:row>57</xdr:row>
      <xdr:rowOff>168128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887783"/>
          <a:ext cx="1270" cy="1052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4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168128</xdr:rowOff>
    </xdr:from>
    <xdr:to>
      <xdr:col>24</xdr:col>
      <xdr:colOff>152400</xdr:colOff>
      <xdr:row>57</xdr:row>
      <xdr:rowOff>168128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40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90510</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66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143833</xdr:rowOff>
    </xdr:from>
    <xdr:to>
      <xdr:col>24</xdr:col>
      <xdr:colOff>152400</xdr:colOff>
      <xdr:row>51</xdr:row>
      <xdr:rowOff>143833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887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4026</xdr:rowOff>
    </xdr:from>
    <xdr:to>
      <xdr:col>24</xdr:col>
      <xdr:colOff>63500</xdr:colOff>
      <xdr:row>57</xdr:row>
      <xdr:rowOff>24257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76676"/>
          <a:ext cx="838200" cy="2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162796</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10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139919</xdr:rowOff>
    </xdr:from>
    <xdr:to>
      <xdr:col>24</xdr:col>
      <xdr:colOff>114300</xdr:colOff>
      <xdr:row>56</xdr:row>
      <xdr:rowOff>70069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16901</xdr:rowOff>
    </xdr:from>
    <xdr:to>
      <xdr:col>19</xdr:col>
      <xdr:colOff>177800</xdr:colOff>
      <xdr:row>57</xdr:row>
      <xdr:rowOff>24257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89551"/>
          <a:ext cx="889000" cy="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6622</xdr:rowOff>
    </xdr:from>
    <xdr:to>
      <xdr:col>20</xdr:col>
      <xdr:colOff>38100</xdr:colOff>
      <xdr:row>56</xdr:row>
      <xdr:rowOff>108222</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124749</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139567</xdr:rowOff>
    </xdr:from>
    <xdr:to>
      <xdr:col>15</xdr:col>
      <xdr:colOff>50800</xdr:colOff>
      <xdr:row>57</xdr:row>
      <xdr:rowOff>16901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397867"/>
          <a:ext cx="889000" cy="39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2210</xdr:rowOff>
    </xdr:from>
    <xdr:to>
      <xdr:col>15</xdr:col>
      <xdr:colOff>101600</xdr:colOff>
      <xdr:row>56</xdr:row>
      <xdr:rowOff>103810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120337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139567</xdr:rowOff>
    </xdr:from>
    <xdr:to>
      <xdr:col>10</xdr:col>
      <xdr:colOff>114300</xdr:colOff>
      <xdr:row>57</xdr:row>
      <xdr:rowOff>111349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397867"/>
          <a:ext cx="889000" cy="48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147010</xdr:rowOff>
    </xdr:from>
    <xdr:to>
      <xdr:col>10</xdr:col>
      <xdr:colOff>165100</xdr:colOff>
      <xdr:row>54</xdr:row>
      <xdr:rowOff>77160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93687</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00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115253</xdr:rowOff>
    </xdr:from>
    <xdr:to>
      <xdr:col>6</xdr:col>
      <xdr:colOff>38100</xdr:colOff>
      <xdr:row>57</xdr:row>
      <xdr:rowOff>45403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1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61930</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49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124676</xdr:rowOff>
    </xdr:from>
    <xdr:to>
      <xdr:col>24</xdr:col>
      <xdr:colOff>114300</xdr:colOff>
      <xdr:row>57</xdr:row>
      <xdr:rowOff>54826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2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103103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0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144907</xdr:rowOff>
    </xdr:from>
    <xdr:to>
      <xdr:col>20</xdr:col>
      <xdr:colOff>38100</xdr:colOff>
      <xdr:row>57</xdr:row>
      <xdr:rowOff>75057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4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66184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3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137551</xdr:rowOff>
    </xdr:from>
    <xdr:to>
      <xdr:col>15</xdr:col>
      <xdr:colOff>101600</xdr:colOff>
      <xdr:row>57</xdr:row>
      <xdr:rowOff>67701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3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58828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3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88767</xdr:rowOff>
    </xdr:from>
    <xdr:to>
      <xdr:col>10</xdr:col>
      <xdr:colOff>165100</xdr:colOff>
      <xdr:row>55</xdr:row>
      <xdr:rowOff>18917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4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10044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439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60549</xdr:rowOff>
    </xdr:from>
    <xdr:to>
      <xdr:col>6</xdr:col>
      <xdr:colOff>38100</xdr:colOff>
      <xdr:row>57</xdr:row>
      <xdr:rowOff>162149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3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153276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92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58275</xdr:rowOff>
    </xdr:from>
    <xdr:to>
      <xdr:col>24</xdr:col>
      <xdr:colOff>62865</xdr:colOff>
      <xdr:row>76</xdr:row>
      <xdr:rowOff>92663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775"/>
          <a:ext cx="1270" cy="1063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96490</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26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92663</xdr:rowOff>
    </xdr:from>
    <xdr:to>
      <xdr:col>24</xdr:col>
      <xdr:colOff>152400</xdr:colOff>
      <xdr:row>76</xdr:row>
      <xdr:rowOff>92663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2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4952</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265,480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58275</xdr:rowOff>
    </xdr:from>
    <xdr:to>
      <xdr:col>24</xdr:col>
      <xdr:colOff>152400</xdr:colOff>
      <xdr:row>70</xdr:row>
      <xdr:rowOff>58275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38593</xdr:rowOff>
    </xdr:from>
    <xdr:to>
      <xdr:col>24</xdr:col>
      <xdr:colOff>63500</xdr:colOff>
      <xdr:row>77</xdr:row>
      <xdr:rowOff>74440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68793"/>
          <a:ext cx="838200" cy="20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13740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5295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162313</xdr:rowOff>
    </xdr:from>
    <xdr:to>
      <xdr:col>24</xdr:col>
      <xdr:colOff>114300</xdr:colOff>
      <xdr:row>74</xdr:row>
      <xdr:rowOff>92463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678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158032</xdr:rowOff>
    </xdr:from>
    <xdr:to>
      <xdr:col>19</xdr:col>
      <xdr:colOff>177800</xdr:colOff>
      <xdr:row>77</xdr:row>
      <xdr:rowOff>74440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88232"/>
          <a:ext cx="889000" cy="8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132672</xdr:rowOff>
    </xdr:from>
    <xdr:to>
      <xdr:col>20</xdr:col>
      <xdr:colOff>38100</xdr:colOff>
      <xdr:row>75</xdr:row>
      <xdr:rowOff>62822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1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79349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595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158032</xdr:rowOff>
    </xdr:from>
    <xdr:to>
      <xdr:col>15</xdr:col>
      <xdr:colOff>50800</xdr:colOff>
      <xdr:row>78</xdr:row>
      <xdr:rowOff>73242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88232"/>
          <a:ext cx="889000" cy="25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12809</xdr:rowOff>
    </xdr:from>
    <xdr:to>
      <xdr:col>15</xdr:col>
      <xdr:colOff>101600</xdr:colOff>
      <xdr:row>74</xdr:row>
      <xdr:rowOff>114409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70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130936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47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73242</xdr:rowOff>
    </xdr:from>
    <xdr:to>
      <xdr:col>10</xdr:col>
      <xdr:colOff>114300</xdr:colOff>
      <xdr:row>78</xdr:row>
      <xdr:rowOff>133049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46342"/>
          <a:ext cx="889000" cy="5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128731</xdr:rowOff>
    </xdr:from>
    <xdr:to>
      <xdr:col>10</xdr:col>
      <xdr:colOff>165100</xdr:colOff>
      <xdr:row>76</xdr:row>
      <xdr:rowOff>58880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75408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6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15388</xdr:rowOff>
    </xdr:from>
    <xdr:to>
      <xdr:col>6</xdr:col>
      <xdr:colOff>38100</xdr:colOff>
      <xdr:row>76</xdr:row>
      <xdr:rowOff>116988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4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133516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2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159243</xdr:rowOff>
    </xdr:from>
    <xdr:to>
      <xdr:col>24</xdr:col>
      <xdr:colOff>114300</xdr:colOff>
      <xdr:row>76</xdr:row>
      <xdr:rowOff>89393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1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74171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3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23640</xdr:rowOff>
    </xdr:from>
    <xdr:to>
      <xdr:col>20</xdr:col>
      <xdr:colOff>38100</xdr:colOff>
      <xdr:row>77</xdr:row>
      <xdr:rowOff>125240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2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116367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1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107232</xdr:rowOff>
    </xdr:from>
    <xdr:to>
      <xdr:col>15</xdr:col>
      <xdr:colOff>101600</xdr:colOff>
      <xdr:row>77</xdr:row>
      <xdr:rowOff>37382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3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28509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30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22442</xdr:rowOff>
    </xdr:from>
    <xdr:to>
      <xdr:col>10</xdr:col>
      <xdr:colOff>165100</xdr:colOff>
      <xdr:row>78</xdr:row>
      <xdr:rowOff>124042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9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115169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8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82249</xdr:rowOff>
    </xdr:from>
    <xdr:to>
      <xdr:col>6</xdr:col>
      <xdr:colOff>38100</xdr:colOff>
      <xdr:row>79</xdr:row>
      <xdr:rowOff>12399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3526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48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36449</xdr:rowOff>
    </xdr:from>
    <xdr:to>
      <xdr:col>24</xdr:col>
      <xdr:colOff>62865</xdr:colOff>
      <xdr:row>99</xdr:row>
      <xdr:rowOff>51639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6152749"/>
          <a:ext cx="1270" cy="872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55466</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702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51639</xdr:rowOff>
    </xdr:from>
    <xdr:to>
      <xdr:col>24</xdr:col>
      <xdr:colOff>152400</xdr:colOff>
      <xdr:row>99</xdr:row>
      <xdr:rowOff>51639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702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154576</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92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94</xdr:row>
      <xdr:rowOff>36449</xdr:rowOff>
    </xdr:from>
    <xdr:to>
      <xdr:col>24</xdr:col>
      <xdr:colOff>152400</xdr:colOff>
      <xdr:row>94</xdr:row>
      <xdr:rowOff>36449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152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125261</xdr:rowOff>
    </xdr:from>
    <xdr:to>
      <xdr:col>24</xdr:col>
      <xdr:colOff>63500</xdr:colOff>
      <xdr:row>98</xdr:row>
      <xdr:rowOff>39815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55911"/>
          <a:ext cx="838200" cy="8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80281</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5394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57404</xdr:rowOff>
    </xdr:from>
    <xdr:to>
      <xdr:col>24</xdr:col>
      <xdr:colOff>114300</xdr:colOff>
      <xdr:row>97</xdr:row>
      <xdr:rowOff>159004</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8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29769</xdr:rowOff>
    </xdr:from>
    <xdr:to>
      <xdr:col>19</xdr:col>
      <xdr:colOff>177800</xdr:colOff>
      <xdr:row>98</xdr:row>
      <xdr:rowOff>39815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831869"/>
          <a:ext cx="889000" cy="1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50940</xdr:rowOff>
    </xdr:from>
    <xdr:to>
      <xdr:col>20</xdr:col>
      <xdr:colOff>38100</xdr:colOff>
      <xdr:row>97</xdr:row>
      <xdr:rowOff>152540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8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169067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94881</xdr:rowOff>
    </xdr:from>
    <xdr:to>
      <xdr:col>15</xdr:col>
      <xdr:colOff>50800</xdr:colOff>
      <xdr:row>98</xdr:row>
      <xdr:rowOff>29769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696831"/>
          <a:ext cx="889000" cy="113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47943</xdr:rowOff>
    </xdr:from>
    <xdr:to>
      <xdr:col>15</xdr:col>
      <xdr:colOff>101600</xdr:colOff>
      <xdr:row>97</xdr:row>
      <xdr:rowOff>149543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7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166070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5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94881</xdr:rowOff>
    </xdr:from>
    <xdr:to>
      <xdr:col>10</xdr:col>
      <xdr:colOff>114300</xdr:colOff>
      <xdr:row>96</xdr:row>
      <xdr:rowOff>102972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696831"/>
          <a:ext cx="889000" cy="86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131865</xdr:rowOff>
    </xdr:from>
    <xdr:to>
      <xdr:col>10</xdr:col>
      <xdr:colOff>165100</xdr:colOff>
      <xdr:row>98</xdr:row>
      <xdr:rowOff>62015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76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53142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85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1969</xdr:rowOff>
    </xdr:from>
    <xdr:to>
      <xdr:col>6</xdr:col>
      <xdr:colOff>38100</xdr:colOff>
      <xdr:row>98</xdr:row>
      <xdr:rowOff>103569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804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94696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89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74461</xdr:rowOff>
    </xdr:from>
    <xdr:to>
      <xdr:col>24</xdr:col>
      <xdr:colOff>114300</xdr:colOff>
      <xdr:row>98</xdr:row>
      <xdr:rowOff>4611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0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52888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8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160465</xdr:rowOff>
    </xdr:from>
    <xdr:to>
      <xdr:col>20</xdr:col>
      <xdr:colOff>38100</xdr:colOff>
      <xdr:row>98</xdr:row>
      <xdr:rowOff>90615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9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81742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8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150419</xdr:rowOff>
    </xdr:from>
    <xdr:to>
      <xdr:col>15</xdr:col>
      <xdr:colOff>101600</xdr:colOff>
      <xdr:row>98</xdr:row>
      <xdr:rowOff>80569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8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71696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7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44081</xdr:rowOff>
    </xdr:from>
    <xdr:to>
      <xdr:col>10</xdr:col>
      <xdr:colOff>165100</xdr:colOff>
      <xdr:row>91</xdr:row>
      <xdr:rowOff>145681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64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162208</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542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52172</xdr:rowOff>
    </xdr:from>
    <xdr:to>
      <xdr:col>6</xdr:col>
      <xdr:colOff>38100</xdr:colOff>
      <xdr:row>96</xdr:row>
      <xdr:rowOff>153772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1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170299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8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166370</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38420"/>
          <a:ext cx="127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113047</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1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166370</xdr:rowOff>
    </xdr:from>
    <xdr:to>
      <xdr:col>55</xdr:col>
      <xdr:colOff>88900</xdr:colOff>
      <xdr:row>29</xdr:row>
      <xdr:rowOff>166370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38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121793</xdr:rowOff>
    </xdr:from>
    <xdr:to>
      <xdr:col>55</xdr:col>
      <xdr:colOff>0</xdr:colOff>
      <xdr:row>38</xdr:row>
      <xdr:rowOff>129794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36893"/>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70248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2424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47371</xdr:rowOff>
    </xdr:from>
    <xdr:to>
      <xdr:col>55</xdr:col>
      <xdr:colOff>50800</xdr:colOff>
      <xdr:row>37</xdr:row>
      <xdr:rowOff>148971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39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103124</xdr:rowOff>
    </xdr:from>
    <xdr:to>
      <xdr:col>50</xdr:col>
      <xdr:colOff>114300</xdr:colOff>
      <xdr:row>38</xdr:row>
      <xdr:rowOff>129794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618224"/>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115570</xdr:rowOff>
    </xdr:from>
    <xdr:to>
      <xdr:col>50</xdr:col>
      <xdr:colOff>165100</xdr:colOff>
      <xdr:row>37</xdr:row>
      <xdr:rowOff>45720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62247</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04428" y="606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103124</xdr:rowOff>
    </xdr:from>
    <xdr:to>
      <xdr:col>45</xdr:col>
      <xdr:colOff>177800</xdr:colOff>
      <xdr:row>38</xdr:row>
      <xdr:rowOff>149987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18224"/>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103378</xdr:rowOff>
    </xdr:from>
    <xdr:to>
      <xdr:col>46</xdr:col>
      <xdr:colOff>38100</xdr:colOff>
      <xdr:row>38</xdr:row>
      <xdr:rowOff>33528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4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50055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222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145796</xdr:rowOff>
    </xdr:from>
    <xdr:to>
      <xdr:col>41</xdr:col>
      <xdr:colOff>50800</xdr:colOff>
      <xdr:row>38</xdr:row>
      <xdr:rowOff>149987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660896"/>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159385</xdr:rowOff>
    </xdr:from>
    <xdr:to>
      <xdr:col>41</xdr:col>
      <xdr:colOff>101600</xdr:colOff>
      <xdr:row>37</xdr:row>
      <xdr:rowOff>89535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106062</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106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66421</xdr:rowOff>
    </xdr:from>
    <xdr:to>
      <xdr:col>36</xdr:col>
      <xdr:colOff>165100</xdr:colOff>
      <xdr:row>37</xdr:row>
      <xdr:rowOff>168021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41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13098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185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70993</xdr:rowOff>
    </xdr:from>
    <xdr:to>
      <xdr:col>55</xdr:col>
      <xdr:colOff>50800</xdr:colOff>
      <xdr:row>39</xdr:row>
      <xdr:rowOff>1143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8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157370</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01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78994</xdr:rowOff>
    </xdr:from>
    <xdr:to>
      <xdr:col>50</xdr:col>
      <xdr:colOff>165100</xdr:colOff>
      <xdr:row>39</xdr:row>
      <xdr:rowOff>9144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9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271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686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52324</xdr:rowOff>
    </xdr:from>
    <xdr:to>
      <xdr:col>46</xdr:col>
      <xdr:colOff>38100</xdr:colOff>
      <xdr:row>38</xdr:row>
      <xdr:rowOff>153924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145051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66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99187</xdr:rowOff>
    </xdr:from>
    <xdr:to>
      <xdr:col>41</xdr:col>
      <xdr:colOff>101600</xdr:colOff>
      <xdr:row>39</xdr:row>
      <xdr:rowOff>29337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1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20464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07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94996</xdr:rowOff>
    </xdr:from>
    <xdr:to>
      <xdr:col>36</xdr:col>
      <xdr:colOff>165100</xdr:colOff>
      <xdr:row>39</xdr:row>
      <xdr:rowOff>25146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1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16273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02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126784</xdr:rowOff>
    </xdr:from>
    <xdr:to>
      <xdr:col>54</xdr:col>
      <xdr:colOff>189865</xdr:colOff>
      <xdr:row>58</xdr:row>
      <xdr:rowOff>77901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699284"/>
          <a:ext cx="1270" cy="1322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81728</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2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77901</xdr:rowOff>
    </xdr:from>
    <xdr:to>
      <xdr:col>55</xdr:col>
      <xdr:colOff>88900</xdr:colOff>
      <xdr:row>58</xdr:row>
      <xdr:rowOff>77901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2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73461</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7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76,678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126784</xdr:rowOff>
    </xdr:from>
    <xdr:to>
      <xdr:col>55</xdr:col>
      <xdr:colOff>88900</xdr:colOff>
      <xdr:row>50</xdr:row>
      <xdr:rowOff>126784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699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111334</xdr:rowOff>
    </xdr:from>
    <xdr:to>
      <xdr:col>55</xdr:col>
      <xdr:colOff>0</xdr:colOff>
      <xdr:row>56</xdr:row>
      <xdr:rowOff>151682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712534"/>
          <a:ext cx="8382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141190</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399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118313</xdr:rowOff>
    </xdr:from>
    <xdr:to>
      <xdr:col>55</xdr:col>
      <xdr:colOff>50800</xdr:colOff>
      <xdr:row>56</xdr:row>
      <xdr:rowOff>48463</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548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111334</xdr:rowOff>
    </xdr:from>
    <xdr:to>
      <xdr:col>50</xdr:col>
      <xdr:colOff>114300</xdr:colOff>
      <xdr:row>57</xdr:row>
      <xdr:rowOff>168046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12534"/>
          <a:ext cx="889000" cy="22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128943</xdr:rowOff>
    </xdr:from>
    <xdr:to>
      <xdr:col>50</xdr:col>
      <xdr:colOff>165100</xdr:colOff>
      <xdr:row>56</xdr:row>
      <xdr:rowOff>59093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5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75620</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33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168046</xdr:rowOff>
    </xdr:from>
    <xdr:to>
      <xdr:col>45</xdr:col>
      <xdr:colOff>177800</xdr:colOff>
      <xdr:row>58</xdr:row>
      <xdr:rowOff>87350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40696"/>
          <a:ext cx="889000" cy="9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158794</xdr:rowOff>
    </xdr:from>
    <xdr:to>
      <xdr:col>46</xdr:col>
      <xdr:colOff>38100</xdr:colOff>
      <xdr:row>56</xdr:row>
      <xdr:rowOff>88944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58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105471</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36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71558</xdr:rowOff>
    </xdr:from>
    <xdr:to>
      <xdr:col>41</xdr:col>
      <xdr:colOff>50800</xdr:colOff>
      <xdr:row>58</xdr:row>
      <xdr:rowOff>87350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15658"/>
          <a:ext cx="889000" cy="1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46057</xdr:rowOff>
    </xdr:from>
    <xdr:to>
      <xdr:col>41</xdr:col>
      <xdr:colOff>101600</xdr:colOff>
      <xdr:row>56</xdr:row>
      <xdr:rowOff>147657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64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164184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42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63735</xdr:rowOff>
    </xdr:from>
    <xdr:to>
      <xdr:col>36</xdr:col>
      <xdr:colOff>165100</xdr:colOff>
      <xdr:row>56</xdr:row>
      <xdr:rowOff>165335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66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10412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44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100882</xdr:rowOff>
    </xdr:from>
    <xdr:to>
      <xdr:col>55</xdr:col>
      <xdr:colOff>50800</xdr:colOff>
      <xdr:row>57</xdr:row>
      <xdr:rowOff>31032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0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79309</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8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60534</xdr:rowOff>
    </xdr:from>
    <xdr:to>
      <xdr:col>50</xdr:col>
      <xdr:colOff>165100</xdr:colOff>
      <xdr:row>56</xdr:row>
      <xdr:rowOff>162134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66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153261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75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117246</xdr:rowOff>
    </xdr:from>
    <xdr:to>
      <xdr:col>46</xdr:col>
      <xdr:colOff>38100</xdr:colOff>
      <xdr:row>58</xdr:row>
      <xdr:rowOff>47396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38523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98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36550</xdr:rowOff>
    </xdr:from>
    <xdr:to>
      <xdr:col>41</xdr:col>
      <xdr:colOff>101600</xdr:colOff>
      <xdr:row>58</xdr:row>
      <xdr:rowOff>138150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8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129277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20758</xdr:rowOff>
    </xdr:from>
    <xdr:to>
      <xdr:col>36</xdr:col>
      <xdr:colOff>165100</xdr:colOff>
      <xdr:row>58</xdr:row>
      <xdr:rowOff>122358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6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113485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5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104071</xdr:rowOff>
    </xdr:from>
    <xdr:to>
      <xdr:col>54</xdr:col>
      <xdr:colOff>189865</xdr:colOff>
      <xdr:row>79</xdr:row>
      <xdr:rowOff>3062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05571"/>
          <a:ext cx="1270" cy="1442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6889</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3062</xdr:rowOff>
    </xdr:from>
    <xdr:to>
      <xdr:col>55</xdr:col>
      <xdr:colOff>88900</xdr:colOff>
      <xdr:row>79</xdr:row>
      <xdr:rowOff>3062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47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50748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88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104071</xdr:rowOff>
    </xdr:from>
    <xdr:to>
      <xdr:col>55</xdr:col>
      <xdr:colOff>88900</xdr:colOff>
      <xdr:row>70</xdr:row>
      <xdr:rowOff>104071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0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95776</xdr:rowOff>
    </xdr:from>
    <xdr:to>
      <xdr:col>55</xdr:col>
      <xdr:colOff>0</xdr:colOff>
      <xdr:row>78</xdr:row>
      <xdr:rowOff>15570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97426"/>
          <a:ext cx="838200" cy="9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78630</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765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55753</xdr:rowOff>
    </xdr:from>
    <xdr:to>
      <xdr:col>55</xdr:col>
      <xdr:colOff>50800</xdr:colOff>
      <xdr:row>75</xdr:row>
      <xdr:rowOff>157353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291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95776</xdr:rowOff>
    </xdr:from>
    <xdr:to>
      <xdr:col>50</xdr:col>
      <xdr:colOff>114300</xdr:colOff>
      <xdr:row>77</xdr:row>
      <xdr:rowOff>152371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297426"/>
          <a:ext cx="889000" cy="5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123158</xdr:rowOff>
    </xdr:from>
    <xdr:to>
      <xdr:col>50</xdr:col>
      <xdr:colOff>165100</xdr:colOff>
      <xdr:row>75</xdr:row>
      <xdr:rowOff>53308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281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69835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58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99335</xdr:rowOff>
    </xdr:from>
    <xdr:to>
      <xdr:col>45</xdr:col>
      <xdr:colOff>177800</xdr:colOff>
      <xdr:row>77</xdr:row>
      <xdr:rowOff>152371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300985"/>
          <a:ext cx="889000" cy="5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105327</xdr:rowOff>
    </xdr:from>
    <xdr:to>
      <xdr:col>46</xdr:col>
      <xdr:colOff>38100</xdr:colOff>
      <xdr:row>75</xdr:row>
      <xdr:rowOff>35477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79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52004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56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99335</xdr:rowOff>
    </xdr:from>
    <xdr:to>
      <xdr:col>41</xdr:col>
      <xdr:colOff>50800</xdr:colOff>
      <xdr:row>78</xdr:row>
      <xdr:rowOff>43329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300985"/>
          <a:ext cx="889000" cy="11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11731</xdr:rowOff>
    </xdr:from>
    <xdr:to>
      <xdr:col>41</xdr:col>
      <xdr:colOff>101600</xdr:colOff>
      <xdr:row>75</xdr:row>
      <xdr:rowOff>113331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28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129858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64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146050</xdr:rowOff>
    </xdr:from>
    <xdr:to>
      <xdr:col>36</xdr:col>
      <xdr:colOff>165100</xdr:colOff>
      <xdr:row>77</xdr:row>
      <xdr:rowOff>76200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92727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5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136220</xdr:rowOff>
    </xdr:from>
    <xdr:to>
      <xdr:col>55</xdr:col>
      <xdr:colOff>50800</xdr:colOff>
      <xdr:row>78</xdr:row>
      <xdr:rowOff>66370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114647</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1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44976</xdr:rowOff>
    </xdr:from>
    <xdr:to>
      <xdr:col>50</xdr:col>
      <xdr:colOff>165100</xdr:colOff>
      <xdr:row>77</xdr:row>
      <xdr:rowOff>146576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4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137703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33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101571</xdr:rowOff>
    </xdr:from>
    <xdr:to>
      <xdr:col>46</xdr:col>
      <xdr:colOff>38100</xdr:colOff>
      <xdr:row>78</xdr:row>
      <xdr:rowOff>31721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0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22848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95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48535</xdr:rowOff>
    </xdr:from>
    <xdr:to>
      <xdr:col>41</xdr:col>
      <xdr:colOff>101600</xdr:colOff>
      <xdr:row>77</xdr:row>
      <xdr:rowOff>150135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141262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34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163979</xdr:rowOff>
    </xdr:from>
    <xdr:to>
      <xdr:col>36</xdr:col>
      <xdr:colOff>165100</xdr:colOff>
      <xdr:row>78</xdr:row>
      <xdr:rowOff>94129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6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85256</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45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140539</xdr:rowOff>
    </xdr:from>
    <xdr:to>
      <xdr:col>54</xdr:col>
      <xdr:colOff>189865</xdr:colOff>
      <xdr:row>99</xdr:row>
      <xdr:rowOff>49385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399589"/>
          <a:ext cx="1270" cy="1623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53212</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702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49385</xdr:rowOff>
    </xdr:from>
    <xdr:to>
      <xdr:col>55</xdr:col>
      <xdr:colOff>88900</xdr:colOff>
      <xdr:row>99</xdr:row>
      <xdr:rowOff>49385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7022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87216</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17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104,956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140539</xdr:rowOff>
    </xdr:from>
    <xdr:to>
      <xdr:col>55</xdr:col>
      <xdr:colOff>88900</xdr:colOff>
      <xdr:row>89</xdr:row>
      <xdr:rowOff>140539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399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101048</xdr:rowOff>
    </xdr:from>
    <xdr:to>
      <xdr:col>55</xdr:col>
      <xdr:colOff>0</xdr:colOff>
      <xdr:row>98</xdr:row>
      <xdr:rowOff>48564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731698"/>
          <a:ext cx="838200" cy="11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27291</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143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4414</xdr:rowOff>
    </xdr:from>
    <xdr:to>
      <xdr:col>55</xdr:col>
      <xdr:colOff>50800</xdr:colOff>
      <xdr:row>95</xdr:row>
      <xdr:rowOff>106014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29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48564</xdr:rowOff>
    </xdr:from>
    <xdr:to>
      <xdr:col>50</xdr:col>
      <xdr:colOff>114300</xdr:colOff>
      <xdr:row>98</xdr:row>
      <xdr:rowOff>143129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850664"/>
          <a:ext cx="889000" cy="9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1975</xdr:rowOff>
    </xdr:from>
    <xdr:to>
      <xdr:col>50</xdr:col>
      <xdr:colOff>165100</xdr:colOff>
      <xdr:row>95</xdr:row>
      <xdr:rowOff>103575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28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120102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0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143129</xdr:rowOff>
    </xdr:from>
    <xdr:to>
      <xdr:col>45</xdr:col>
      <xdr:colOff>177800</xdr:colOff>
      <xdr:row>99</xdr:row>
      <xdr:rowOff>35706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945229"/>
          <a:ext cx="889000" cy="6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140240</xdr:rowOff>
    </xdr:from>
    <xdr:to>
      <xdr:col>46</xdr:col>
      <xdr:colOff>38100</xdr:colOff>
      <xdr:row>95</xdr:row>
      <xdr:rowOff>70390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25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86917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03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129584</xdr:rowOff>
    </xdr:from>
    <xdr:to>
      <xdr:col>41</xdr:col>
      <xdr:colOff>50800</xdr:colOff>
      <xdr:row>99</xdr:row>
      <xdr:rowOff>35706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931684"/>
          <a:ext cx="889000" cy="77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84271</xdr:rowOff>
    </xdr:from>
    <xdr:to>
      <xdr:col>41</xdr:col>
      <xdr:colOff>101600</xdr:colOff>
      <xdr:row>96</xdr:row>
      <xdr:rowOff>14421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30948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140240</xdr:rowOff>
    </xdr:from>
    <xdr:to>
      <xdr:col>36</xdr:col>
      <xdr:colOff>165100</xdr:colOff>
      <xdr:row>96</xdr:row>
      <xdr:rowOff>70390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4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86917</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50248</xdr:rowOff>
    </xdr:from>
    <xdr:to>
      <xdr:col>55</xdr:col>
      <xdr:colOff>50800</xdr:colOff>
      <xdr:row>97</xdr:row>
      <xdr:rowOff>151848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8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28675</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5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169214</xdr:rowOff>
    </xdr:from>
    <xdr:to>
      <xdr:col>50</xdr:col>
      <xdr:colOff>165100</xdr:colOff>
      <xdr:row>98</xdr:row>
      <xdr:rowOff>99364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79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90491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89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92329</xdr:rowOff>
    </xdr:from>
    <xdr:to>
      <xdr:col>46</xdr:col>
      <xdr:colOff>38100</xdr:colOff>
      <xdr:row>99</xdr:row>
      <xdr:rowOff>22479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89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13606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98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156356</xdr:rowOff>
    </xdr:from>
    <xdr:to>
      <xdr:col>41</xdr:col>
      <xdr:colOff>101600</xdr:colOff>
      <xdr:row>99</xdr:row>
      <xdr:rowOff>86506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95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77633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705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78784</xdr:rowOff>
    </xdr:from>
    <xdr:to>
      <xdr:col>36</xdr:col>
      <xdr:colOff>165100</xdr:colOff>
      <xdr:row>99</xdr:row>
      <xdr:rowOff>8934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88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97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49746</xdr:rowOff>
    </xdr:from>
    <xdr:to>
      <xdr:col>85</xdr:col>
      <xdr:colOff>126364</xdr:colOff>
      <xdr:row>39</xdr:row>
      <xdr:rowOff>45936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93246"/>
          <a:ext cx="1269"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49763</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3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45936</xdr:rowOff>
    </xdr:from>
    <xdr:to>
      <xdr:col>86</xdr:col>
      <xdr:colOff>25400</xdr:colOff>
      <xdr:row>39</xdr:row>
      <xdr:rowOff>45936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32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167873</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6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50,361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49746</xdr:rowOff>
    </xdr:from>
    <xdr:to>
      <xdr:col>86</xdr:col>
      <xdr:colOff>25400</xdr:colOff>
      <xdr:row>30</xdr:row>
      <xdr:rowOff>49746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151549</xdr:rowOff>
    </xdr:from>
    <xdr:to>
      <xdr:col>85</xdr:col>
      <xdr:colOff>127000</xdr:colOff>
      <xdr:row>37</xdr:row>
      <xdr:rowOff>115697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323749"/>
          <a:ext cx="838200" cy="13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113530</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14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90653</xdr:rowOff>
    </xdr:from>
    <xdr:to>
      <xdr:col>85</xdr:col>
      <xdr:colOff>177800</xdr:colOff>
      <xdr:row>37</xdr:row>
      <xdr:rowOff>20803</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38392</xdr:rowOff>
    </xdr:from>
    <xdr:to>
      <xdr:col>81</xdr:col>
      <xdr:colOff>50800</xdr:colOff>
      <xdr:row>37</xdr:row>
      <xdr:rowOff>115697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210592"/>
          <a:ext cx="889000" cy="24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144259</xdr:rowOff>
    </xdr:from>
    <xdr:to>
      <xdr:col>81</xdr:col>
      <xdr:colOff>101600</xdr:colOff>
      <xdr:row>37</xdr:row>
      <xdr:rowOff>74409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90936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0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38392</xdr:rowOff>
    </xdr:from>
    <xdr:to>
      <xdr:col>76</xdr:col>
      <xdr:colOff>114300</xdr:colOff>
      <xdr:row>37</xdr:row>
      <xdr:rowOff>3645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210592"/>
          <a:ext cx="889000" cy="1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103873</xdr:rowOff>
    </xdr:from>
    <xdr:to>
      <xdr:col>76</xdr:col>
      <xdr:colOff>165100</xdr:colOff>
      <xdr:row>37</xdr:row>
      <xdr:rowOff>34023</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25150</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3645</xdr:rowOff>
    </xdr:from>
    <xdr:to>
      <xdr:col>71</xdr:col>
      <xdr:colOff>177800</xdr:colOff>
      <xdr:row>37</xdr:row>
      <xdr:rowOff>151168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347295"/>
          <a:ext cx="889000" cy="14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82918</xdr:rowOff>
    </xdr:from>
    <xdr:to>
      <xdr:col>72</xdr:col>
      <xdr:colOff>38100</xdr:colOff>
      <xdr:row>37</xdr:row>
      <xdr:rowOff>13068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29595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153060</xdr:rowOff>
    </xdr:from>
    <xdr:to>
      <xdr:col>67</xdr:col>
      <xdr:colOff>101600</xdr:colOff>
      <xdr:row>37</xdr:row>
      <xdr:rowOff>83210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99737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10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100749</xdr:rowOff>
    </xdr:from>
    <xdr:to>
      <xdr:col>85</xdr:col>
      <xdr:colOff>177800</xdr:colOff>
      <xdr:row>37</xdr:row>
      <xdr:rowOff>30899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27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79176</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25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64897</xdr:rowOff>
    </xdr:from>
    <xdr:to>
      <xdr:col>81</xdr:col>
      <xdr:colOff>101600</xdr:colOff>
      <xdr:row>37</xdr:row>
      <xdr:rowOff>166497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0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157624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159042</xdr:rowOff>
    </xdr:from>
    <xdr:to>
      <xdr:col>76</xdr:col>
      <xdr:colOff>165100</xdr:colOff>
      <xdr:row>36</xdr:row>
      <xdr:rowOff>89192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15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105719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93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124295</xdr:rowOff>
    </xdr:from>
    <xdr:to>
      <xdr:col>72</xdr:col>
      <xdr:colOff>38100</xdr:colOff>
      <xdr:row>37</xdr:row>
      <xdr:rowOff>54445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29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45572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38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100368</xdr:rowOff>
    </xdr:from>
    <xdr:to>
      <xdr:col>67</xdr:col>
      <xdr:colOff>101600</xdr:colOff>
      <xdr:row>38</xdr:row>
      <xdr:rowOff>30518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4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21645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3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142195</xdr:rowOff>
    </xdr:from>
    <xdr:to>
      <xdr:col>85</xdr:col>
      <xdr:colOff>126364</xdr:colOff>
      <xdr:row>59</xdr:row>
      <xdr:rowOff>97390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543245"/>
          <a:ext cx="1269" cy="16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101217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21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97390</xdr:rowOff>
    </xdr:from>
    <xdr:to>
      <xdr:col>86</xdr:col>
      <xdr:colOff>25400</xdr:colOff>
      <xdr:row>59</xdr:row>
      <xdr:rowOff>97390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21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88872</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318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124,869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142195</xdr:rowOff>
    </xdr:from>
    <xdr:to>
      <xdr:col>86</xdr:col>
      <xdr:colOff>25400</xdr:colOff>
      <xdr:row>49</xdr:row>
      <xdr:rowOff>142195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543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15094</xdr:rowOff>
    </xdr:from>
    <xdr:to>
      <xdr:col>85</xdr:col>
      <xdr:colOff>127000</xdr:colOff>
      <xdr:row>58</xdr:row>
      <xdr:rowOff>25514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959194"/>
          <a:ext cx="838200" cy="10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97165</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74288</xdr:rowOff>
    </xdr:from>
    <xdr:to>
      <xdr:col>85</xdr:col>
      <xdr:colOff>177800</xdr:colOff>
      <xdr:row>57</xdr:row>
      <xdr:rowOff>4438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116687</xdr:rowOff>
    </xdr:from>
    <xdr:to>
      <xdr:col>81</xdr:col>
      <xdr:colOff>50800</xdr:colOff>
      <xdr:row>58</xdr:row>
      <xdr:rowOff>15094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889337"/>
          <a:ext cx="889000" cy="6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142525</xdr:rowOff>
    </xdr:from>
    <xdr:to>
      <xdr:col>81</xdr:col>
      <xdr:colOff>101600</xdr:colOff>
      <xdr:row>57</xdr:row>
      <xdr:rowOff>72675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4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89202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116687</xdr:rowOff>
    </xdr:from>
    <xdr:to>
      <xdr:col>76</xdr:col>
      <xdr:colOff>114300</xdr:colOff>
      <xdr:row>57</xdr:row>
      <xdr:rowOff>144920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889337"/>
          <a:ext cx="889000" cy="2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31426</xdr:rowOff>
    </xdr:from>
    <xdr:to>
      <xdr:col>76</xdr:col>
      <xdr:colOff>165100</xdr:colOff>
      <xdr:row>57</xdr:row>
      <xdr:rowOff>133026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80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149553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7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144920</xdr:rowOff>
    </xdr:from>
    <xdr:to>
      <xdr:col>71</xdr:col>
      <xdr:colOff>177800</xdr:colOff>
      <xdr:row>58</xdr:row>
      <xdr:rowOff>106153</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917570"/>
          <a:ext cx="889000" cy="13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4413</xdr:rowOff>
    </xdr:from>
    <xdr:to>
      <xdr:col>72</xdr:col>
      <xdr:colOff>38100</xdr:colOff>
      <xdr:row>57</xdr:row>
      <xdr:rowOff>106013</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122540</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79718</xdr:rowOff>
    </xdr:from>
    <xdr:to>
      <xdr:col>67</xdr:col>
      <xdr:colOff>101600</xdr:colOff>
      <xdr:row>58</xdr:row>
      <xdr:rowOff>9868</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26395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2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146164</xdr:rowOff>
    </xdr:from>
    <xdr:to>
      <xdr:col>85</xdr:col>
      <xdr:colOff>177800</xdr:colOff>
      <xdr:row>58</xdr:row>
      <xdr:rowOff>76314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91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124591</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89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135744</xdr:rowOff>
    </xdr:from>
    <xdr:to>
      <xdr:col>81</xdr:col>
      <xdr:colOff>101600</xdr:colOff>
      <xdr:row>58</xdr:row>
      <xdr:rowOff>65894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90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57021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1000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65887</xdr:rowOff>
    </xdr:from>
    <xdr:to>
      <xdr:col>76</xdr:col>
      <xdr:colOff>165100</xdr:colOff>
      <xdr:row>57</xdr:row>
      <xdr:rowOff>167487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83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158614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93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94120</xdr:rowOff>
    </xdr:from>
    <xdr:to>
      <xdr:col>72</xdr:col>
      <xdr:colOff>38100</xdr:colOff>
      <xdr:row>58</xdr:row>
      <xdr:rowOff>24270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86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15397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95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55353</xdr:rowOff>
    </xdr:from>
    <xdr:to>
      <xdr:col>67</xdr:col>
      <xdr:colOff>101600</xdr:colOff>
      <xdr:row>58</xdr:row>
      <xdr:rowOff>156953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9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148080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09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71710</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244660"/>
          <a:ext cx="1269" cy="1344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18387</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201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71710</xdr:rowOff>
    </xdr:from>
    <xdr:to>
      <xdr:col>86</xdr:col>
      <xdr:colOff>25400</xdr:colOff>
      <xdr:row>71</xdr:row>
      <xdr:rowOff>71710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244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39726</xdr:rowOff>
    </xdr:from>
    <xdr:to>
      <xdr:col>85</xdr:col>
      <xdr:colOff>127000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5481300" y="13584276"/>
          <a:ext cx="838200" cy="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78497</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280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55620</xdr:rowOff>
    </xdr:from>
    <xdr:to>
      <xdr:col>85</xdr:col>
      <xdr:colOff>177800</xdr:colOff>
      <xdr:row>78</xdr:row>
      <xdr:rowOff>157220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27617</xdr:rowOff>
    </xdr:from>
    <xdr:to>
      <xdr:col>81</xdr:col>
      <xdr:colOff>101600</xdr:colOff>
      <xdr:row>78</xdr:row>
      <xdr:rowOff>129217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145744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17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37097</xdr:rowOff>
    </xdr:from>
    <xdr:to>
      <xdr:col>76</xdr:col>
      <xdr:colOff>114300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81647"/>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146602</xdr:rowOff>
    </xdr:from>
    <xdr:to>
      <xdr:col>76</xdr:col>
      <xdr:colOff>165100</xdr:colOff>
      <xdr:row>78</xdr:row>
      <xdr:rowOff>76752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34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93279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12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20886</xdr:rowOff>
    </xdr:from>
    <xdr:to>
      <xdr:col>71</xdr:col>
      <xdr:colOff>177800</xdr:colOff>
      <xdr:row>79</xdr:row>
      <xdr:rowOff>37097</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565436"/>
          <a:ext cx="889000" cy="1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16681</xdr:rowOff>
    </xdr:from>
    <xdr:to>
      <xdr:col>72</xdr:col>
      <xdr:colOff>38100</xdr:colOff>
      <xdr:row>78</xdr:row>
      <xdr:rowOff>118281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38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134808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165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17290</xdr:rowOff>
    </xdr:from>
    <xdr:to>
      <xdr:col>67</xdr:col>
      <xdr:colOff>101600</xdr:colOff>
      <xdr:row>78</xdr:row>
      <xdr:rowOff>118890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39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135417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16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160376</xdr:rowOff>
    </xdr:from>
    <xdr:to>
      <xdr:col>85</xdr:col>
      <xdr:colOff>177800</xdr:colOff>
      <xdr:row>79</xdr:row>
      <xdr:rowOff>90526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3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75303</xdr:rowOff>
    </xdr:from>
    <xdr:ext cx="378565"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48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157747</xdr:rowOff>
    </xdr:from>
    <xdr:to>
      <xdr:col>72</xdr:col>
      <xdr:colOff>38100</xdr:colOff>
      <xdr:row>79</xdr:row>
      <xdr:rowOff>87897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3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79024</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14017" y="13623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141536</xdr:rowOff>
    </xdr:from>
    <xdr:to>
      <xdr:col>67</xdr:col>
      <xdr:colOff>101600</xdr:colOff>
      <xdr:row>79</xdr:row>
      <xdr:rowOff>71686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1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62813</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79428" y="1360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467</xdr:rowOff>
    </xdr:from>
    <xdr:to>
      <xdr:col>85</xdr:col>
      <xdr:colOff>126364</xdr:colOff>
      <xdr:row>98</xdr:row>
      <xdr:rowOff>131339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0967"/>
          <a:ext cx="1269" cy="1502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135166</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93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131339</xdr:rowOff>
    </xdr:from>
    <xdr:to>
      <xdr:col>86</xdr:col>
      <xdr:colOff>25400</xdr:colOff>
      <xdr:row>98</xdr:row>
      <xdr:rowOff>131339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933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118594</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467</xdr:rowOff>
    </xdr:from>
    <xdr:to>
      <xdr:col>86</xdr:col>
      <xdr:colOff>25400</xdr:colOff>
      <xdr:row>90</xdr:row>
      <xdr:rowOff>467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13922</xdr:rowOff>
    </xdr:from>
    <xdr:to>
      <xdr:col>85</xdr:col>
      <xdr:colOff>127000</xdr:colOff>
      <xdr:row>96</xdr:row>
      <xdr:rowOff>33711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473122"/>
          <a:ext cx="838200" cy="1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39344</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1556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16467</xdr:rowOff>
    </xdr:from>
    <xdr:to>
      <xdr:col>85</xdr:col>
      <xdr:colOff>177800</xdr:colOff>
      <xdr:row>95</xdr:row>
      <xdr:rowOff>118067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33711</xdr:rowOff>
    </xdr:from>
    <xdr:to>
      <xdr:col>81</xdr:col>
      <xdr:colOff>50800</xdr:colOff>
      <xdr:row>96</xdr:row>
      <xdr:rowOff>90534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492911"/>
          <a:ext cx="889000" cy="5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34804</xdr:rowOff>
    </xdr:from>
    <xdr:to>
      <xdr:col>81</xdr:col>
      <xdr:colOff>101600</xdr:colOff>
      <xdr:row>95</xdr:row>
      <xdr:rowOff>136404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152931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90534</xdr:rowOff>
    </xdr:from>
    <xdr:to>
      <xdr:col>76</xdr:col>
      <xdr:colOff>114300</xdr:colOff>
      <xdr:row>96</xdr:row>
      <xdr:rowOff>98470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549734"/>
          <a:ext cx="8890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34705</xdr:rowOff>
    </xdr:from>
    <xdr:to>
      <xdr:col>76</xdr:col>
      <xdr:colOff>165100</xdr:colOff>
      <xdr:row>95</xdr:row>
      <xdr:rowOff>136305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152832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98470</xdr:rowOff>
    </xdr:from>
    <xdr:to>
      <xdr:col>71</xdr:col>
      <xdr:colOff>177800</xdr:colOff>
      <xdr:row>96</xdr:row>
      <xdr:rowOff>121901</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557670"/>
          <a:ext cx="8890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164729</xdr:rowOff>
    </xdr:from>
    <xdr:to>
      <xdr:col>72</xdr:col>
      <xdr:colOff>38100</xdr:colOff>
      <xdr:row>96</xdr:row>
      <xdr:rowOff>94879</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111406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22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169613</xdr:rowOff>
    </xdr:from>
    <xdr:to>
      <xdr:col>67</xdr:col>
      <xdr:colOff>101600</xdr:colOff>
      <xdr:row>96</xdr:row>
      <xdr:rowOff>99763</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5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116290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23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134572</xdr:rowOff>
    </xdr:from>
    <xdr:to>
      <xdr:col>85</xdr:col>
      <xdr:colOff>177800</xdr:colOff>
      <xdr:row>96</xdr:row>
      <xdr:rowOff>64722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4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112999</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40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154361</xdr:rowOff>
    </xdr:from>
    <xdr:to>
      <xdr:col>81</xdr:col>
      <xdr:colOff>101600</xdr:colOff>
      <xdr:row>96</xdr:row>
      <xdr:rowOff>84511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4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75638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53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39734</xdr:rowOff>
    </xdr:from>
    <xdr:to>
      <xdr:col>76</xdr:col>
      <xdr:colOff>165100</xdr:colOff>
      <xdr:row>96</xdr:row>
      <xdr:rowOff>141334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49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132461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59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47670</xdr:rowOff>
    </xdr:from>
    <xdr:to>
      <xdr:col>72</xdr:col>
      <xdr:colOff>38100</xdr:colOff>
      <xdr:row>96</xdr:row>
      <xdr:rowOff>149270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5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140397</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59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71101</xdr:rowOff>
    </xdr:from>
    <xdr:to>
      <xdr:col>67</xdr:col>
      <xdr:colOff>101600</xdr:colOff>
      <xdr:row>97</xdr:row>
      <xdr:rowOff>1251</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3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163828</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62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132442</xdr:rowOff>
    </xdr:from>
    <xdr:to>
      <xdr:col>116</xdr:col>
      <xdr:colOff>62864</xdr:colOff>
      <xdr:row>38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75942"/>
          <a:ext cx="1269" cy="1264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54538</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569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79119</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05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22,127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132442</xdr:rowOff>
    </xdr:from>
    <xdr:to>
      <xdr:col>116</xdr:col>
      <xdr:colOff>152400</xdr:colOff>
      <xdr:row>30</xdr:row>
      <xdr:rowOff>132442</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143438</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3156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120561</xdr:rowOff>
    </xdr:from>
    <xdr:to>
      <xdr:col>116</xdr:col>
      <xdr:colOff>114300</xdr:colOff>
      <xdr:row>38</xdr:row>
      <xdr:rowOff>50712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4642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116446</xdr:rowOff>
    </xdr:from>
    <xdr:to>
      <xdr:col>112</xdr:col>
      <xdr:colOff>38100</xdr:colOff>
      <xdr:row>38</xdr:row>
      <xdr:rowOff>46596</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63123</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235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118847</xdr:rowOff>
    </xdr:from>
    <xdr:to>
      <xdr:col>107</xdr:col>
      <xdr:colOff>101600</xdr:colOff>
      <xdr:row>38</xdr:row>
      <xdr:rowOff>48997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46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65524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237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134220</xdr:rowOff>
    </xdr:from>
    <xdr:to>
      <xdr:col>102</xdr:col>
      <xdr:colOff>165100</xdr:colOff>
      <xdr:row>38</xdr:row>
      <xdr:rowOff>64370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47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80897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253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137535</xdr:rowOff>
    </xdr:from>
    <xdr:to>
      <xdr:col>98</xdr:col>
      <xdr:colOff>38100</xdr:colOff>
      <xdr:row>38</xdr:row>
      <xdr:rowOff>67684</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4811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84212</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256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98988</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442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本市の目的別歳出の特徴は、財政状況が非常に厳しいことから、すべての目的別決算額で類似団体平均を下回っている。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年度決算において</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が大きかった目的別歳出</a:t>
          </a:r>
          <a:r>
            <a:rPr kumimoji="1" lang="ja-JP" altLang="en-US" sz="1100" b="0" i="0" baseline="0">
              <a:solidFill>
                <a:schemeClr val="dk1"/>
              </a:solidFill>
              <a:effectLst/>
              <a:latin typeface="+mn-lt"/>
              <a:ea typeface="+mn-ea"/>
              <a:cs typeface="+mn-cs"/>
            </a:rPr>
            <a:t>は、民生費</a:t>
          </a:r>
          <a:r>
            <a:rPr kumimoji="1" lang="ja-JP" altLang="ja-JP" sz="1100" b="0" i="0" baseline="0">
              <a:solidFill>
                <a:schemeClr val="dk1"/>
              </a:solidFill>
              <a:effectLst/>
              <a:latin typeface="+mn-lt"/>
              <a:ea typeface="+mn-ea"/>
              <a:cs typeface="+mn-cs"/>
            </a:rPr>
            <a:t>と</a:t>
          </a:r>
          <a:r>
            <a:rPr kumimoji="1" lang="ja-JP" altLang="en-US" sz="1100" b="0" i="0" baseline="0">
              <a:solidFill>
                <a:schemeClr val="dk1"/>
              </a:solidFill>
              <a:effectLst/>
              <a:latin typeface="+mn-lt"/>
              <a:ea typeface="+mn-ea"/>
              <a:cs typeface="+mn-cs"/>
            </a:rPr>
            <a:t>土木費</a:t>
          </a:r>
          <a:r>
            <a:rPr kumimoji="1" lang="ja-JP" altLang="ja-JP" sz="1100" b="0" i="0" baseline="0">
              <a:solidFill>
                <a:schemeClr val="dk1"/>
              </a:solidFill>
              <a:effectLst/>
              <a:latin typeface="+mn-lt"/>
              <a:ea typeface="+mn-ea"/>
              <a:cs typeface="+mn-cs"/>
            </a:rPr>
            <a:t>である。</a:t>
          </a:r>
          <a:r>
            <a:rPr kumimoji="1" lang="ja-JP" altLang="en-US" sz="1100" b="0" i="0" baseline="0">
              <a:solidFill>
                <a:schemeClr val="dk1"/>
              </a:solidFill>
              <a:effectLst/>
              <a:latin typeface="+mn-lt"/>
              <a:ea typeface="+mn-ea"/>
              <a:cs typeface="+mn-cs"/>
            </a:rPr>
            <a:t>民生費</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低所得世帯への給付金事業の実施やふるさと納税を財源とした子ども未来基金への積立金、生活保護扶助経費の増加などにより約８億４千万円</a:t>
          </a:r>
          <a:r>
            <a:rPr kumimoji="1" lang="ja-JP" altLang="ja-JP" sz="1100" b="0" i="0" baseline="0">
              <a:solidFill>
                <a:schemeClr val="dk1"/>
              </a:solidFill>
              <a:effectLst/>
              <a:latin typeface="+mn-lt"/>
              <a:ea typeface="+mn-ea"/>
              <a:cs typeface="+mn-cs"/>
            </a:rPr>
            <a:t>増加した。また、</a:t>
          </a:r>
          <a:r>
            <a:rPr kumimoji="1" lang="ja-JP" altLang="en-US" sz="1100" b="0" i="0" baseline="0">
              <a:solidFill>
                <a:schemeClr val="dk1"/>
              </a:solidFill>
              <a:effectLst/>
              <a:latin typeface="+mn-lt"/>
              <a:ea typeface="+mn-ea"/>
              <a:cs typeface="+mn-cs"/>
            </a:rPr>
            <a:t>土木費</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名洗港港湾整備事業に係る千葉県への負担金や道路・河川の整備費、下水道事業会計の収支不足を補填するための出資金の増加などにより約３億円増加した。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千葉県銚子市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00" b="0" i="0" baseline="0">
              <a:solidFill>
                <a:schemeClr val="dk1"/>
              </a:solidFill>
              <a:effectLst/>
              <a:latin typeface="+mn-lt"/>
              <a:ea typeface="+mn-ea"/>
              <a:cs typeface="+mn-cs"/>
            </a:rPr>
            <a:t>　令和２年度以降は、新型コロナウイルス感染症の影響により国費の支出が大きかったことや行財政改革を着実に進めていることから、実質収支額は継続的に黒字を確保している。また、令和</a:t>
          </a:r>
          <a:r>
            <a:rPr kumimoji="1" lang="ja-JP" altLang="en-US" sz="1000" b="0" i="0" baseline="0">
              <a:solidFill>
                <a:schemeClr val="dk1"/>
              </a:solidFill>
              <a:effectLst/>
              <a:latin typeface="+mn-lt"/>
              <a:ea typeface="+mn-ea"/>
              <a:cs typeface="+mn-cs"/>
            </a:rPr>
            <a:t>５</a:t>
          </a:r>
          <a:r>
            <a:rPr kumimoji="1" lang="ja-JP" altLang="ja-JP" sz="1000" b="0" i="0" baseline="0">
              <a:solidFill>
                <a:schemeClr val="dk1"/>
              </a:solidFill>
              <a:effectLst/>
              <a:latin typeface="+mn-lt"/>
              <a:ea typeface="+mn-ea"/>
              <a:cs typeface="+mn-cs"/>
            </a:rPr>
            <a:t>年度は最終的に財政調整基金の取崩しを行わず、前年度決算剰余金を</a:t>
          </a:r>
          <a:r>
            <a:rPr kumimoji="1" lang="ja-JP" altLang="en-US" sz="1000" b="0" i="0" baseline="0">
              <a:solidFill>
                <a:schemeClr val="dk1"/>
              </a:solidFill>
              <a:effectLst/>
              <a:latin typeface="+mn-lt"/>
              <a:ea typeface="+mn-ea"/>
              <a:cs typeface="+mn-cs"/>
            </a:rPr>
            <a:t>５</a:t>
          </a:r>
          <a:r>
            <a:rPr kumimoji="1" lang="ja-JP" altLang="ja-JP" sz="1000" b="0" i="0" baseline="0">
              <a:solidFill>
                <a:schemeClr val="dk1"/>
              </a:solidFill>
              <a:effectLst/>
              <a:latin typeface="+mn-lt"/>
              <a:ea typeface="+mn-ea"/>
              <a:cs typeface="+mn-cs"/>
            </a:rPr>
            <a:t>億</a:t>
          </a:r>
          <a:r>
            <a:rPr kumimoji="1" lang="ja-JP" altLang="en-US" sz="1000" b="0" i="0" baseline="0">
              <a:solidFill>
                <a:schemeClr val="dk1"/>
              </a:solidFill>
              <a:effectLst/>
              <a:latin typeface="+mn-lt"/>
              <a:ea typeface="+mn-ea"/>
              <a:cs typeface="+mn-cs"/>
            </a:rPr>
            <a:t>１</a:t>
          </a:r>
          <a:r>
            <a:rPr kumimoji="1" lang="ja-JP" altLang="ja-JP" sz="1000" b="0" i="0" baseline="0">
              <a:solidFill>
                <a:schemeClr val="dk1"/>
              </a:solidFill>
              <a:effectLst/>
              <a:latin typeface="+mn-lt"/>
              <a:ea typeface="+mn-ea"/>
              <a:cs typeface="+mn-cs"/>
            </a:rPr>
            <a:t>千万円積</a:t>
          </a:r>
          <a:r>
            <a:rPr kumimoji="1" lang="ja-JP" altLang="en-US" sz="1000" b="0" i="0" baseline="0">
              <a:solidFill>
                <a:schemeClr val="dk1"/>
              </a:solidFill>
              <a:effectLst/>
              <a:latin typeface="+mn-lt"/>
              <a:ea typeface="+mn-ea"/>
              <a:cs typeface="+mn-cs"/>
            </a:rPr>
            <a:t>み</a:t>
          </a:r>
          <a:r>
            <a:rPr kumimoji="1" lang="ja-JP" altLang="ja-JP" sz="1000" b="0" i="0" baseline="0">
              <a:solidFill>
                <a:schemeClr val="dk1"/>
              </a:solidFill>
              <a:effectLst/>
              <a:latin typeface="+mn-lt"/>
              <a:ea typeface="+mn-ea"/>
              <a:cs typeface="+mn-cs"/>
            </a:rPr>
            <a:t>立てたため、標準財政規模比１</a:t>
          </a:r>
          <a:r>
            <a:rPr kumimoji="1" lang="ja-JP" altLang="en-US" sz="1000" b="0" i="0" baseline="0">
              <a:solidFill>
                <a:schemeClr val="dk1"/>
              </a:solidFill>
              <a:effectLst/>
              <a:latin typeface="+mn-lt"/>
              <a:ea typeface="+mn-ea"/>
              <a:cs typeface="+mn-cs"/>
            </a:rPr>
            <a:t>５</a:t>
          </a:r>
          <a:r>
            <a:rPr kumimoji="1" lang="ja-JP" altLang="ja-JP" sz="1000" b="0" i="0" baseline="0">
              <a:solidFill>
                <a:schemeClr val="dk1"/>
              </a:solidFill>
              <a:effectLst/>
              <a:latin typeface="+mn-lt"/>
              <a:ea typeface="+mn-ea"/>
              <a:cs typeface="+mn-cs"/>
            </a:rPr>
            <a:t>．</a:t>
          </a:r>
          <a:r>
            <a:rPr kumimoji="1" lang="ja-JP" altLang="en-US" sz="1000" b="0" i="0" baseline="0">
              <a:solidFill>
                <a:schemeClr val="dk1"/>
              </a:solidFill>
              <a:effectLst/>
              <a:latin typeface="+mn-lt"/>
              <a:ea typeface="+mn-ea"/>
              <a:cs typeface="+mn-cs"/>
            </a:rPr>
            <a:t>６１</a:t>
          </a:r>
          <a:r>
            <a:rPr kumimoji="1" lang="ja-JP" altLang="ja-JP" sz="1000" b="0" i="0" baseline="0">
              <a:solidFill>
                <a:schemeClr val="dk1"/>
              </a:solidFill>
              <a:effectLst/>
              <a:latin typeface="+mn-lt"/>
              <a:ea typeface="+mn-ea"/>
              <a:cs typeface="+mn-cs"/>
            </a:rPr>
            <a:t>％に増加した。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a:t>
          </a:r>
          <a:r>
            <a:rPr lang="ja-JP" altLang="ja-JP" sz="1000" b="0" i="0" baseline="0">
              <a:solidFill>
                <a:schemeClr val="dk1"/>
              </a:solidFill>
              <a:effectLst/>
              <a:latin typeface="+mn-lt"/>
              <a:ea typeface="+mn-ea"/>
              <a:cs typeface="+mn-cs"/>
            </a:rPr>
            <a:t>しかしながら</a:t>
          </a:r>
          <a:r>
            <a:rPr kumimoji="1" lang="ja-JP" altLang="ja-JP" sz="1000" b="0" i="0" baseline="0">
              <a:solidFill>
                <a:schemeClr val="dk1"/>
              </a:solidFill>
              <a:effectLst/>
              <a:latin typeface="+mn-lt"/>
              <a:ea typeface="+mn-ea"/>
              <a:cs typeface="+mn-cs"/>
            </a:rPr>
            <a:t>、</a:t>
          </a:r>
          <a:r>
            <a:rPr kumimoji="1" lang="ja-JP" altLang="en-US" sz="1000" b="0" i="0" baseline="0">
              <a:solidFill>
                <a:schemeClr val="dk1"/>
              </a:solidFill>
              <a:effectLst/>
              <a:latin typeface="+mn-lt"/>
              <a:ea typeface="+mn-ea"/>
              <a:cs typeface="+mn-cs"/>
            </a:rPr>
            <a:t>実質単年度収支は、前年度決算剰余金積立額５億１千万円（令和５年度の歳入予算へ編入しない剰余金積立額）を加味してもマイナスとなっている。</a:t>
          </a:r>
          <a:r>
            <a:rPr kumimoji="1" lang="ja-JP" altLang="ja-JP" sz="1000" b="0" i="0" baseline="0">
              <a:solidFill>
                <a:schemeClr val="dk1"/>
              </a:solidFill>
              <a:effectLst/>
              <a:latin typeface="+mn-lt"/>
              <a:ea typeface="+mn-ea"/>
              <a:cs typeface="+mn-cs"/>
            </a:rPr>
            <a:t>今後は人口減少の影響による市税や地方交付税などの歳入の減少が見込まれており、引き続き行財政改革を推進し</a:t>
          </a:r>
          <a:r>
            <a:rPr kumimoji="1" lang="ja-JP" altLang="en-US" sz="1000" b="0" i="0" baseline="0">
              <a:solidFill>
                <a:schemeClr val="dk1"/>
              </a:solidFill>
              <a:effectLst/>
              <a:latin typeface="+mn-lt"/>
              <a:ea typeface="+mn-ea"/>
              <a:cs typeface="+mn-cs"/>
            </a:rPr>
            <a:t>、</a:t>
          </a:r>
          <a:r>
            <a:rPr kumimoji="1" lang="ja-JP" altLang="ja-JP" sz="1000" b="0" i="0" baseline="0">
              <a:solidFill>
                <a:schemeClr val="dk1"/>
              </a:solidFill>
              <a:effectLst/>
              <a:latin typeface="+mn-lt"/>
              <a:ea typeface="+mn-ea"/>
              <a:cs typeface="+mn-cs"/>
            </a:rPr>
            <a:t>経費の削減に努める。</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千葉県銚子市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連結実質赤字比率を構成する各会計のうち、国民健康保険事業特別会計は、平成</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２７年度から赤字となっていたが、令和３年度決算において赤字を解消し</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年度もすべての会計で黒字を確保することができた。</a:t>
          </a:r>
          <a:endParaRPr lang="ja-JP" altLang="ja-JP" sz="1100">
            <a:effectLst/>
          </a:endParaRPr>
        </a:p>
        <a:p>
          <a:pPr eaLnBrk="1" fontAlgn="auto" latinLnBrk="0" hangingPunct="1"/>
          <a:r>
            <a:rPr lang="ja-JP" altLang="ja-JP" sz="1100" b="0" i="0" baseline="0">
              <a:solidFill>
                <a:schemeClr val="dk1"/>
              </a:solidFill>
              <a:effectLst/>
              <a:latin typeface="+mn-lt"/>
              <a:ea typeface="+mn-ea"/>
              <a:cs typeface="+mn-cs"/>
            </a:rPr>
            <a:t>　しかしながら、病院事業会計及び下水道事業会計については、収支不足額を一般会計から多額の繰入金を支出することで収支均衡を図っている。病院事業会計は</a:t>
          </a:r>
          <a:r>
            <a:rPr lang="ja-JP" altLang="en-US" sz="1100" b="0" i="0" baseline="0">
              <a:solidFill>
                <a:schemeClr val="dk1"/>
              </a:solidFill>
              <a:effectLst/>
              <a:latin typeface="+mn-lt"/>
              <a:ea typeface="+mn-ea"/>
              <a:cs typeface="+mn-cs"/>
            </a:rPr>
            <a:t>、令和５年度に</a:t>
          </a:r>
          <a:r>
            <a:rPr lang="ja-JP" altLang="ja-JP" sz="1100" b="0" i="0" baseline="0">
              <a:solidFill>
                <a:schemeClr val="dk1"/>
              </a:solidFill>
              <a:effectLst/>
              <a:latin typeface="+mn-lt"/>
              <a:ea typeface="+mn-ea"/>
              <a:cs typeface="+mn-cs"/>
            </a:rPr>
            <a:t>「公立病院経営強化プラン」</a:t>
          </a:r>
          <a:r>
            <a:rPr lang="ja-JP" altLang="en-US" sz="1100" b="0" i="0" baseline="0">
              <a:solidFill>
                <a:schemeClr val="dk1"/>
              </a:solidFill>
              <a:effectLst/>
              <a:latin typeface="+mn-lt"/>
              <a:ea typeface="+mn-ea"/>
              <a:cs typeface="+mn-cs"/>
            </a:rPr>
            <a:t>を</a:t>
          </a:r>
          <a:r>
            <a:rPr lang="ja-JP" altLang="ja-JP" sz="1100" b="0" i="0" baseline="0">
              <a:solidFill>
                <a:schemeClr val="dk1"/>
              </a:solidFill>
              <a:effectLst/>
              <a:latin typeface="+mn-lt"/>
              <a:ea typeface="+mn-ea"/>
              <a:cs typeface="+mn-cs"/>
            </a:rPr>
            <a:t>策定</a:t>
          </a:r>
          <a:r>
            <a:rPr lang="ja-JP" altLang="en-US" sz="1100" b="0" i="0" baseline="0">
              <a:solidFill>
                <a:schemeClr val="dk1"/>
              </a:solidFill>
              <a:effectLst/>
              <a:latin typeface="+mn-lt"/>
              <a:ea typeface="+mn-ea"/>
              <a:cs typeface="+mn-cs"/>
            </a:rPr>
            <a:t>し</a:t>
          </a:r>
          <a:r>
            <a:rPr lang="ja-JP" altLang="ja-JP" sz="1100" b="0" i="0" baseline="0">
              <a:solidFill>
                <a:schemeClr val="dk1"/>
              </a:solidFill>
              <a:effectLst/>
              <a:latin typeface="+mn-lt"/>
              <a:ea typeface="+mn-ea"/>
              <a:cs typeface="+mn-cs"/>
            </a:rPr>
            <a:t>、同プランに基づき、市内医療機関・拠点病院である国保旭中央病院との機能分化・連携強化に取</a:t>
          </a:r>
          <a:r>
            <a:rPr lang="ja-JP" altLang="en-US" sz="1100" b="0" i="0" baseline="0">
              <a:solidFill>
                <a:schemeClr val="dk1"/>
              </a:solidFill>
              <a:effectLst/>
              <a:latin typeface="+mn-lt"/>
              <a:ea typeface="+mn-ea"/>
              <a:cs typeface="+mn-cs"/>
            </a:rPr>
            <a:t>り</a:t>
          </a:r>
          <a:r>
            <a:rPr lang="ja-JP" altLang="ja-JP" sz="1100" b="0" i="0" baseline="0">
              <a:solidFill>
                <a:schemeClr val="dk1"/>
              </a:solidFill>
              <a:effectLst/>
              <a:latin typeface="+mn-lt"/>
              <a:ea typeface="+mn-ea"/>
              <a:cs typeface="+mn-cs"/>
            </a:rPr>
            <a:t>組むとともに、医師確保や収支改善等の経営安定化に取</a:t>
          </a:r>
          <a:r>
            <a:rPr lang="ja-JP" altLang="en-US" sz="1100" b="0" i="0" baseline="0">
              <a:solidFill>
                <a:schemeClr val="dk1"/>
              </a:solidFill>
              <a:effectLst/>
              <a:latin typeface="+mn-lt"/>
              <a:ea typeface="+mn-ea"/>
              <a:cs typeface="+mn-cs"/>
            </a:rPr>
            <a:t>り</a:t>
          </a:r>
          <a:r>
            <a:rPr lang="ja-JP" altLang="ja-JP" sz="1100" b="0" i="0" baseline="0">
              <a:solidFill>
                <a:schemeClr val="dk1"/>
              </a:solidFill>
              <a:effectLst/>
              <a:latin typeface="+mn-lt"/>
              <a:ea typeface="+mn-ea"/>
              <a:cs typeface="+mn-cs"/>
            </a:rPr>
            <a:t>組み、安定・充実した地域医療の提供に努める。</a:t>
          </a:r>
          <a:r>
            <a:rPr lang="ja-JP" altLang="en-US" sz="1100" b="0" i="0" baseline="0">
              <a:solidFill>
                <a:schemeClr val="dk1"/>
              </a:solidFill>
              <a:effectLst/>
              <a:latin typeface="+mn-lt"/>
              <a:ea typeface="+mn-ea"/>
              <a:cs typeface="+mn-cs"/>
            </a:rPr>
            <a:t>下水道事業会計は、施設の老朽化が進み施設整備に係る費用の増加が見込まれる中で、ストックマネジメント計画に基づき、計画的かつ効率的に施設の更新を行い、経営の安定化に努める。</a:t>
          </a:r>
          <a:endParaRPr lang="ja-JP" altLang="ja-JP" sz="11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千葉県銚子市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100">
              <a:effectLst/>
            </a:rPr>
            <a:t>　実質公債費比率の分子の合計額は、前年度決算から約１億８千万円増加の１９億７千２百万円となった。分子が増加した主な要因は、公営企業債の元利償還金に対する繰入金が増加したことによるもので、水道事業会計に対する高料金対策に係る補助金で約５千万円、病院事業会計の収支不足を補填するための交付金で約１億５千万円増加した。また、元利償還金も横ばいであるものの高い水準となっており、地方債を財源とする大規模事業については、慎重に事業を選択し、適正な財政運営に努める。</a:t>
          </a:r>
        </a:p>
        <a:p>
          <a:pPr eaLnBrk="1" fontAlgn="auto" latinLnBrk="0" hangingPunct="1"/>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満期一括償還地方債は、利用していない。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千葉県銚子市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en-US" sz="1100">
              <a:effectLst/>
            </a:rPr>
            <a:t>　将来負担比率の分子の合計額は前年度決算から約２億４千万円減少の８５億５千８百万円となった。分子が減少した主な要因は、一般会計等に係る地方債の現在高や退職手当負担見込額の減少、財政調整基金などの充当可能基金の増加によるものである。</a:t>
          </a:r>
          <a:endParaRPr lang="en-US" altLang="ja-JP" sz="1100">
            <a:effectLst/>
          </a:endParaRPr>
        </a:p>
        <a:p>
          <a:pPr eaLnBrk="1" fontAlgn="auto" latinLnBrk="0" hangingPunct="1"/>
          <a:r>
            <a:rPr lang="ja-JP" altLang="en-US" sz="1100">
              <a:effectLst/>
            </a:rPr>
            <a:t>　引き続き、地方債を財源とする大規模事業については、慎重に事業を選択するとともに、公営事業会計の経営改善に取り組み、将来負担の適正化に努める。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千葉県銚子市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年度末の基金残高は</a:t>
          </a:r>
          <a:r>
            <a:rPr kumimoji="1" lang="ja-JP" altLang="en-US" sz="1100" b="0" i="0" baseline="0">
              <a:solidFill>
                <a:schemeClr val="dk1"/>
              </a:solidFill>
              <a:effectLst/>
              <a:latin typeface="+mn-lt"/>
              <a:ea typeface="+mn-ea"/>
              <a:cs typeface="+mn-cs"/>
            </a:rPr>
            <a:t>、前年度末から約</a:t>
          </a:r>
          <a:r>
            <a:rPr kumimoji="1" lang="ja-JP" altLang="ja-JP" sz="1100" b="0" i="0" baseline="0">
              <a:solidFill>
                <a:schemeClr val="dk1"/>
              </a:solidFill>
              <a:effectLst/>
              <a:latin typeface="+mn-lt"/>
              <a:ea typeface="+mn-ea"/>
              <a:cs typeface="+mn-cs"/>
            </a:rPr>
            <a:t>８億</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千万円増加</a:t>
          </a:r>
          <a:r>
            <a:rPr kumimoji="1" lang="ja-JP" altLang="en-US" sz="1100" b="0" i="0" baseline="0">
              <a:solidFill>
                <a:schemeClr val="dk1"/>
              </a:solidFill>
              <a:effectLst/>
              <a:latin typeface="+mn-lt"/>
              <a:ea typeface="+mn-ea"/>
              <a:cs typeface="+mn-cs"/>
            </a:rPr>
            <a:t>の４２億７百万円となった</a:t>
          </a:r>
          <a:r>
            <a:rPr kumimoji="1" lang="ja-JP" altLang="ja-JP"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　基金残高が増加した要因として、「財政調整基金」は取り崩しを行うことなく、前年度決算剰余金を５億１千万円積み立てることができたため、約５億１千万円増加した。「減債基金」は、普通交付税の再算定による臨時財政対策債償還基金費分を積み立てたことにより約７千４百万円増加した。また、ふるさと納税の寄付額が増加し、寄附金を積み立てた「がんばれ銚子ふるさと応援基金」が約５千万円、「銚子電気鉄道応援基金」が約３千７百万円、「銚子市子ども未来基金」が約１億３千８百万円増加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年度当初予算では、財政調整基金から約</a:t>
          </a:r>
          <a:r>
            <a:rPr kumimoji="1" lang="ja-JP" altLang="en-US" sz="1100">
              <a:solidFill>
                <a:schemeClr val="dk1"/>
              </a:solidFill>
              <a:effectLst/>
              <a:latin typeface="+mn-lt"/>
              <a:ea typeface="+mn-ea"/>
              <a:cs typeface="+mn-cs"/>
            </a:rPr>
            <a:t>１０</a:t>
          </a:r>
          <a:r>
            <a:rPr kumimoji="1" lang="ja-JP" altLang="ja-JP" sz="1100">
              <a:solidFill>
                <a:schemeClr val="dk1"/>
              </a:solidFill>
              <a:effectLst/>
              <a:latin typeface="+mn-lt"/>
              <a:ea typeface="+mn-ea"/>
              <a:cs typeface="+mn-cs"/>
            </a:rPr>
            <a:t>億９千万円の繰入れを見込み収支を整えており、一定規模の基金残高を確保するため、引き続き施設の統廃合や事務事業の見直しなどの行財政改革を推進し、経常経費の削減に努める。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・銚子市豊里住宅団地公共施設整備等基金：豊里住宅団地の造成に係る公共施設の整備及び維持管理</a:t>
          </a:r>
          <a:endParaRPr lang="ja-JP" altLang="ja-JP" sz="1400">
            <a:effectLst/>
          </a:endParaRPr>
        </a:p>
        <a:p>
          <a:r>
            <a:rPr kumimoji="1" lang="ja-JP" altLang="ja-JP" sz="1100">
              <a:solidFill>
                <a:schemeClr val="dk1"/>
              </a:solidFill>
              <a:effectLst/>
              <a:latin typeface="+mn-lt"/>
              <a:ea typeface="+mn-ea"/>
              <a:cs typeface="+mn-cs"/>
            </a:rPr>
            <a:t>　・がんばれ銚子ふるさと応援基金：ふるさと納税による寄附金を財源として、寄附者の本市に対する思いを具体化し、多様な人々の参加と協力による個性豊かで活力あるまちづくりを推進</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銚子市公共施設等総合管理基金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公共施設等の整備等（更新、集約化、複合化、長寿命化及び転用を目的とした整備、改修及び修繕）又は除却</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・ふるさと納税の寄付額増加に伴い、次の基金残高が増加した。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がんばれ銚子ふるさと応援基金　</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５千万円</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銚子電気鉄道応援基金　</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３千７百万円</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銚子市子ども未来基金　</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１億３千８百万円</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市民等からの寄附の目的に合わせ各基金に積立てるとともに、各基金の目的に沿った事業への繰入れを行っていく。</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近年の傾向として、市税や普通交付税の減少に加え、介護保険事業等の特別会計に対する繰出金の増加や病院事業に対する多額の補助金等の支出のほか、大規模事業実施に伴って平成２０年度以降公債費が増加するなどの理由で、財政調整基金の残高は減少した。平成２８年度に基金残高は増加したものの、平成２９年度は、様々な事業への支出が増加したことにより、基金繰入れを行った結果、残高は再度減少し、以後令和元年度まで同水準で推移している。令和２年度以降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新型コロナウイルス感染症の影響もあり</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決算剰余金による財政調整基金の積み増しができているため、令和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年度末残高は約</a:t>
          </a:r>
          <a:r>
            <a:rPr kumimoji="1" lang="ja-JP" altLang="en-US" sz="1100" b="0" i="0" baseline="0">
              <a:solidFill>
                <a:schemeClr val="dk1"/>
              </a:solidFill>
              <a:effectLst/>
              <a:latin typeface="+mn-lt"/>
              <a:ea typeface="+mn-ea"/>
              <a:cs typeface="+mn-cs"/>
            </a:rPr>
            <a:t>２３</a:t>
          </a:r>
          <a:r>
            <a:rPr kumimoji="1" lang="ja-JP" altLang="ja-JP" sz="1100" b="0" i="0" baseline="0">
              <a:solidFill>
                <a:schemeClr val="dk1"/>
              </a:solidFill>
              <a:effectLst/>
              <a:latin typeface="+mn-lt"/>
              <a:ea typeface="+mn-ea"/>
              <a:cs typeface="+mn-cs"/>
            </a:rPr>
            <a:t>億</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千万円となった。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引き続き</a:t>
          </a:r>
          <a:r>
            <a:rPr kumimoji="1" lang="ja-JP" altLang="ja-JP" sz="1100" b="0" i="0" baseline="0">
              <a:solidFill>
                <a:schemeClr val="dk1"/>
              </a:solidFill>
              <a:effectLst/>
              <a:latin typeface="+mn-lt"/>
              <a:ea typeface="+mn-ea"/>
              <a:cs typeface="+mn-cs"/>
            </a:rPr>
            <a:t>、施設の統廃合や事務事業の見直しなどの行財政改革を推進し、経常経費の削減に努め財政の安定運営のため、一定規模の残高を確保する。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年度に普通交付税の臨時財政対策債償還基金費分</a:t>
          </a:r>
          <a:r>
            <a:rPr kumimoji="1" lang="ja-JP" altLang="en-US" sz="1100" b="0" i="0" baseline="0">
              <a:solidFill>
                <a:schemeClr val="dk1"/>
              </a:solidFill>
              <a:effectLst/>
              <a:latin typeface="+mn-lt"/>
              <a:ea typeface="+mn-ea"/>
              <a:cs typeface="+mn-cs"/>
            </a:rPr>
            <a:t>を約７</a:t>
          </a:r>
          <a:r>
            <a:rPr kumimoji="1" lang="ja-JP" altLang="ja-JP" sz="1100" b="0" i="0" baseline="0">
              <a:solidFill>
                <a:schemeClr val="dk1"/>
              </a:solidFill>
              <a:effectLst/>
              <a:latin typeface="+mn-lt"/>
              <a:ea typeface="+mn-ea"/>
              <a:cs typeface="+mn-cs"/>
            </a:rPr>
            <a:t>千</a:t>
          </a:r>
          <a:r>
            <a:rPr kumimoji="1" lang="ja-JP" altLang="en-US" sz="1100" b="0" i="0" baseline="0">
              <a:solidFill>
                <a:schemeClr val="dk1"/>
              </a:solidFill>
              <a:effectLst/>
              <a:latin typeface="+mn-lt"/>
              <a:ea typeface="+mn-ea"/>
              <a:cs typeface="+mn-cs"/>
            </a:rPr>
            <a:t>４百</a:t>
          </a:r>
          <a:r>
            <a:rPr kumimoji="1" lang="ja-JP" altLang="ja-JP" sz="1100" b="0" i="0" baseline="0">
              <a:solidFill>
                <a:schemeClr val="dk1"/>
              </a:solidFill>
              <a:effectLst/>
              <a:latin typeface="+mn-lt"/>
              <a:ea typeface="+mn-ea"/>
              <a:cs typeface="+mn-cs"/>
            </a:rPr>
            <a:t>万円積立てたことにより増加</a:t>
          </a:r>
          <a:r>
            <a:rPr kumimoji="1" lang="ja-JP" altLang="en-US" sz="1100" b="0" i="0" baseline="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財政の安定運営のため財政調整金の残高を確保した上で、減債基金に積立てられるよう適正な財政運営に努める。</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5462979-5E55-43F7-BDCB-F2DBDF1D78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8B96CE7-2945-4501-81A1-FBEE9F25D2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75E0E1D-C6A3-4F1C-BDCE-A5CCBAC8DEA8}"/>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A93B08B-25CF-4568-B4A1-8C50EC01D657}"/>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5C81B8B-5986-4AE9-9528-ADDBF89356B7}"/>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14AC02C-C57D-4235-95EC-CE9EE6CE1658}"/>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千葉県銚子市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B7068B8-CBD0-48FD-B612-36478D31DA0F}"/>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5EB8660-8A53-423E-B55D-8FC51A9711E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4F05064-0EEB-4487-BE5B-375BED231DB6}"/>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5A6CD4E-F62D-4CD9-B99B-EB7C67CF3BA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C53AE7E-BC32-4BED-9028-64D97F8BA504}"/>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ADDC27A-9AC2-46AD-8CD1-B2ABA48AD96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55,016
52,452
84.12
27,192,700
26,746,160
353,432
14,934,447
23,722,773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26D9FDD-34F6-4798-85DC-F55E996204D9}"/>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0A93749-49DD-49C7-8037-FC5AFCEB42B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4871F4B-8750-4773-98EF-7985B637E67D}"/>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B0E844C-7B6A-40B7-A175-BB0603A94CC1}"/>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F91A330-5A0E-4DFE-BD3C-0D9990975F3E}"/>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86E8874-A232-4E9F-85E5-4A27C2AB0622}"/>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552C88B-A36B-45C3-92C9-E8D70389CEAD}"/>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B8BCEC4-CB79-4487-B03E-A97CE0A25D2A}"/>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97CD212-0D58-4BE8-BBA7-0BE19F800650}"/>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9FC72D7-9C51-45B1-859B-6BBA125F9EF8}"/>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0F2BE7C-2DBA-4E67-9AAF-CBB3F1EA0DF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3AA94ED-8846-4501-82E6-03E100CDA670}"/>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DD1514A-2DC5-4721-AFE8-7E7B5DE01424}"/>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F98F0F4-16C7-4C12-AD69-D7CF2BBC9BCB}"/>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F1387C6-DEEB-459E-8CA5-FD412B7A18E3}"/>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E2E68FC-3F93-4802-A0C2-5C742B58F405}"/>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204B108-5361-4760-BAEA-4589D9C15AA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0072678-F8C7-4AC1-8BC2-8779A8E33A8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FE1473F-3EBB-4855-B3E8-89F138D0A612}"/>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1F8E480-976E-495E-874C-9E0223699A6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3D4969C-AB65-4D6C-983B-4F13CA316E1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B19FA75-2B2F-41DF-B9DC-10C57BF4FED0}"/>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3D3362F-3885-4781-BF3D-02DABC17A741}"/>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557D0BF-0F5A-4E4D-8D23-AB9DF80D4B76}"/>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031FA96-4D55-41AC-99F6-389EEF6A69B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A6CF39A-65C6-48FD-8454-3DB549289E6A}"/>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1F111BA-DB15-4381-99E3-5304D74B18E0}"/>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29BF2CC-37CF-4211-B2E8-F78604EF331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F8A5208-0291-4682-A78A-214C8616B1FD}"/>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99E56BD-B0B1-4DAB-A529-BB82A777B8C3}"/>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E5D356F-A4F2-43B7-AC8A-43C67D60F67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1D7F9FC-3A3D-46C8-9762-1F848E7500B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AA12D5C-7911-444D-A98A-B3E5496E37F5}"/>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BEEF1C0-AD14-4224-A5E0-1EB58C0776C2}"/>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739C8E3-2BFE-47EC-BC3C-E5B314DBBA30}"/>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baseline="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本市の有形固定資産減価償却率</a:t>
          </a:r>
          <a:r>
            <a:rPr kumimoji="1" lang="en-US" altLang="ja-JP" sz="1000">
              <a:latin typeface="ＭＳ Ｐゴシック" panose="020B0600070205080204" pitchFamily="50" charset="-128"/>
              <a:ea typeface="ＭＳ Ｐゴシック" panose="020B0600070205080204" pitchFamily="50" charset="-128"/>
            </a:rPr>
            <a:t>69</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％は、類似団体平均</a:t>
          </a:r>
          <a:r>
            <a:rPr kumimoji="1" lang="en-US" altLang="ja-JP" sz="1000">
              <a:latin typeface="ＭＳ Ｐゴシック" panose="020B0600070205080204" pitchFamily="50" charset="-128"/>
              <a:ea typeface="ＭＳ Ｐゴシック" panose="020B0600070205080204" pitchFamily="50" charset="-128"/>
            </a:rPr>
            <a:t>64</a:t>
          </a:r>
          <a:r>
            <a:rPr kumimoji="1" lang="ja-JP" altLang="en-US" sz="1000">
              <a:latin typeface="ＭＳ Ｐゴシック" panose="020B0600070205080204" pitchFamily="50" charset="-128"/>
              <a:ea typeface="ＭＳ Ｐゴシック" panose="020B0600070205080204" pitchFamily="50" charset="-128"/>
            </a:rPr>
            <a:t>．</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％を上回っている。これは、施設の老朽化が進んでいることに対して施設の長寿命化対策が遅れていること、また、用途廃止後、未利用となっている施設の処分が進んでいないことが要因である。</a:t>
          </a:r>
        </a:p>
        <a:p>
          <a:r>
            <a:rPr kumimoji="1" lang="ja-JP" altLang="en-US" sz="1000">
              <a:latin typeface="ＭＳ Ｐゴシック" panose="020B0600070205080204" pitchFamily="50" charset="-128"/>
              <a:ea typeface="ＭＳ Ｐゴシック" panose="020B0600070205080204" pitchFamily="50" charset="-128"/>
            </a:rPr>
            <a:t>　銚子市公共施設等総合管理計画（令和</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月改定）の目標として、施設総量（延床面積）の</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割縮減を掲げており、今後も施設保有量の縮減に努めていく。令和</a:t>
          </a:r>
          <a:r>
            <a:rPr kumimoji="1" lang="en-US" altLang="ja-JP" sz="1000">
              <a:latin typeface="ＭＳ Ｐゴシック" panose="020B0600070205080204" pitchFamily="50" charset="-128"/>
              <a:ea typeface="ＭＳ Ｐゴシック" panose="020B0600070205080204" pitchFamily="50" charset="-128"/>
            </a:rPr>
            <a:t>8</a:t>
          </a:r>
          <a:r>
            <a:rPr kumimoji="1" lang="ja-JP" altLang="en-US" sz="1000">
              <a:latin typeface="ＭＳ Ｐゴシック" panose="020B0600070205080204" pitchFamily="50" charset="-128"/>
              <a:ea typeface="ＭＳ Ｐゴシック" panose="020B0600070205080204" pitchFamily="50" charset="-128"/>
            </a:rPr>
            <a:t>年度からの個別施設計画第</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期編（</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年度中に策定予定）の計画に基づいた施設の長寿命化対策などの適正管理とともに、人口及び財政規模に見合った施設の保有量に努める。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A9D1498-271A-457F-A04F-FC41B892D2E9}"/>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013D775-F917-4F45-9761-F5B3CEAF0E8C}"/>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C42E62B-C1B3-4EDB-BB42-A3B279FFFC00}"/>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F9E3FC8-1590-4005-8F7E-96766810EF27}"/>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1571C4C-5B9C-4F10-90D6-9C3253374DD9}"/>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476B0A9-7CBF-4CF8-9285-48431B6F2C24}"/>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284F594-290D-47C1-ADE8-A01BFD8EDB80}"/>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C940433-9666-44D6-839C-88FFDE63FA26}"/>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AD328EF-DDF9-417B-B6B4-BBAD7EE3C985}"/>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99366D31-E392-4A88-92CB-0C8ED147183B}"/>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ECF28EF-6108-4FFB-80B3-3ED67A732356}"/>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CFF32A4-B2B9-40D9-AD6E-567FC056A07B}"/>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C3E0E3DE-25CF-4911-A49E-CDEBBAA23FCF}"/>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D38BF67-912B-4865-AE35-7CBA79EEB919}"/>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16A43B5-DDD4-457F-856D-B11E1CFC9F39}"/>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816B254-CFE3-499B-B0D6-8DF0ADE14AB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111760</xdr:rowOff>
    </xdr:to>
    <xdr:cxnSp macro="">
      <xdr:nvCxnSpPr>
        <xdr:cNvPr id="65" name="直線コネクタ 64">
          <a:extLst>
            <a:ext uri="{FF2B5EF4-FFF2-40B4-BE49-F238E27FC236}">
              <a16:creationId xmlns:a16="http://schemas.microsoft.com/office/drawing/2014/main" id="{EA081A1F-2265-442B-81DF-30B6832E2A9E}"/>
            </a:ext>
          </a:extLst>
        </xdr:cNvPr>
        <xdr:cNvCxnSpPr/>
      </xdr:nvCxnSpPr>
      <xdr:spPr>
        <a:xfrm flipV="1">
          <a:off x="4295775" y="5322570"/>
          <a:ext cx="1270" cy="1370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115587</xdr:rowOff>
    </xdr:from>
    <xdr:ext cx="405111" cy="259045"/>
    <xdr:sp macro="" textlink="">
      <xdr:nvSpPr>
        <xdr:cNvPr id="66" name="有形固定資産減価償却率最小値テキスト">
          <a:extLst>
            <a:ext uri="{FF2B5EF4-FFF2-40B4-BE49-F238E27FC236}">
              <a16:creationId xmlns:a16="http://schemas.microsoft.com/office/drawing/2014/main" id="{8923194D-F0DD-487B-8B3D-3AE05A51D944}"/>
            </a:ext>
          </a:extLst>
        </xdr:cNvPr>
        <xdr:cNvSpPr txBox="1"/>
      </xdr:nvSpPr>
      <xdr:spPr>
        <a:xfrm>
          <a:off x="4342765" y="669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111760</xdr:rowOff>
    </xdr:from>
    <xdr:to>
      <xdr:col>23</xdr:col>
      <xdr:colOff>174625</xdr:colOff>
      <xdr:row>34</xdr:row>
      <xdr:rowOff>111760</xdr:rowOff>
    </xdr:to>
    <xdr:cxnSp macro="">
      <xdr:nvCxnSpPr>
        <xdr:cNvPr id="67" name="直線コネクタ 66">
          <a:extLst>
            <a:ext uri="{FF2B5EF4-FFF2-40B4-BE49-F238E27FC236}">
              <a16:creationId xmlns:a16="http://schemas.microsoft.com/office/drawing/2014/main" id="{286E9B57-9D9B-46CA-AC5C-DDEB892248C4}"/>
            </a:ext>
          </a:extLst>
        </xdr:cNvPr>
        <xdr:cNvCxnSpPr/>
      </xdr:nvCxnSpPr>
      <xdr:spPr>
        <a:xfrm>
          <a:off x="4206875" y="66935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140E06B7-D2FA-455C-B89C-FB5A3C84E3C8}"/>
            </a:ext>
          </a:extLst>
        </xdr:cNvPr>
        <xdr:cNvSpPr txBox="1"/>
      </xdr:nvSpPr>
      <xdr:spPr>
        <a:xfrm>
          <a:off x="4342765" y="509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5EAFA007-023B-4FD2-8409-E56C88C97113}"/>
            </a:ext>
          </a:extLst>
        </xdr:cNvPr>
        <xdr:cNvCxnSpPr/>
      </xdr:nvCxnSpPr>
      <xdr:spPr>
        <a:xfrm>
          <a:off x="4206875" y="532257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76429</xdr:rowOff>
    </xdr:from>
    <xdr:ext cx="405111" cy="259045"/>
    <xdr:sp macro="" textlink="">
      <xdr:nvSpPr>
        <xdr:cNvPr id="70" name="有形固定資産減価償却率平均値テキスト">
          <a:extLst>
            <a:ext uri="{FF2B5EF4-FFF2-40B4-BE49-F238E27FC236}">
              <a16:creationId xmlns:a16="http://schemas.microsoft.com/office/drawing/2014/main" id="{4B8B9ECF-5FF6-4E7D-B9FC-0464451C60F8}"/>
            </a:ext>
          </a:extLst>
        </xdr:cNvPr>
        <xdr:cNvSpPr txBox="1"/>
      </xdr:nvSpPr>
      <xdr:spPr>
        <a:xfrm>
          <a:off x="4342765" y="59724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71" name="フローチャート: 判断 70">
          <a:extLst>
            <a:ext uri="{FF2B5EF4-FFF2-40B4-BE49-F238E27FC236}">
              <a16:creationId xmlns:a16="http://schemas.microsoft.com/office/drawing/2014/main" id="{3DCE2683-2ABE-48EF-BC02-888F9A1B226F}"/>
            </a:ext>
          </a:extLst>
        </xdr:cNvPr>
        <xdr:cNvSpPr/>
      </xdr:nvSpPr>
      <xdr:spPr>
        <a:xfrm>
          <a:off x="4244975" y="612478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21167</xdr:rowOff>
    </xdr:from>
    <xdr:to>
      <xdr:col>19</xdr:col>
      <xdr:colOff>187325</xdr:colOff>
      <xdr:row>31</xdr:row>
      <xdr:rowOff>122767</xdr:rowOff>
    </xdr:to>
    <xdr:sp macro="" textlink="">
      <xdr:nvSpPr>
        <xdr:cNvPr id="72" name="フローチャート: 判断 71">
          <a:extLst>
            <a:ext uri="{FF2B5EF4-FFF2-40B4-BE49-F238E27FC236}">
              <a16:creationId xmlns:a16="http://schemas.microsoft.com/office/drawing/2014/main" id="{977EB780-F544-4433-984F-3D4BD316CCF8}"/>
            </a:ext>
          </a:extLst>
        </xdr:cNvPr>
        <xdr:cNvSpPr/>
      </xdr:nvSpPr>
      <xdr:spPr>
        <a:xfrm>
          <a:off x="3611880" y="608478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127847</xdr:rowOff>
    </xdr:from>
    <xdr:to>
      <xdr:col>15</xdr:col>
      <xdr:colOff>187325</xdr:colOff>
      <xdr:row>31</xdr:row>
      <xdr:rowOff>57997</xdr:rowOff>
    </xdr:to>
    <xdr:sp macro="" textlink="">
      <xdr:nvSpPr>
        <xdr:cNvPr id="73" name="フローチャート: 判断 72">
          <a:extLst>
            <a:ext uri="{FF2B5EF4-FFF2-40B4-BE49-F238E27FC236}">
              <a16:creationId xmlns:a16="http://schemas.microsoft.com/office/drawing/2014/main" id="{FEA70EE1-6C49-46E2-97E6-142A0C5548F7}"/>
            </a:ext>
          </a:extLst>
        </xdr:cNvPr>
        <xdr:cNvSpPr/>
      </xdr:nvSpPr>
      <xdr:spPr>
        <a:xfrm>
          <a:off x="2926080" y="602763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138642</xdr:rowOff>
    </xdr:from>
    <xdr:to>
      <xdr:col>11</xdr:col>
      <xdr:colOff>187325</xdr:colOff>
      <xdr:row>31</xdr:row>
      <xdr:rowOff>68792</xdr:rowOff>
    </xdr:to>
    <xdr:sp macro="" textlink="">
      <xdr:nvSpPr>
        <xdr:cNvPr id="74" name="フローチャート: 判断 73">
          <a:extLst>
            <a:ext uri="{FF2B5EF4-FFF2-40B4-BE49-F238E27FC236}">
              <a16:creationId xmlns:a16="http://schemas.microsoft.com/office/drawing/2014/main" id="{21F7939A-C076-445B-A876-09B68FB21773}"/>
            </a:ext>
          </a:extLst>
        </xdr:cNvPr>
        <xdr:cNvSpPr/>
      </xdr:nvSpPr>
      <xdr:spPr>
        <a:xfrm>
          <a:off x="2240280" y="603080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88265</xdr:rowOff>
    </xdr:from>
    <xdr:to>
      <xdr:col>7</xdr:col>
      <xdr:colOff>187325</xdr:colOff>
      <xdr:row>31</xdr:row>
      <xdr:rowOff>18415</xdr:rowOff>
    </xdr:to>
    <xdr:sp macro="" textlink="">
      <xdr:nvSpPr>
        <xdr:cNvPr id="75" name="フローチャート: 判断 74">
          <a:extLst>
            <a:ext uri="{FF2B5EF4-FFF2-40B4-BE49-F238E27FC236}">
              <a16:creationId xmlns:a16="http://schemas.microsoft.com/office/drawing/2014/main" id="{95995113-5D78-4BE9-92EA-FC8E79959AC7}"/>
            </a:ext>
          </a:extLst>
        </xdr:cNvPr>
        <xdr:cNvSpPr/>
      </xdr:nvSpPr>
      <xdr:spPr>
        <a:xfrm>
          <a:off x="1554480" y="59880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4D9F295-790B-492D-A86D-8F9D489068F6}"/>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95710C5-973C-43A2-BE4C-3A103C5988E3}"/>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FFB194F-DF62-41C7-88E9-79ABDDAE79B7}"/>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12B0B8D-8313-4EA8-A61F-DDFA5BF2A00F}"/>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87255A7-C6B7-4D1F-93BB-702E1FD58496}"/>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58420</xdr:rowOff>
    </xdr:from>
    <xdr:to>
      <xdr:col>23</xdr:col>
      <xdr:colOff>136525</xdr:colOff>
      <xdr:row>32</xdr:row>
      <xdr:rowOff>160020</xdr:rowOff>
    </xdr:to>
    <xdr:sp macro="" textlink="">
      <xdr:nvSpPr>
        <xdr:cNvPr id="81" name="楕円 80">
          <a:extLst>
            <a:ext uri="{FF2B5EF4-FFF2-40B4-BE49-F238E27FC236}">
              <a16:creationId xmlns:a16="http://schemas.microsoft.com/office/drawing/2014/main" id="{AF4E8767-2CF0-4F58-AD74-48D84FE323BD}"/>
            </a:ext>
          </a:extLst>
        </xdr:cNvPr>
        <xdr:cNvSpPr/>
      </xdr:nvSpPr>
      <xdr:spPr>
        <a:xfrm>
          <a:off x="4244975" y="62934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36847</xdr:rowOff>
    </xdr:from>
    <xdr:ext cx="405111" cy="259045"/>
    <xdr:sp macro="" textlink="">
      <xdr:nvSpPr>
        <xdr:cNvPr id="82" name="有形固定資産減価償却率該当値テキスト">
          <a:extLst>
            <a:ext uri="{FF2B5EF4-FFF2-40B4-BE49-F238E27FC236}">
              <a16:creationId xmlns:a16="http://schemas.microsoft.com/office/drawing/2014/main" id="{2BDFEE3B-C1BF-41AC-A2FE-646BAF73221B}"/>
            </a:ext>
          </a:extLst>
        </xdr:cNvPr>
        <xdr:cNvSpPr txBox="1"/>
      </xdr:nvSpPr>
      <xdr:spPr>
        <a:xfrm>
          <a:off x="4342765"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11642</xdr:rowOff>
    </xdr:from>
    <xdr:to>
      <xdr:col>19</xdr:col>
      <xdr:colOff>187325</xdr:colOff>
      <xdr:row>32</xdr:row>
      <xdr:rowOff>113242</xdr:rowOff>
    </xdr:to>
    <xdr:sp macro="" textlink="">
      <xdr:nvSpPr>
        <xdr:cNvPr id="83" name="楕円 82">
          <a:extLst>
            <a:ext uri="{FF2B5EF4-FFF2-40B4-BE49-F238E27FC236}">
              <a16:creationId xmlns:a16="http://schemas.microsoft.com/office/drawing/2014/main" id="{26A61B17-474E-42A1-9F26-79324565D975}"/>
            </a:ext>
          </a:extLst>
        </xdr:cNvPr>
        <xdr:cNvSpPr/>
      </xdr:nvSpPr>
      <xdr:spPr>
        <a:xfrm>
          <a:off x="3611880" y="625432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62442</xdr:rowOff>
    </xdr:from>
    <xdr:to>
      <xdr:col>23</xdr:col>
      <xdr:colOff>85725</xdr:colOff>
      <xdr:row>32</xdr:row>
      <xdr:rowOff>109220</xdr:rowOff>
    </xdr:to>
    <xdr:cxnSp macro="">
      <xdr:nvCxnSpPr>
        <xdr:cNvPr id="84" name="直線コネクタ 83">
          <a:extLst>
            <a:ext uri="{FF2B5EF4-FFF2-40B4-BE49-F238E27FC236}">
              <a16:creationId xmlns:a16="http://schemas.microsoft.com/office/drawing/2014/main" id="{8F561F50-BE46-493C-9A98-C58B5E806D7E}"/>
            </a:ext>
          </a:extLst>
        </xdr:cNvPr>
        <xdr:cNvCxnSpPr/>
      </xdr:nvCxnSpPr>
      <xdr:spPr>
        <a:xfrm>
          <a:off x="3656965" y="6297507"/>
          <a:ext cx="640715"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121920</xdr:rowOff>
    </xdr:from>
    <xdr:to>
      <xdr:col>15</xdr:col>
      <xdr:colOff>187325</xdr:colOff>
      <xdr:row>32</xdr:row>
      <xdr:rowOff>52070</xdr:rowOff>
    </xdr:to>
    <xdr:sp macro="" textlink="">
      <xdr:nvSpPr>
        <xdr:cNvPr id="85" name="楕円 84">
          <a:extLst>
            <a:ext uri="{FF2B5EF4-FFF2-40B4-BE49-F238E27FC236}">
              <a16:creationId xmlns:a16="http://schemas.microsoft.com/office/drawing/2014/main" id="{545DCA27-2CAB-49C8-A79D-94E3C3CD1D26}"/>
            </a:ext>
          </a:extLst>
        </xdr:cNvPr>
        <xdr:cNvSpPr/>
      </xdr:nvSpPr>
      <xdr:spPr>
        <a:xfrm>
          <a:off x="2926080" y="619125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1270</xdr:rowOff>
    </xdr:from>
    <xdr:to>
      <xdr:col>19</xdr:col>
      <xdr:colOff>136525</xdr:colOff>
      <xdr:row>32</xdr:row>
      <xdr:rowOff>62442</xdr:rowOff>
    </xdr:to>
    <xdr:cxnSp macro="">
      <xdr:nvCxnSpPr>
        <xdr:cNvPr id="86" name="直線コネクタ 85">
          <a:extLst>
            <a:ext uri="{FF2B5EF4-FFF2-40B4-BE49-F238E27FC236}">
              <a16:creationId xmlns:a16="http://schemas.microsoft.com/office/drawing/2014/main" id="{ABE10DCB-C767-4533-B425-E1E7A4600295}"/>
            </a:ext>
          </a:extLst>
        </xdr:cNvPr>
        <xdr:cNvCxnSpPr/>
      </xdr:nvCxnSpPr>
      <xdr:spPr>
        <a:xfrm>
          <a:off x="2971165" y="6240145"/>
          <a:ext cx="685800" cy="5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100330</xdr:rowOff>
    </xdr:from>
    <xdr:to>
      <xdr:col>11</xdr:col>
      <xdr:colOff>187325</xdr:colOff>
      <xdr:row>32</xdr:row>
      <xdr:rowOff>30480</xdr:rowOff>
    </xdr:to>
    <xdr:sp macro="" textlink="">
      <xdr:nvSpPr>
        <xdr:cNvPr id="87" name="楕円 86">
          <a:extLst>
            <a:ext uri="{FF2B5EF4-FFF2-40B4-BE49-F238E27FC236}">
              <a16:creationId xmlns:a16="http://schemas.microsoft.com/office/drawing/2014/main" id="{CB7C0FD2-3867-4C56-9C33-1E7A00661A88}"/>
            </a:ext>
          </a:extLst>
        </xdr:cNvPr>
        <xdr:cNvSpPr/>
      </xdr:nvSpPr>
      <xdr:spPr>
        <a:xfrm>
          <a:off x="2240280" y="616394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151130</xdr:rowOff>
    </xdr:from>
    <xdr:to>
      <xdr:col>15</xdr:col>
      <xdr:colOff>136525</xdr:colOff>
      <xdr:row>32</xdr:row>
      <xdr:rowOff>1270</xdr:rowOff>
    </xdr:to>
    <xdr:cxnSp macro="">
      <xdr:nvCxnSpPr>
        <xdr:cNvPr id="88" name="直線コネクタ 87">
          <a:extLst>
            <a:ext uri="{FF2B5EF4-FFF2-40B4-BE49-F238E27FC236}">
              <a16:creationId xmlns:a16="http://schemas.microsoft.com/office/drawing/2014/main" id="{E5E71633-7CEF-4ACF-8FF6-B4D0ECC3F1CB}"/>
            </a:ext>
          </a:extLst>
        </xdr:cNvPr>
        <xdr:cNvCxnSpPr/>
      </xdr:nvCxnSpPr>
      <xdr:spPr>
        <a:xfrm>
          <a:off x="2285365" y="6218555"/>
          <a:ext cx="6858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64347</xdr:rowOff>
    </xdr:from>
    <xdr:to>
      <xdr:col>7</xdr:col>
      <xdr:colOff>187325</xdr:colOff>
      <xdr:row>31</xdr:row>
      <xdr:rowOff>165947</xdr:rowOff>
    </xdr:to>
    <xdr:sp macro="" textlink="">
      <xdr:nvSpPr>
        <xdr:cNvPr id="89" name="楕円 88">
          <a:extLst>
            <a:ext uri="{FF2B5EF4-FFF2-40B4-BE49-F238E27FC236}">
              <a16:creationId xmlns:a16="http://schemas.microsoft.com/office/drawing/2014/main" id="{DA052564-8FC5-41B6-A878-22447FED07D5}"/>
            </a:ext>
          </a:extLst>
        </xdr:cNvPr>
        <xdr:cNvSpPr/>
      </xdr:nvSpPr>
      <xdr:spPr>
        <a:xfrm>
          <a:off x="1554480" y="6127962"/>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115147</xdr:rowOff>
    </xdr:from>
    <xdr:to>
      <xdr:col>11</xdr:col>
      <xdr:colOff>136525</xdr:colOff>
      <xdr:row>31</xdr:row>
      <xdr:rowOff>151130</xdr:rowOff>
    </xdr:to>
    <xdr:cxnSp macro="">
      <xdr:nvCxnSpPr>
        <xdr:cNvPr id="90" name="直線コネクタ 89">
          <a:extLst>
            <a:ext uri="{FF2B5EF4-FFF2-40B4-BE49-F238E27FC236}">
              <a16:creationId xmlns:a16="http://schemas.microsoft.com/office/drawing/2014/main" id="{D25C1773-D5AC-4635-AEE9-36DAE0F1BD06}"/>
            </a:ext>
          </a:extLst>
        </xdr:cNvPr>
        <xdr:cNvCxnSpPr/>
      </xdr:nvCxnSpPr>
      <xdr:spPr>
        <a:xfrm>
          <a:off x="1599565" y="6182572"/>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139294</xdr:rowOff>
    </xdr:from>
    <xdr:ext cx="405111" cy="259045"/>
    <xdr:sp macro="" textlink="">
      <xdr:nvSpPr>
        <xdr:cNvPr id="91" name="n_1aveValue有形固定資産減価償却率">
          <a:extLst>
            <a:ext uri="{FF2B5EF4-FFF2-40B4-BE49-F238E27FC236}">
              <a16:creationId xmlns:a16="http://schemas.microsoft.com/office/drawing/2014/main" id="{80660049-3FFE-46AA-9A34-FEDE5D8DB4A9}"/>
            </a:ext>
          </a:extLst>
        </xdr:cNvPr>
        <xdr:cNvSpPr txBox="1"/>
      </xdr:nvSpPr>
      <xdr:spPr>
        <a:xfrm>
          <a:off x="3464569" y="5860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74524</xdr:rowOff>
    </xdr:from>
    <xdr:ext cx="405111" cy="259045"/>
    <xdr:sp macro="" textlink="">
      <xdr:nvSpPr>
        <xdr:cNvPr id="92" name="n_2aveValue有形固定資産減価償却率">
          <a:extLst>
            <a:ext uri="{FF2B5EF4-FFF2-40B4-BE49-F238E27FC236}">
              <a16:creationId xmlns:a16="http://schemas.microsoft.com/office/drawing/2014/main" id="{BBDF2D9F-9863-4801-9049-BA8C23534E42}"/>
            </a:ext>
          </a:extLst>
        </xdr:cNvPr>
        <xdr:cNvSpPr txBox="1"/>
      </xdr:nvSpPr>
      <xdr:spPr>
        <a:xfrm>
          <a:off x="2793374" y="5799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85319</xdr:rowOff>
    </xdr:from>
    <xdr:ext cx="405111" cy="259045"/>
    <xdr:sp macro="" textlink="">
      <xdr:nvSpPr>
        <xdr:cNvPr id="93" name="n_3aveValue有形固定資産減価償却率">
          <a:extLst>
            <a:ext uri="{FF2B5EF4-FFF2-40B4-BE49-F238E27FC236}">
              <a16:creationId xmlns:a16="http://schemas.microsoft.com/office/drawing/2014/main" id="{8162B070-7420-4E2E-AF2C-ABBED5060197}"/>
            </a:ext>
          </a:extLst>
        </xdr:cNvPr>
        <xdr:cNvSpPr txBox="1"/>
      </xdr:nvSpPr>
      <xdr:spPr>
        <a:xfrm>
          <a:off x="2107574" y="5811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34942</xdr:rowOff>
    </xdr:from>
    <xdr:ext cx="405111" cy="259045"/>
    <xdr:sp macro="" textlink="">
      <xdr:nvSpPr>
        <xdr:cNvPr id="94" name="n_4aveValue有形固定資産減価償却率">
          <a:extLst>
            <a:ext uri="{FF2B5EF4-FFF2-40B4-BE49-F238E27FC236}">
              <a16:creationId xmlns:a16="http://schemas.microsoft.com/office/drawing/2014/main" id="{481255A6-DBD8-4087-B45E-12A904FF0612}"/>
            </a:ext>
          </a:extLst>
        </xdr:cNvPr>
        <xdr:cNvSpPr txBox="1"/>
      </xdr:nvSpPr>
      <xdr:spPr>
        <a:xfrm>
          <a:off x="142177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104369</xdr:rowOff>
    </xdr:from>
    <xdr:ext cx="405111" cy="259045"/>
    <xdr:sp macro="" textlink="">
      <xdr:nvSpPr>
        <xdr:cNvPr id="95" name="n_1mainValue有形固定資産減価償却率">
          <a:extLst>
            <a:ext uri="{FF2B5EF4-FFF2-40B4-BE49-F238E27FC236}">
              <a16:creationId xmlns:a16="http://schemas.microsoft.com/office/drawing/2014/main" id="{77C3F3AB-9801-4D7E-8026-FB6DF0301538}"/>
            </a:ext>
          </a:extLst>
        </xdr:cNvPr>
        <xdr:cNvSpPr txBox="1"/>
      </xdr:nvSpPr>
      <xdr:spPr>
        <a:xfrm>
          <a:off x="3464569" y="6341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43197</xdr:rowOff>
    </xdr:from>
    <xdr:ext cx="405111" cy="259045"/>
    <xdr:sp macro="" textlink="">
      <xdr:nvSpPr>
        <xdr:cNvPr id="96" name="n_2mainValue有形固定資産減価償却率">
          <a:extLst>
            <a:ext uri="{FF2B5EF4-FFF2-40B4-BE49-F238E27FC236}">
              <a16:creationId xmlns:a16="http://schemas.microsoft.com/office/drawing/2014/main" id="{51FEB73A-9C0D-473D-B37F-7A1BE4A13389}"/>
            </a:ext>
          </a:extLst>
        </xdr:cNvPr>
        <xdr:cNvSpPr txBox="1"/>
      </xdr:nvSpPr>
      <xdr:spPr>
        <a:xfrm>
          <a:off x="2793374"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21607</xdr:rowOff>
    </xdr:from>
    <xdr:ext cx="405111" cy="259045"/>
    <xdr:sp macro="" textlink="">
      <xdr:nvSpPr>
        <xdr:cNvPr id="97" name="n_3mainValue有形固定資産減価償却率">
          <a:extLst>
            <a:ext uri="{FF2B5EF4-FFF2-40B4-BE49-F238E27FC236}">
              <a16:creationId xmlns:a16="http://schemas.microsoft.com/office/drawing/2014/main" id="{9C9F9ADF-F0C9-4C11-A239-D7EDC9D58266}"/>
            </a:ext>
          </a:extLst>
        </xdr:cNvPr>
        <xdr:cNvSpPr txBox="1"/>
      </xdr:nvSpPr>
      <xdr:spPr>
        <a:xfrm>
          <a:off x="210757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157074</xdr:rowOff>
    </xdr:from>
    <xdr:ext cx="405111" cy="259045"/>
    <xdr:sp macro="" textlink="">
      <xdr:nvSpPr>
        <xdr:cNvPr id="98" name="n_4mainValue有形固定資産減価償却率">
          <a:extLst>
            <a:ext uri="{FF2B5EF4-FFF2-40B4-BE49-F238E27FC236}">
              <a16:creationId xmlns:a16="http://schemas.microsoft.com/office/drawing/2014/main" id="{96EC5525-C8D1-4891-9984-02B36B6AE901}"/>
            </a:ext>
          </a:extLst>
        </xdr:cNvPr>
        <xdr:cNvSpPr txBox="1"/>
      </xdr:nvSpPr>
      <xdr:spPr>
        <a:xfrm>
          <a:off x="1421774" y="6226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A9770152-579C-4E53-B805-C571AA1F3C57}"/>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16C4CEEA-E862-4FCC-9121-A7D71ACE2174}"/>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1B533E3-4B3A-44F5-86FC-9956992BB70C}"/>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E8272C52-F848-4AD0-B98B-D3DFFE70C36E}"/>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8B4B322-62E4-4282-A463-9C350A698BA4}"/>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8D65342-0566-4E9D-8CD3-8D5995661E2A}"/>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9AE8C320-33FC-430A-A3E1-0EC9A4BD4F3A}"/>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506B773-4B7C-40F3-8A52-F22E01AD080B}"/>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A07233E-2865-4CCB-9669-33194B8E02CF}"/>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E44155B-C3D1-4485-A569-C545E45E865A}"/>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43E1321-AF66-48AE-A0EE-EC65A943172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DBBE79AC-3397-4D3B-A739-2FBD409DAEB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9A2BE2D-4CAD-438D-BF73-D6B6EE7D2A2B}"/>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一般会計の地方債残高の減少、退職手当負担金の累計収支差の改善による退職手当負担金見込額の減少などにより、将来負担額は減少傾向にある。また、都市計画税などの充当可能特定歳入は減少したものの、財政調整基金などの充当可能基金残高が増加したことから、債務償還比率は改善しているが、類似団体内平均値を上回っている。</a:t>
          </a:r>
        </a:p>
        <a:p>
          <a:r>
            <a:rPr kumimoji="1" lang="ja-JP" altLang="en-US" sz="1000">
              <a:latin typeface="ＭＳ Ｐゴシック" panose="020B0600070205080204" pitchFamily="50" charset="-128"/>
              <a:ea typeface="ＭＳ Ｐゴシック" panose="020B0600070205080204" pitchFamily="50" charset="-128"/>
            </a:rPr>
            <a:t>　本市の場合、経常経費充当一般財源に占める公債費の比率が大きく、財政調整基金残高も少額であるため、地方債を財源とする大規模事業については、慎重に事業を選択し、適正な財政運営に努める。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24A36A6-79B3-4C4C-9236-C6592FA32C0A}"/>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4E48E42-0B62-4193-BACF-6D16B2AA08B5}"/>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24135AB-961B-4A9B-A746-3E8760D58663}"/>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D159B9F-DB42-47ED-9231-7E481149FDC5}"/>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6F5B2773-6D40-4A55-A4B9-4DA1ECC10322}"/>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38587EF8-B7B6-4714-970D-94EC441644C0}"/>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8A5B44C-101F-466D-AA3B-D6E62AF93C85}"/>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BE3E632-4A8C-4F2B-95D5-EE9C5D3D4ACF}"/>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9208A319-C402-4FA0-A1CD-3426A9F4B261}"/>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A687EC6C-853B-4C44-AC83-E70FC0B21F66}"/>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6C151E33-2BD2-4C3C-9E4C-E39931FCE1A7}"/>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BBDE7BFF-18A5-4A92-982B-59FE65D10C31}"/>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2CEAE0FE-6CC8-43AC-9008-12797B2E8E8E}"/>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FFFF0B3-B490-4857-9E99-03748FEA07E4}"/>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4316871-DA63-4446-8DFA-694959F43573}"/>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169742</xdr:rowOff>
    </xdr:to>
    <xdr:cxnSp macro="">
      <xdr:nvCxnSpPr>
        <xdr:cNvPr id="127" name="直線コネクタ 126">
          <a:extLst>
            <a:ext uri="{FF2B5EF4-FFF2-40B4-BE49-F238E27FC236}">
              <a16:creationId xmlns:a16="http://schemas.microsoft.com/office/drawing/2014/main" id="{9F1FA3DD-8FFC-4ACC-9F4C-BBFA066EBC2E}"/>
            </a:ext>
          </a:extLst>
        </xdr:cNvPr>
        <xdr:cNvCxnSpPr/>
      </xdr:nvCxnSpPr>
      <xdr:spPr>
        <a:xfrm flipV="1">
          <a:off x="13313410" y="5295688"/>
          <a:ext cx="1269" cy="1288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2119</xdr:rowOff>
    </xdr:from>
    <xdr:ext cx="560923" cy="259045"/>
    <xdr:sp macro="" textlink="">
      <xdr:nvSpPr>
        <xdr:cNvPr id="128" name="債務償還比率最小値テキスト">
          <a:extLst>
            <a:ext uri="{FF2B5EF4-FFF2-40B4-BE49-F238E27FC236}">
              <a16:creationId xmlns:a16="http://schemas.microsoft.com/office/drawing/2014/main" id="{5D4829EF-0013-482E-BB39-02E06A584F2E}"/>
            </a:ext>
          </a:extLst>
        </xdr:cNvPr>
        <xdr:cNvSpPr txBox="1"/>
      </xdr:nvSpPr>
      <xdr:spPr>
        <a:xfrm>
          <a:off x="13369925" y="6583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169742</xdr:rowOff>
    </xdr:from>
    <xdr:to>
      <xdr:col>76</xdr:col>
      <xdr:colOff>111125</xdr:colOff>
      <xdr:row>33</xdr:row>
      <xdr:rowOff>169742</xdr:rowOff>
    </xdr:to>
    <xdr:cxnSp macro="">
      <xdr:nvCxnSpPr>
        <xdr:cNvPr id="129" name="直線コネクタ 128">
          <a:extLst>
            <a:ext uri="{FF2B5EF4-FFF2-40B4-BE49-F238E27FC236}">
              <a16:creationId xmlns:a16="http://schemas.microsoft.com/office/drawing/2014/main" id="{BEDCA02F-C634-460A-A6E6-D2AFC64EFC80}"/>
            </a:ext>
          </a:extLst>
        </xdr:cNvPr>
        <xdr:cNvCxnSpPr/>
      </xdr:nvCxnSpPr>
      <xdr:spPr>
        <a:xfrm>
          <a:off x="13251180" y="658387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57EAE16C-4848-459C-88DB-7F5D37B12DDB}"/>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45C71D53-F35A-41E4-B74E-172798FA7834}"/>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2712</xdr:rowOff>
    </xdr:from>
    <xdr:ext cx="469744" cy="259045"/>
    <xdr:sp macro="" textlink="">
      <xdr:nvSpPr>
        <xdr:cNvPr id="132" name="債務償還比率平均値テキスト">
          <a:extLst>
            <a:ext uri="{FF2B5EF4-FFF2-40B4-BE49-F238E27FC236}">
              <a16:creationId xmlns:a16="http://schemas.microsoft.com/office/drawing/2014/main" id="{AADA953A-3631-47C8-8D7A-6F0071CDEAE7}"/>
            </a:ext>
          </a:extLst>
        </xdr:cNvPr>
        <xdr:cNvSpPr txBox="1"/>
      </xdr:nvSpPr>
      <xdr:spPr>
        <a:xfrm>
          <a:off x="13369925" y="5727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151285</xdr:rowOff>
    </xdr:from>
    <xdr:to>
      <xdr:col>76</xdr:col>
      <xdr:colOff>73025</xdr:colOff>
      <xdr:row>30</xdr:row>
      <xdr:rowOff>81435</xdr:rowOff>
    </xdr:to>
    <xdr:sp macro="" textlink="">
      <xdr:nvSpPr>
        <xdr:cNvPr id="133" name="フローチャート: 判断 132">
          <a:extLst>
            <a:ext uri="{FF2B5EF4-FFF2-40B4-BE49-F238E27FC236}">
              <a16:creationId xmlns:a16="http://schemas.microsoft.com/office/drawing/2014/main" id="{98D1453F-6E97-4A6B-8784-7DBB89243B32}"/>
            </a:ext>
          </a:extLst>
        </xdr:cNvPr>
        <xdr:cNvSpPr/>
      </xdr:nvSpPr>
      <xdr:spPr>
        <a:xfrm>
          <a:off x="13289280" y="58758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157402</xdr:rowOff>
    </xdr:from>
    <xdr:to>
      <xdr:col>72</xdr:col>
      <xdr:colOff>123825</xdr:colOff>
      <xdr:row>30</xdr:row>
      <xdr:rowOff>87552</xdr:rowOff>
    </xdr:to>
    <xdr:sp macro="" textlink="">
      <xdr:nvSpPr>
        <xdr:cNvPr id="134" name="フローチャート: 判断 133">
          <a:extLst>
            <a:ext uri="{FF2B5EF4-FFF2-40B4-BE49-F238E27FC236}">
              <a16:creationId xmlns:a16="http://schemas.microsoft.com/office/drawing/2014/main" id="{26B3D35E-F24E-4BAE-96C4-37299A43A87E}"/>
            </a:ext>
          </a:extLst>
        </xdr:cNvPr>
        <xdr:cNvSpPr/>
      </xdr:nvSpPr>
      <xdr:spPr>
        <a:xfrm>
          <a:off x="12629515" y="5883832"/>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154763</xdr:rowOff>
    </xdr:from>
    <xdr:to>
      <xdr:col>68</xdr:col>
      <xdr:colOff>123825</xdr:colOff>
      <xdr:row>30</xdr:row>
      <xdr:rowOff>84913</xdr:rowOff>
    </xdr:to>
    <xdr:sp macro="" textlink="">
      <xdr:nvSpPr>
        <xdr:cNvPr id="135" name="フローチャート: 判断 134">
          <a:extLst>
            <a:ext uri="{FF2B5EF4-FFF2-40B4-BE49-F238E27FC236}">
              <a16:creationId xmlns:a16="http://schemas.microsoft.com/office/drawing/2014/main" id="{943DFB59-D85D-4CB1-AD3E-645BBC8E0852}"/>
            </a:ext>
          </a:extLst>
        </xdr:cNvPr>
        <xdr:cNvSpPr/>
      </xdr:nvSpPr>
      <xdr:spPr>
        <a:xfrm>
          <a:off x="11943715" y="587928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115732</xdr:rowOff>
    </xdr:from>
    <xdr:to>
      <xdr:col>64</xdr:col>
      <xdr:colOff>123825</xdr:colOff>
      <xdr:row>31</xdr:row>
      <xdr:rowOff>45882</xdr:rowOff>
    </xdr:to>
    <xdr:sp macro="" textlink="">
      <xdr:nvSpPr>
        <xdr:cNvPr id="136" name="フローチャート: 判断 135">
          <a:extLst>
            <a:ext uri="{FF2B5EF4-FFF2-40B4-BE49-F238E27FC236}">
              <a16:creationId xmlns:a16="http://schemas.microsoft.com/office/drawing/2014/main" id="{F7C6583E-DB68-45E9-9E8E-C91EE1BD4816}"/>
            </a:ext>
          </a:extLst>
        </xdr:cNvPr>
        <xdr:cNvSpPr/>
      </xdr:nvSpPr>
      <xdr:spPr>
        <a:xfrm>
          <a:off x="11257915" y="60117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117411</xdr:rowOff>
    </xdr:from>
    <xdr:to>
      <xdr:col>60</xdr:col>
      <xdr:colOff>123825</xdr:colOff>
      <xdr:row>31</xdr:row>
      <xdr:rowOff>47561</xdr:rowOff>
    </xdr:to>
    <xdr:sp macro="" textlink="">
      <xdr:nvSpPr>
        <xdr:cNvPr id="137" name="フローチャート: 判断 136">
          <a:extLst>
            <a:ext uri="{FF2B5EF4-FFF2-40B4-BE49-F238E27FC236}">
              <a16:creationId xmlns:a16="http://schemas.microsoft.com/office/drawing/2014/main" id="{7E7669FE-5A0D-4326-BAD4-88D40D550327}"/>
            </a:ext>
          </a:extLst>
        </xdr:cNvPr>
        <xdr:cNvSpPr/>
      </xdr:nvSpPr>
      <xdr:spPr>
        <a:xfrm>
          <a:off x="10572115" y="60133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A9F4A00-B131-4720-B9D9-A7B38A94376D}"/>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30AEB72-0CCC-44C1-904D-7C13744C003C}"/>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DC0A96C-57A7-48E0-B035-66CAF526742A}"/>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B333B2C-278D-4373-BEB6-2ADE7EEE46C7}"/>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A5F6D8F-BD3B-46E7-8913-7B21ACCF339A}"/>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165319</xdr:rowOff>
    </xdr:from>
    <xdr:to>
      <xdr:col>76</xdr:col>
      <xdr:colOff>73025</xdr:colOff>
      <xdr:row>30</xdr:row>
      <xdr:rowOff>95469</xdr:rowOff>
    </xdr:to>
    <xdr:sp macro="" textlink="">
      <xdr:nvSpPr>
        <xdr:cNvPr id="143" name="楕円 142">
          <a:extLst>
            <a:ext uri="{FF2B5EF4-FFF2-40B4-BE49-F238E27FC236}">
              <a16:creationId xmlns:a16="http://schemas.microsoft.com/office/drawing/2014/main" id="{1BB70023-A10F-4C73-ABA7-B1937C3C415C}"/>
            </a:ext>
          </a:extLst>
        </xdr:cNvPr>
        <xdr:cNvSpPr/>
      </xdr:nvSpPr>
      <xdr:spPr>
        <a:xfrm>
          <a:off x="13289280" y="5893654"/>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143746</xdr:rowOff>
    </xdr:from>
    <xdr:ext cx="469744" cy="259045"/>
    <xdr:sp macro="" textlink="">
      <xdr:nvSpPr>
        <xdr:cNvPr id="144" name="債務償還比率該当値テキスト">
          <a:extLst>
            <a:ext uri="{FF2B5EF4-FFF2-40B4-BE49-F238E27FC236}">
              <a16:creationId xmlns:a16="http://schemas.microsoft.com/office/drawing/2014/main" id="{5278341D-37E7-4928-9785-3D6636B38B23}"/>
            </a:ext>
          </a:extLst>
        </xdr:cNvPr>
        <xdr:cNvSpPr txBox="1"/>
      </xdr:nvSpPr>
      <xdr:spPr>
        <a:xfrm>
          <a:off x="13369925" y="586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16658</xdr:rowOff>
    </xdr:from>
    <xdr:to>
      <xdr:col>72</xdr:col>
      <xdr:colOff>123825</xdr:colOff>
      <xdr:row>30</xdr:row>
      <xdr:rowOff>118258</xdr:rowOff>
    </xdr:to>
    <xdr:sp macro="" textlink="">
      <xdr:nvSpPr>
        <xdr:cNvPr id="145" name="楕円 144">
          <a:extLst>
            <a:ext uri="{FF2B5EF4-FFF2-40B4-BE49-F238E27FC236}">
              <a16:creationId xmlns:a16="http://schemas.microsoft.com/office/drawing/2014/main" id="{EC84512E-1CC5-4F04-B8A2-DEBF594BCA4A}"/>
            </a:ext>
          </a:extLst>
        </xdr:cNvPr>
        <xdr:cNvSpPr/>
      </xdr:nvSpPr>
      <xdr:spPr>
        <a:xfrm>
          <a:off x="12629515" y="5916443"/>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44669</xdr:rowOff>
    </xdr:from>
    <xdr:to>
      <xdr:col>76</xdr:col>
      <xdr:colOff>22225</xdr:colOff>
      <xdr:row>30</xdr:row>
      <xdr:rowOff>67458</xdr:rowOff>
    </xdr:to>
    <xdr:cxnSp macro="">
      <xdr:nvCxnSpPr>
        <xdr:cNvPr id="146" name="直線コネクタ 145">
          <a:extLst>
            <a:ext uri="{FF2B5EF4-FFF2-40B4-BE49-F238E27FC236}">
              <a16:creationId xmlns:a16="http://schemas.microsoft.com/office/drawing/2014/main" id="{9ABEC823-D327-444F-ADD4-3FA263660EEC}"/>
            </a:ext>
          </a:extLst>
        </xdr:cNvPr>
        <xdr:cNvCxnSpPr/>
      </xdr:nvCxnSpPr>
      <xdr:spPr>
        <a:xfrm flipV="1">
          <a:off x="12684125" y="5942549"/>
          <a:ext cx="631190" cy="1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19537</xdr:rowOff>
    </xdr:from>
    <xdr:to>
      <xdr:col>68</xdr:col>
      <xdr:colOff>123825</xdr:colOff>
      <xdr:row>30</xdr:row>
      <xdr:rowOff>121137</xdr:rowOff>
    </xdr:to>
    <xdr:sp macro="" textlink="">
      <xdr:nvSpPr>
        <xdr:cNvPr id="147" name="楕円 146">
          <a:extLst>
            <a:ext uri="{FF2B5EF4-FFF2-40B4-BE49-F238E27FC236}">
              <a16:creationId xmlns:a16="http://schemas.microsoft.com/office/drawing/2014/main" id="{81C5C25A-5499-496D-8C93-C07B7CA194EC}"/>
            </a:ext>
          </a:extLst>
        </xdr:cNvPr>
        <xdr:cNvSpPr/>
      </xdr:nvSpPr>
      <xdr:spPr>
        <a:xfrm>
          <a:off x="11943715" y="5911702"/>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67458</xdr:rowOff>
    </xdr:from>
    <xdr:to>
      <xdr:col>72</xdr:col>
      <xdr:colOff>73025</xdr:colOff>
      <xdr:row>30</xdr:row>
      <xdr:rowOff>70337</xdr:rowOff>
    </xdr:to>
    <xdr:cxnSp macro="">
      <xdr:nvCxnSpPr>
        <xdr:cNvPr id="148" name="直線コネクタ 147">
          <a:extLst>
            <a:ext uri="{FF2B5EF4-FFF2-40B4-BE49-F238E27FC236}">
              <a16:creationId xmlns:a16="http://schemas.microsoft.com/office/drawing/2014/main" id="{8BA674A2-D532-4F4F-A392-0D764CD3230A}"/>
            </a:ext>
          </a:extLst>
        </xdr:cNvPr>
        <xdr:cNvCxnSpPr/>
      </xdr:nvCxnSpPr>
      <xdr:spPr>
        <a:xfrm flipV="1">
          <a:off x="11998325" y="5961528"/>
          <a:ext cx="685800" cy="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119881</xdr:rowOff>
    </xdr:from>
    <xdr:to>
      <xdr:col>64</xdr:col>
      <xdr:colOff>123825</xdr:colOff>
      <xdr:row>32</xdr:row>
      <xdr:rowOff>50031</xdr:rowOff>
    </xdr:to>
    <xdr:sp macro="" textlink="">
      <xdr:nvSpPr>
        <xdr:cNvPr id="149" name="楕円 148">
          <a:extLst>
            <a:ext uri="{FF2B5EF4-FFF2-40B4-BE49-F238E27FC236}">
              <a16:creationId xmlns:a16="http://schemas.microsoft.com/office/drawing/2014/main" id="{2AB68800-2EA2-478D-A167-AB1F6487AB00}"/>
            </a:ext>
          </a:extLst>
        </xdr:cNvPr>
        <xdr:cNvSpPr/>
      </xdr:nvSpPr>
      <xdr:spPr>
        <a:xfrm>
          <a:off x="11257915" y="618921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70337</xdr:rowOff>
    </xdr:from>
    <xdr:to>
      <xdr:col>68</xdr:col>
      <xdr:colOff>73025</xdr:colOff>
      <xdr:row>31</xdr:row>
      <xdr:rowOff>170681</xdr:rowOff>
    </xdr:to>
    <xdr:cxnSp macro="">
      <xdr:nvCxnSpPr>
        <xdr:cNvPr id="150" name="直線コネクタ 149">
          <a:extLst>
            <a:ext uri="{FF2B5EF4-FFF2-40B4-BE49-F238E27FC236}">
              <a16:creationId xmlns:a16="http://schemas.microsoft.com/office/drawing/2014/main" id="{9DA076B3-6099-4337-BB94-E489FFA2AF23}"/>
            </a:ext>
          </a:extLst>
        </xdr:cNvPr>
        <xdr:cNvCxnSpPr/>
      </xdr:nvCxnSpPr>
      <xdr:spPr>
        <a:xfrm flipV="1">
          <a:off x="11312525" y="5964407"/>
          <a:ext cx="685800" cy="27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45466</xdr:rowOff>
    </xdr:from>
    <xdr:to>
      <xdr:col>60</xdr:col>
      <xdr:colOff>123825</xdr:colOff>
      <xdr:row>32</xdr:row>
      <xdr:rowOff>147066</xdr:rowOff>
    </xdr:to>
    <xdr:sp macro="" textlink="">
      <xdr:nvSpPr>
        <xdr:cNvPr id="151" name="楕円 150">
          <a:extLst>
            <a:ext uri="{FF2B5EF4-FFF2-40B4-BE49-F238E27FC236}">
              <a16:creationId xmlns:a16="http://schemas.microsoft.com/office/drawing/2014/main" id="{365589C3-C0C3-4AD8-99BC-7F3011DA650A}"/>
            </a:ext>
          </a:extLst>
        </xdr:cNvPr>
        <xdr:cNvSpPr/>
      </xdr:nvSpPr>
      <xdr:spPr>
        <a:xfrm>
          <a:off x="10572115" y="6286246"/>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170681</xdr:rowOff>
    </xdr:from>
    <xdr:to>
      <xdr:col>64</xdr:col>
      <xdr:colOff>73025</xdr:colOff>
      <xdr:row>32</xdr:row>
      <xdr:rowOff>96266</xdr:rowOff>
    </xdr:to>
    <xdr:cxnSp macro="">
      <xdr:nvCxnSpPr>
        <xdr:cNvPr id="152" name="直線コネクタ 151">
          <a:extLst>
            <a:ext uri="{FF2B5EF4-FFF2-40B4-BE49-F238E27FC236}">
              <a16:creationId xmlns:a16="http://schemas.microsoft.com/office/drawing/2014/main" id="{3BDF34CC-A245-4728-A3DE-0B803E2CCD73}"/>
            </a:ext>
          </a:extLst>
        </xdr:cNvPr>
        <xdr:cNvCxnSpPr/>
      </xdr:nvCxnSpPr>
      <xdr:spPr>
        <a:xfrm flipV="1">
          <a:off x="10626725" y="6241916"/>
          <a:ext cx="685800" cy="8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104079</xdr:rowOff>
    </xdr:from>
    <xdr:ext cx="469744" cy="259045"/>
    <xdr:sp macro="" textlink="">
      <xdr:nvSpPr>
        <xdr:cNvPr id="153" name="n_1aveValue債務償還比率">
          <a:extLst>
            <a:ext uri="{FF2B5EF4-FFF2-40B4-BE49-F238E27FC236}">
              <a16:creationId xmlns:a16="http://schemas.microsoft.com/office/drawing/2014/main" id="{CE04FF4D-E6D7-42BB-9122-8FA518760DEA}"/>
            </a:ext>
          </a:extLst>
        </xdr:cNvPr>
        <xdr:cNvSpPr txBox="1"/>
      </xdr:nvSpPr>
      <xdr:spPr>
        <a:xfrm>
          <a:off x="12459412" y="565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101440</xdr:rowOff>
    </xdr:from>
    <xdr:ext cx="469744" cy="259045"/>
    <xdr:sp macro="" textlink="">
      <xdr:nvSpPr>
        <xdr:cNvPr id="154" name="n_2aveValue債務償還比率">
          <a:extLst>
            <a:ext uri="{FF2B5EF4-FFF2-40B4-BE49-F238E27FC236}">
              <a16:creationId xmlns:a16="http://schemas.microsoft.com/office/drawing/2014/main" id="{9DD3F55C-24A4-4223-8FDE-F0B814225785}"/>
            </a:ext>
          </a:extLst>
        </xdr:cNvPr>
        <xdr:cNvSpPr txBox="1"/>
      </xdr:nvSpPr>
      <xdr:spPr>
        <a:xfrm>
          <a:off x="11780597" y="565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62409</xdr:rowOff>
    </xdr:from>
    <xdr:ext cx="469744" cy="259045"/>
    <xdr:sp macro="" textlink="">
      <xdr:nvSpPr>
        <xdr:cNvPr id="155" name="n_3aveValue債務償還比率">
          <a:extLst>
            <a:ext uri="{FF2B5EF4-FFF2-40B4-BE49-F238E27FC236}">
              <a16:creationId xmlns:a16="http://schemas.microsoft.com/office/drawing/2014/main" id="{7E8DD65D-6110-4D2B-9120-46406A933EFD}"/>
            </a:ext>
          </a:extLst>
        </xdr:cNvPr>
        <xdr:cNvSpPr txBox="1"/>
      </xdr:nvSpPr>
      <xdr:spPr>
        <a:xfrm>
          <a:off x="11094797" y="578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64088</xdr:rowOff>
    </xdr:from>
    <xdr:ext cx="469744" cy="259045"/>
    <xdr:sp macro="" textlink="">
      <xdr:nvSpPr>
        <xdr:cNvPr id="156" name="n_4aveValue債務償還比率">
          <a:extLst>
            <a:ext uri="{FF2B5EF4-FFF2-40B4-BE49-F238E27FC236}">
              <a16:creationId xmlns:a16="http://schemas.microsoft.com/office/drawing/2014/main" id="{7E7BED39-327C-430C-BFE8-A4E734C308B2}"/>
            </a:ext>
          </a:extLst>
        </xdr:cNvPr>
        <xdr:cNvSpPr txBox="1"/>
      </xdr:nvSpPr>
      <xdr:spPr>
        <a:xfrm>
          <a:off x="10408997" y="578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109385</xdr:rowOff>
    </xdr:from>
    <xdr:ext cx="469744" cy="259045"/>
    <xdr:sp macro="" textlink="">
      <xdr:nvSpPr>
        <xdr:cNvPr id="157" name="n_1mainValue債務償還比率">
          <a:extLst>
            <a:ext uri="{FF2B5EF4-FFF2-40B4-BE49-F238E27FC236}">
              <a16:creationId xmlns:a16="http://schemas.microsoft.com/office/drawing/2014/main" id="{00F5A7FB-4D1C-4A07-9E9A-2353543E2E57}"/>
            </a:ext>
          </a:extLst>
        </xdr:cNvPr>
        <xdr:cNvSpPr txBox="1"/>
      </xdr:nvSpPr>
      <xdr:spPr>
        <a:xfrm>
          <a:off x="12459412" y="600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112264</xdr:rowOff>
    </xdr:from>
    <xdr:ext cx="469744" cy="259045"/>
    <xdr:sp macro="" textlink="">
      <xdr:nvSpPr>
        <xdr:cNvPr id="158" name="n_2mainValue債務償還比率">
          <a:extLst>
            <a:ext uri="{FF2B5EF4-FFF2-40B4-BE49-F238E27FC236}">
              <a16:creationId xmlns:a16="http://schemas.microsoft.com/office/drawing/2014/main" id="{6107CD9C-64B5-4439-8E19-1E16BCD3938D}"/>
            </a:ext>
          </a:extLst>
        </xdr:cNvPr>
        <xdr:cNvSpPr txBox="1"/>
      </xdr:nvSpPr>
      <xdr:spPr>
        <a:xfrm>
          <a:off x="11780597" y="600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41158</xdr:rowOff>
    </xdr:from>
    <xdr:ext cx="469744" cy="259045"/>
    <xdr:sp macro="" textlink="">
      <xdr:nvSpPr>
        <xdr:cNvPr id="159" name="n_3mainValue債務償還比率">
          <a:extLst>
            <a:ext uri="{FF2B5EF4-FFF2-40B4-BE49-F238E27FC236}">
              <a16:creationId xmlns:a16="http://schemas.microsoft.com/office/drawing/2014/main" id="{855E9CCC-BF78-4330-97AF-CF212F4F902D}"/>
            </a:ext>
          </a:extLst>
        </xdr:cNvPr>
        <xdr:cNvSpPr txBox="1"/>
      </xdr:nvSpPr>
      <xdr:spPr>
        <a:xfrm>
          <a:off x="11094797" y="628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138193</xdr:rowOff>
    </xdr:from>
    <xdr:ext cx="469744" cy="259045"/>
    <xdr:sp macro="" textlink="">
      <xdr:nvSpPr>
        <xdr:cNvPr id="160" name="n_4mainValue債務償還比率">
          <a:extLst>
            <a:ext uri="{FF2B5EF4-FFF2-40B4-BE49-F238E27FC236}">
              <a16:creationId xmlns:a16="http://schemas.microsoft.com/office/drawing/2014/main" id="{B1BF0796-C1CA-4120-97E2-0F54F85ED6C9}"/>
            </a:ext>
          </a:extLst>
        </xdr:cNvPr>
        <xdr:cNvSpPr txBox="1"/>
      </xdr:nvSpPr>
      <xdr:spPr>
        <a:xfrm>
          <a:off x="10408997" y="6373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764EEB8-3035-4467-A0E6-3201BF9EC67D}"/>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D9040F2-F10C-4BA4-BA70-7E1057103DAE}"/>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E389580-B325-4841-A028-FA5C549E6434}"/>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56CE8DA-853E-4F4F-A86E-16BCBC3D61B3}"/>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BC3374BE-66FE-4AA3-BBC5-2F85C65BC771}"/>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802756A-026E-4C93-8425-CDD5912C6BA8}"/>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F11A960-54E1-4072-A2B5-2B26D0B6BC7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A4FC11-E5BE-494D-B70D-0B01397E940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F0F22B1-C5CE-42ED-94D7-CDF08F305FF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8171288-9A6F-4038-AF61-4E02F6570BA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千葉県銚子市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D78DDD-F1C2-4C36-B33F-845F7F22F4E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8E3F16-B75B-4CC6-B498-FDD15921228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C66EC1-2B1C-43E9-95A0-5FCAAB93C214}"/>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D29E5C-5168-466D-948E-AE50CEE1780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B12242-4233-4C1D-9E7F-AC69ABAC3B7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271B8E7-44D4-44E1-987A-604D871930E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55,016
52,452
84.12
27,192,700
26,746,160
353,432
14,934,447
23,722,773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7272551-86B3-4475-90ED-768CC4BCF25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9F5402-B4A5-493C-807A-7DBC3EC7D65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812D1F6-7AED-4309-B349-672BEFBF15C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5974FF8-62D4-48A8-9C06-91CF2D125BB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EE30DD-246D-472C-BE4D-340C34CA984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DD8B4F2-E6FE-4B50-A634-668F6AE7E4BD}"/>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9E84A1A-3879-43A3-8E8A-B11710404B1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FF7F4D3-F491-49D5-9B90-0585D7490BE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FA0B0C4-9ABD-4BA6-87EF-67896CC5922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225E1B-E5D4-4716-AA29-917205049F25}"/>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16C071-BC51-4A43-89CC-968F27919E1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F40408A-89B0-467F-AEDC-2B367F3437C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63E1623-39B3-4A96-A9F0-E0D2FDC01D0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2D06E0-A3D7-4CB4-9888-915BFA49250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2AB0051-54E5-410F-9ED9-C6D5F73F694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8A73A6C-68C1-4219-AE0D-A36E58E6E24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B85800-FABA-4E99-A91C-24905AA312E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9CB4D37-4138-4BEF-9E08-E18639368B1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14E4C7F-7B80-4242-934B-13B51754CA5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C35CD6-42C2-4C4C-8FD6-CAFBFB5D4CE6}"/>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EC6985C-A4ED-4AF9-AE0A-456AE305884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F68E2B-FE7A-4C3C-9E82-AC53C5676BA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83F2AC-FA59-4C5A-9CC3-C87CB298DF8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65FEDDB-9FB1-424D-82D2-E1BF303FC22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1E86AEB-CF85-4200-A1A7-BEA14F61DE5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CA217A0-A21C-43F2-A755-C47E1EF12B5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651795C-22AB-4DF6-8B4C-E0DADDE2062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2B1933D-C460-4D6B-891B-D494DE77AEE7}"/>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588C0C-D778-4917-BD31-F6FE4C5A9DE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52109F-09D3-4E7C-B3BC-3CB01DB1F34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8DC31E7-FFF2-4F57-B156-D5333F75ED3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2BD3F5A-A747-4378-A1F1-4F6BE38FB51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ABB56E8-C63A-4156-948A-EC2FFA658793}"/>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C4B176E1-C96F-42CB-9540-F3D8BF83B4AA}"/>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94B336A-DA28-42C8-AD6D-DC4143F94FA2}"/>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CB848BF-4B01-44D6-B9C9-3754DCF90002}"/>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1024569-1694-43A5-9107-23DAB83BE893}"/>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C9524A4-075F-4DA4-8BFC-29EB8431D95F}"/>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415ADE8-B3B3-4B20-9CB3-0959487129F7}"/>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72D981B-4AA1-4385-A351-A8DBD412E778}"/>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AC5B20F-4635-417E-BEB4-D815EAABB10E}"/>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9E228FCA-B710-4BAC-AD34-59378D65F504}"/>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30BAFB8-96EE-424B-8D2B-A1F8511DEEA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140208</xdr:rowOff>
    </xdr:from>
    <xdr:to>
      <xdr:col>24</xdr:col>
      <xdr:colOff>62865</xdr:colOff>
      <xdr:row>42</xdr:row>
      <xdr:rowOff>71628</xdr:rowOff>
    </xdr:to>
    <xdr:cxnSp macro="">
      <xdr:nvCxnSpPr>
        <xdr:cNvPr id="55" name="直線コネクタ 54">
          <a:extLst>
            <a:ext uri="{FF2B5EF4-FFF2-40B4-BE49-F238E27FC236}">
              <a16:creationId xmlns:a16="http://schemas.microsoft.com/office/drawing/2014/main" id="{F42421C3-9364-4849-92E3-ABFD17FF8BCE}"/>
            </a:ext>
          </a:extLst>
        </xdr:cNvPr>
        <xdr:cNvCxnSpPr/>
      </xdr:nvCxnSpPr>
      <xdr:spPr>
        <a:xfrm flipV="1">
          <a:off x="4173855" y="5965698"/>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75455</xdr:rowOff>
    </xdr:from>
    <xdr:ext cx="405111" cy="259045"/>
    <xdr:sp macro="" textlink="">
      <xdr:nvSpPr>
        <xdr:cNvPr id="56" name="【道路】&#10;有形固定資産減価償却率最小値テキスト">
          <a:extLst>
            <a:ext uri="{FF2B5EF4-FFF2-40B4-BE49-F238E27FC236}">
              <a16:creationId xmlns:a16="http://schemas.microsoft.com/office/drawing/2014/main" id="{F4AA4B2A-1C9A-4D03-8E12-245FFBC5DA61}"/>
            </a:ext>
          </a:extLst>
        </xdr:cNvPr>
        <xdr:cNvSpPr txBox="1"/>
      </xdr:nvSpPr>
      <xdr:spPr>
        <a:xfrm>
          <a:off x="4212590" y="7276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71628</xdr:rowOff>
    </xdr:from>
    <xdr:to>
      <xdr:col>24</xdr:col>
      <xdr:colOff>152400</xdr:colOff>
      <xdr:row>42</xdr:row>
      <xdr:rowOff>71628</xdr:rowOff>
    </xdr:to>
    <xdr:cxnSp macro="">
      <xdr:nvCxnSpPr>
        <xdr:cNvPr id="57" name="直線コネクタ 56">
          <a:extLst>
            <a:ext uri="{FF2B5EF4-FFF2-40B4-BE49-F238E27FC236}">
              <a16:creationId xmlns:a16="http://schemas.microsoft.com/office/drawing/2014/main" id="{30AAA0E2-93CC-4C33-9F41-FE198C84346F}"/>
            </a:ext>
          </a:extLst>
        </xdr:cNvPr>
        <xdr:cNvCxnSpPr/>
      </xdr:nvCxnSpPr>
      <xdr:spPr>
        <a:xfrm>
          <a:off x="4112260" y="7270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924FD1D8-0AAA-4FD0-BBB4-58EC25484925}"/>
            </a:ext>
          </a:extLst>
        </xdr:cNvPr>
        <xdr:cNvSpPr txBox="1"/>
      </xdr:nvSpPr>
      <xdr:spPr>
        <a:xfrm>
          <a:off x="4212590" y="574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140208</xdr:rowOff>
    </xdr:from>
    <xdr:to>
      <xdr:col>24</xdr:col>
      <xdr:colOff>152400</xdr:colOff>
      <xdr:row>34</xdr:row>
      <xdr:rowOff>140208</xdr:rowOff>
    </xdr:to>
    <xdr:cxnSp macro="">
      <xdr:nvCxnSpPr>
        <xdr:cNvPr id="59" name="直線コネクタ 58">
          <a:extLst>
            <a:ext uri="{FF2B5EF4-FFF2-40B4-BE49-F238E27FC236}">
              <a16:creationId xmlns:a16="http://schemas.microsoft.com/office/drawing/2014/main" id="{38FE2195-6385-4F93-98CE-BD3CDAF7F443}"/>
            </a:ext>
          </a:extLst>
        </xdr:cNvPr>
        <xdr:cNvCxnSpPr/>
      </xdr:nvCxnSpPr>
      <xdr:spPr>
        <a:xfrm>
          <a:off x="4112260" y="5965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135145</xdr:rowOff>
    </xdr:from>
    <xdr:ext cx="405111" cy="259045"/>
    <xdr:sp macro="" textlink="">
      <xdr:nvSpPr>
        <xdr:cNvPr id="60" name="【道路】&#10;有形固定資産減価償却率平均値テキスト">
          <a:extLst>
            <a:ext uri="{FF2B5EF4-FFF2-40B4-BE49-F238E27FC236}">
              <a16:creationId xmlns:a16="http://schemas.microsoft.com/office/drawing/2014/main" id="{BB3CF6E6-1037-4C81-9E1C-4D84FC081693}"/>
            </a:ext>
          </a:extLst>
        </xdr:cNvPr>
        <xdr:cNvSpPr txBox="1"/>
      </xdr:nvSpPr>
      <xdr:spPr>
        <a:xfrm>
          <a:off x="4212590" y="66464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112268</xdr:rowOff>
    </xdr:from>
    <xdr:to>
      <xdr:col>24</xdr:col>
      <xdr:colOff>114300</xdr:colOff>
      <xdr:row>40</xdr:row>
      <xdr:rowOff>42418</xdr:rowOff>
    </xdr:to>
    <xdr:sp macro="" textlink="">
      <xdr:nvSpPr>
        <xdr:cNvPr id="61" name="フローチャート: 判断 60">
          <a:extLst>
            <a:ext uri="{FF2B5EF4-FFF2-40B4-BE49-F238E27FC236}">
              <a16:creationId xmlns:a16="http://schemas.microsoft.com/office/drawing/2014/main" id="{F1A2964C-952A-47F2-B70F-25B6521AFD51}"/>
            </a:ext>
          </a:extLst>
        </xdr:cNvPr>
        <xdr:cNvSpPr/>
      </xdr:nvSpPr>
      <xdr:spPr>
        <a:xfrm>
          <a:off x="4131310" y="67988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68834</xdr:rowOff>
    </xdr:from>
    <xdr:to>
      <xdr:col>20</xdr:col>
      <xdr:colOff>38100</xdr:colOff>
      <xdr:row>39</xdr:row>
      <xdr:rowOff>170434</xdr:rowOff>
    </xdr:to>
    <xdr:sp macro="" textlink="">
      <xdr:nvSpPr>
        <xdr:cNvPr id="62" name="フローチャート: 判断 61">
          <a:extLst>
            <a:ext uri="{FF2B5EF4-FFF2-40B4-BE49-F238E27FC236}">
              <a16:creationId xmlns:a16="http://schemas.microsoft.com/office/drawing/2014/main" id="{92EF1734-1968-4DA3-8CC3-27F197A88ABA}"/>
            </a:ext>
          </a:extLst>
        </xdr:cNvPr>
        <xdr:cNvSpPr/>
      </xdr:nvSpPr>
      <xdr:spPr>
        <a:xfrm>
          <a:off x="3388360" y="67534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27686</xdr:rowOff>
    </xdr:from>
    <xdr:to>
      <xdr:col>15</xdr:col>
      <xdr:colOff>101600</xdr:colOff>
      <xdr:row>39</xdr:row>
      <xdr:rowOff>129286</xdr:rowOff>
    </xdr:to>
    <xdr:sp macro="" textlink="">
      <xdr:nvSpPr>
        <xdr:cNvPr id="63" name="フローチャート: 判断 62">
          <a:extLst>
            <a:ext uri="{FF2B5EF4-FFF2-40B4-BE49-F238E27FC236}">
              <a16:creationId xmlns:a16="http://schemas.microsoft.com/office/drawing/2014/main" id="{64E2D30D-F93B-4943-AE56-FF7E9382F20D}"/>
            </a:ext>
          </a:extLst>
        </xdr:cNvPr>
        <xdr:cNvSpPr/>
      </xdr:nvSpPr>
      <xdr:spPr>
        <a:xfrm>
          <a:off x="2571750" y="671233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a:extLst>
            <a:ext uri="{FF2B5EF4-FFF2-40B4-BE49-F238E27FC236}">
              <a16:creationId xmlns:a16="http://schemas.microsoft.com/office/drawing/2014/main" id="{B67D6F15-5A6A-42B3-8B6B-2DFDBE53FAC9}"/>
            </a:ext>
          </a:extLst>
        </xdr:cNvPr>
        <xdr:cNvSpPr/>
      </xdr:nvSpPr>
      <xdr:spPr>
        <a:xfrm>
          <a:off x="1774190" y="674090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2540</xdr:rowOff>
    </xdr:from>
    <xdr:to>
      <xdr:col>6</xdr:col>
      <xdr:colOff>38100</xdr:colOff>
      <xdr:row>39</xdr:row>
      <xdr:rowOff>104140</xdr:rowOff>
    </xdr:to>
    <xdr:sp macro="" textlink="">
      <xdr:nvSpPr>
        <xdr:cNvPr id="65" name="フローチャート: 判断 64">
          <a:extLst>
            <a:ext uri="{FF2B5EF4-FFF2-40B4-BE49-F238E27FC236}">
              <a16:creationId xmlns:a16="http://schemas.microsoft.com/office/drawing/2014/main" id="{B3089AEB-4A69-4D74-AAE1-FE350F9FB6E0}"/>
            </a:ext>
          </a:extLst>
        </xdr:cNvPr>
        <xdr:cNvSpPr/>
      </xdr:nvSpPr>
      <xdr:spPr>
        <a:xfrm>
          <a:off x="988060" y="668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11508BA-AA13-4734-895F-7944FAE295B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B45E174-A5BE-4E07-9C8E-E2609435DB2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5AC5AD-3054-4C53-BE43-197BAA06617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19EA29-186A-49FB-9C2A-77FF1FA7F4F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374E7F7-E468-47C0-922B-8A0A399042A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39116</xdr:rowOff>
    </xdr:from>
    <xdr:to>
      <xdr:col>24</xdr:col>
      <xdr:colOff>114300</xdr:colOff>
      <xdr:row>40</xdr:row>
      <xdr:rowOff>140716</xdr:rowOff>
    </xdr:to>
    <xdr:sp macro="" textlink="">
      <xdr:nvSpPr>
        <xdr:cNvPr id="71" name="楕円 70">
          <a:extLst>
            <a:ext uri="{FF2B5EF4-FFF2-40B4-BE49-F238E27FC236}">
              <a16:creationId xmlns:a16="http://schemas.microsoft.com/office/drawing/2014/main" id="{806730DE-39C6-4707-86AB-115C20C808EA}"/>
            </a:ext>
          </a:extLst>
        </xdr:cNvPr>
        <xdr:cNvSpPr/>
      </xdr:nvSpPr>
      <xdr:spPr>
        <a:xfrm>
          <a:off x="4131310" y="689711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17543</xdr:rowOff>
    </xdr:from>
    <xdr:ext cx="405111" cy="259045"/>
    <xdr:sp macro="" textlink="">
      <xdr:nvSpPr>
        <xdr:cNvPr id="72" name="【道路】&#10;有形固定資産減価償却率該当値テキスト">
          <a:extLst>
            <a:ext uri="{FF2B5EF4-FFF2-40B4-BE49-F238E27FC236}">
              <a16:creationId xmlns:a16="http://schemas.microsoft.com/office/drawing/2014/main" id="{1B8FEC75-52DC-4ADD-A0C3-CE57D9B9E62B}"/>
            </a:ext>
          </a:extLst>
        </xdr:cNvPr>
        <xdr:cNvSpPr txBox="1"/>
      </xdr:nvSpPr>
      <xdr:spPr>
        <a:xfrm>
          <a:off x="4212590" y="68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164846</xdr:rowOff>
    </xdr:from>
    <xdr:to>
      <xdr:col>20</xdr:col>
      <xdr:colOff>38100</xdr:colOff>
      <xdr:row>40</xdr:row>
      <xdr:rowOff>94996</xdr:rowOff>
    </xdr:to>
    <xdr:sp macro="" textlink="">
      <xdr:nvSpPr>
        <xdr:cNvPr id="73" name="楕円 72">
          <a:extLst>
            <a:ext uri="{FF2B5EF4-FFF2-40B4-BE49-F238E27FC236}">
              <a16:creationId xmlns:a16="http://schemas.microsoft.com/office/drawing/2014/main" id="{C0DAB3CC-699E-4535-8553-AC29BFAAF37F}"/>
            </a:ext>
          </a:extLst>
        </xdr:cNvPr>
        <xdr:cNvSpPr/>
      </xdr:nvSpPr>
      <xdr:spPr>
        <a:xfrm>
          <a:off x="3388360" y="6855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44196</xdr:rowOff>
    </xdr:from>
    <xdr:to>
      <xdr:col>24</xdr:col>
      <xdr:colOff>63500</xdr:colOff>
      <xdr:row>40</xdr:row>
      <xdr:rowOff>89916</xdr:rowOff>
    </xdr:to>
    <xdr:cxnSp macro="">
      <xdr:nvCxnSpPr>
        <xdr:cNvPr id="74" name="直線コネクタ 73">
          <a:extLst>
            <a:ext uri="{FF2B5EF4-FFF2-40B4-BE49-F238E27FC236}">
              <a16:creationId xmlns:a16="http://schemas.microsoft.com/office/drawing/2014/main" id="{A8C8D68A-6DE7-44E2-A4DC-B26197C03934}"/>
            </a:ext>
          </a:extLst>
        </xdr:cNvPr>
        <xdr:cNvCxnSpPr/>
      </xdr:nvCxnSpPr>
      <xdr:spPr>
        <a:xfrm>
          <a:off x="3431540" y="6904101"/>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121412</xdr:rowOff>
    </xdr:from>
    <xdr:to>
      <xdr:col>15</xdr:col>
      <xdr:colOff>101600</xdr:colOff>
      <xdr:row>40</xdr:row>
      <xdr:rowOff>51562</xdr:rowOff>
    </xdr:to>
    <xdr:sp macro="" textlink="">
      <xdr:nvSpPr>
        <xdr:cNvPr id="75" name="楕円 74">
          <a:extLst>
            <a:ext uri="{FF2B5EF4-FFF2-40B4-BE49-F238E27FC236}">
              <a16:creationId xmlns:a16="http://schemas.microsoft.com/office/drawing/2014/main" id="{D34EAA12-4B72-405E-902C-21E9A98EE32C}"/>
            </a:ext>
          </a:extLst>
        </xdr:cNvPr>
        <xdr:cNvSpPr/>
      </xdr:nvSpPr>
      <xdr:spPr>
        <a:xfrm>
          <a:off x="2571750" y="68098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762</xdr:rowOff>
    </xdr:from>
    <xdr:to>
      <xdr:col>19</xdr:col>
      <xdr:colOff>177800</xdr:colOff>
      <xdr:row>40</xdr:row>
      <xdr:rowOff>44196</xdr:rowOff>
    </xdr:to>
    <xdr:cxnSp macro="">
      <xdr:nvCxnSpPr>
        <xdr:cNvPr id="76" name="直線コネクタ 75">
          <a:extLst>
            <a:ext uri="{FF2B5EF4-FFF2-40B4-BE49-F238E27FC236}">
              <a16:creationId xmlns:a16="http://schemas.microsoft.com/office/drawing/2014/main" id="{01AD80FA-8E08-4CDE-BC82-51626CDE804D}"/>
            </a:ext>
          </a:extLst>
        </xdr:cNvPr>
        <xdr:cNvCxnSpPr/>
      </xdr:nvCxnSpPr>
      <xdr:spPr>
        <a:xfrm>
          <a:off x="2626360" y="6858762"/>
          <a:ext cx="80518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77978</xdr:rowOff>
    </xdr:from>
    <xdr:to>
      <xdr:col>10</xdr:col>
      <xdr:colOff>165100</xdr:colOff>
      <xdr:row>40</xdr:row>
      <xdr:rowOff>8128</xdr:rowOff>
    </xdr:to>
    <xdr:sp macro="" textlink="">
      <xdr:nvSpPr>
        <xdr:cNvPr id="77" name="楕円 76">
          <a:extLst>
            <a:ext uri="{FF2B5EF4-FFF2-40B4-BE49-F238E27FC236}">
              <a16:creationId xmlns:a16="http://schemas.microsoft.com/office/drawing/2014/main" id="{B37CDBEF-6D44-4BB5-B660-948C7A3C0FCF}"/>
            </a:ext>
          </a:extLst>
        </xdr:cNvPr>
        <xdr:cNvSpPr/>
      </xdr:nvSpPr>
      <xdr:spPr>
        <a:xfrm>
          <a:off x="1774190" y="67645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128778</xdr:rowOff>
    </xdr:from>
    <xdr:to>
      <xdr:col>15</xdr:col>
      <xdr:colOff>50800</xdr:colOff>
      <xdr:row>40</xdr:row>
      <xdr:rowOff>762</xdr:rowOff>
    </xdr:to>
    <xdr:cxnSp macro="">
      <xdr:nvCxnSpPr>
        <xdr:cNvPr id="78" name="直線コネクタ 77">
          <a:extLst>
            <a:ext uri="{FF2B5EF4-FFF2-40B4-BE49-F238E27FC236}">
              <a16:creationId xmlns:a16="http://schemas.microsoft.com/office/drawing/2014/main" id="{3DCE6B02-6847-4E65-8BCB-DB0E828EC401}"/>
            </a:ext>
          </a:extLst>
        </xdr:cNvPr>
        <xdr:cNvCxnSpPr/>
      </xdr:nvCxnSpPr>
      <xdr:spPr>
        <a:xfrm>
          <a:off x="1828800" y="6819138"/>
          <a:ext cx="7975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7112</xdr:rowOff>
    </xdr:from>
    <xdr:to>
      <xdr:col>6</xdr:col>
      <xdr:colOff>38100</xdr:colOff>
      <xdr:row>39</xdr:row>
      <xdr:rowOff>108712</xdr:rowOff>
    </xdr:to>
    <xdr:sp macro="" textlink="">
      <xdr:nvSpPr>
        <xdr:cNvPr id="79" name="楕円 78">
          <a:extLst>
            <a:ext uri="{FF2B5EF4-FFF2-40B4-BE49-F238E27FC236}">
              <a16:creationId xmlns:a16="http://schemas.microsoft.com/office/drawing/2014/main" id="{62369DBF-C84F-4C95-BFCA-EFD7E0345D73}"/>
            </a:ext>
          </a:extLst>
        </xdr:cNvPr>
        <xdr:cNvSpPr/>
      </xdr:nvSpPr>
      <xdr:spPr>
        <a:xfrm>
          <a:off x="988060" y="66955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57912</xdr:rowOff>
    </xdr:from>
    <xdr:to>
      <xdr:col>10</xdr:col>
      <xdr:colOff>114300</xdr:colOff>
      <xdr:row>39</xdr:row>
      <xdr:rowOff>128778</xdr:rowOff>
    </xdr:to>
    <xdr:cxnSp macro="">
      <xdr:nvCxnSpPr>
        <xdr:cNvPr id="80" name="直線コネクタ 79">
          <a:extLst>
            <a:ext uri="{FF2B5EF4-FFF2-40B4-BE49-F238E27FC236}">
              <a16:creationId xmlns:a16="http://schemas.microsoft.com/office/drawing/2014/main" id="{F479A3DA-1D74-427B-8073-DCC287BDD5BD}"/>
            </a:ext>
          </a:extLst>
        </xdr:cNvPr>
        <xdr:cNvCxnSpPr/>
      </xdr:nvCxnSpPr>
      <xdr:spPr>
        <a:xfrm>
          <a:off x="1031240" y="6740652"/>
          <a:ext cx="79756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15511</xdr:rowOff>
    </xdr:from>
    <xdr:ext cx="405111" cy="259045"/>
    <xdr:sp macro="" textlink="">
      <xdr:nvSpPr>
        <xdr:cNvPr id="81" name="n_1aveValue【道路】&#10;有形固定資産減価償却率">
          <a:extLst>
            <a:ext uri="{FF2B5EF4-FFF2-40B4-BE49-F238E27FC236}">
              <a16:creationId xmlns:a16="http://schemas.microsoft.com/office/drawing/2014/main" id="{F92B9336-1D24-428B-B7D2-5F1F30E65388}"/>
            </a:ext>
          </a:extLst>
        </xdr:cNvPr>
        <xdr:cNvSpPr txBox="1"/>
      </xdr:nvSpPr>
      <xdr:spPr>
        <a:xfrm>
          <a:off x="3239144" y="6534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3D10EAC7-8351-40E2-9055-61B102159DD1}"/>
            </a:ext>
          </a:extLst>
        </xdr:cNvPr>
        <xdr:cNvSpPr txBox="1"/>
      </xdr:nvSpPr>
      <xdr:spPr>
        <a:xfrm>
          <a:off x="2439044" y="6487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168673</xdr:rowOff>
    </xdr:from>
    <xdr:ext cx="405111" cy="259045"/>
    <xdr:sp macro="" textlink="">
      <xdr:nvSpPr>
        <xdr:cNvPr id="83" name="n_3aveValue【道路】&#10;有形固定資産減価償却率">
          <a:extLst>
            <a:ext uri="{FF2B5EF4-FFF2-40B4-BE49-F238E27FC236}">
              <a16:creationId xmlns:a16="http://schemas.microsoft.com/office/drawing/2014/main" id="{AC5CBD9F-1335-4EAE-B891-5D06FFCCFB6B}"/>
            </a:ext>
          </a:extLst>
        </xdr:cNvPr>
        <xdr:cNvSpPr txBox="1"/>
      </xdr:nvSpPr>
      <xdr:spPr>
        <a:xfrm>
          <a:off x="1641484" y="65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120667</xdr:rowOff>
    </xdr:from>
    <xdr:ext cx="405111" cy="259045"/>
    <xdr:sp macro="" textlink="">
      <xdr:nvSpPr>
        <xdr:cNvPr id="84" name="n_4aveValue【道路】&#10;有形固定資産減価償却率">
          <a:extLst>
            <a:ext uri="{FF2B5EF4-FFF2-40B4-BE49-F238E27FC236}">
              <a16:creationId xmlns:a16="http://schemas.microsoft.com/office/drawing/2014/main" id="{FE03C7F4-D5FD-4C57-9CFC-7E1F96CA79B9}"/>
            </a:ext>
          </a:extLst>
        </xdr:cNvPr>
        <xdr:cNvSpPr txBox="1"/>
      </xdr:nvSpPr>
      <xdr:spPr>
        <a:xfrm>
          <a:off x="855354" y="646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86123</xdr:rowOff>
    </xdr:from>
    <xdr:ext cx="405111" cy="259045"/>
    <xdr:sp macro="" textlink="">
      <xdr:nvSpPr>
        <xdr:cNvPr id="85" name="n_1mainValue【道路】&#10;有形固定資産減価償却率">
          <a:extLst>
            <a:ext uri="{FF2B5EF4-FFF2-40B4-BE49-F238E27FC236}">
              <a16:creationId xmlns:a16="http://schemas.microsoft.com/office/drawing/2014/main" id="{C8B67840-3606-4B17-B9E2-65FA960CD0E5}"/>
            </a:ext>
          </a:extLst>
        </xdr:cNvPr>
        <xdr:cNvSpPr txBox="1"/>
      </xdr:nvSpPr>
      <xdr:spPr>
        <a:xfrm>
          <a:off x="3239144" y="694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42689</xdr:rowOff>
    </xdr:from>
    <xdr:ext cx="405111" cy="259045"/>
    <xdr:sp macro="" textlink="">
      <xdr:nvSpPr>
        <xdr:cNvPr id="86" name="n_2mainValue【道路】&#10;有形固定資産減価償却率">
          <a:extLst>
            <a:ext uri="{FF2B5EF4-FFF2-40B4-BE49-F238E27FC236}">
              <a16:creationId xmlns:a16="http://schemas.microsoft.com/office/drawing/2014/main" id="{304D1029-7486-4482-A8A7-559CADBC851A}"/>
            </a:ext>
          </a:extLst>
        </xdr:cNvPr>
        <xdr:cNvSpPr txBox="1"/>
      </xdr:nvSpPr>
      <xdr:spPr>
        <a:xfrm>
          <a:off x="2439044" y="690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170705</xdr:rowOff>
    </xdr:from>
    <xdr:ext cx="405111" cy="259045"/>
    <xdr:sp macro="" textlink="">
      <xdr:nvSpPr>
        <xdr:cNvPr id="87" name="n_3mainValue【道路】&#10;有形固定資産減価償却率">
          <a:extLst>
            <a:ext uri="{FF2B5EF4-FFF2-40B4-BE49-F238E27FC236}">
              <a16:creationId xmlns:a16="http://schemas.microsoft.com/office/drawing/2014/main" id="{7D8CCA55-8A63-41D3-94DB-C0F55FA62B11}"/>
            </a:ext>
          </a:extLst>
        </xdr:cNvPr>
        <xdr:cNvSpPr txBox="1"/>
      </xdr:nvSpPr>
      <xdr:spPr>
        <a:xfrm>
          <a:off x="1641484" y="686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99839</xdr:rowOff>
    </xdr:from>
    <xdr:ext cx="405111" cy="259045"/>
    <xdr:sp macro="" textlink="">
      <xdr:nvSpPr>
        <xdr:cNvPr id="88" name="n_4mainValue【道路】&#10;有形固定資産減価償却率">
          <a:extLst>
            <a:ext uri="{FF2B5EF4-FFF2-40B4-BE49-F238E27FC236}">
              <a16:creationId xmlns:a16="http://schemas.microsoft.com/office/drawing/2014/main" id="{5A722F54-9677-472B-BFA3-66057C3A6DB4}"/>
            </a:ext>
          </a:extLst>
        </xdr:cNvPr>
        <xdr:cNvSpPr txBox="1"/>
      </xdr:nvSpPr>
      <xdr:spPr>
        <a:xfrm>
          <a:off x="855354" y="6782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18C095A-3D8A-4D40-A053-C8B678F6CA0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0A8B833-C4AA-4B59-A2FE-12AE439FC11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67CC1B1-C161-477C-8487-0A6CC8E5F29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4E102D4-3B31-45FC-B228-F83A08B2154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CB6C76F-98DD-430A-8E22-E315D14C1B2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E2DFAA3-9846-4E30-9AB8-CAB94A617FE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9F19300-7090-4377-B7CD-944142974B4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A8CB486-9EA6-4FBE-83F5-4AD3AA7D02F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777D068-09BE-45C7-8031-DAA4367B7B1D}"/>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4BE1F1B-3581-4323-B01A-675B9AA6FE84}"/>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4067CC98-FB65-4E61-A27A-0778FB2C5D06}"/>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D49D58DF-086E-439B-9583-47738B0BAAFE}"/>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820BD0CC-48CF-46E4-B6EA-E692034DC6CE}"/>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A23A88DC-8CB9-4A4C-9400-9C55F57F8535}"/>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E4C9EC3E-7771-41AC-BEFF-3A8F7DA494D6}"/>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BE6055ED-FCA4-4E9D-B7C1-64B220C45686}"/>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D0418B50-C2D3-43B4-A661-3488D8C53877}"/>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C68D12E2-6BF8-4202-8450-8731D63E6297}"/>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DD30B489-5FAE-4056-B5AE-FF7D2B03C36B}"/>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8E364B3-46E1-4772-B235-93F70B053DC1}"/>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8EA915EC-5879-44E0-A597-6EA74F2C1B4A}"/>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0" name="テキスト ボックス 109">
          <a:extLst>
            <a:ext uri="{FF2B5EF4-FFF2-40B4-BE49-F238E27FC236}">
              <a16:creationId xmlns:a16="http://schemas.microsoft.com/office/drawing/2014/main" id="{45B612D7-048A-4EA6-A4ED-FC727134F08A}"/>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5D553D4-BB49-4BF5-989D-E54AAAD75B8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1BB4FF87-554E-4C68-94D0-8B91AA3A19C7}"/>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24D28C4-7F77-4EAD-A226-DFF9C1EF06B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97427</xdr:rowOff>
    </xdr:from>
    <xdr:to>
      <xdr:col>54</xdr:col>
      <xdr:colOff>189865</xdr:colOff>
      <xdr:row>41</xdr:row>
      <xdr:rowOff>64836</xdr:rowOff>
    </xdr:to>
    <xdr:cxnSp macro="">
      <xdr:nvCxnSpPr>
        <xdr:cNvPr id="114" name="直線コネクタ 113">
          <a:extLst>
            <a:ext uri="{FF2B5EF4-FFF2-40B4-BE49-F238E27FC236}">
              <a16:creationId xmlns:a16="http://schemas.microsoft.com/office/drawing/2014/main" id="{FD98F782-D8ED-4CF3-9053-C431615A64AF}"/>
            </a:ext>
          </a:extLst>
        </xdr:cNvPr>
        <xdr:cNvCxnSpPr/>
      </xdr:nvCxnSpPr>
      <xdr:spPr>
        <a:xfrm flipV="1">
          <a:off x="9429115" y="5751467"/>
          <a:ext cx="0" cy="1340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68663</xdr:rowOff>
    </xdr:from>
    <xdr:ext cx="469744" cy="259045"/>
    <xdr:sp macro="" textlink="">
      <xdr:nvSpPr>
        <xdr:cNvPr id="115" name="【道路】&#10;一人当たり延長最小値テキスト">
          <a:extLst>
            <a:ext uri="{FF2B5EF4-FFF2-40B4-BE49-F238E27FC236}">
              <a16:creationId xmlns:a16="http://schemas.microsoft.com/office/drawing/2014/main" id="{8E105712-1467-4F73-BB3E-7E78A131A0FF}"/>
            </a:ext>
          </a:extLst>
        </xdr:cNvPr>
        <xdr:cNvSpPr txBox="1"/>
      </xdr:nvSpPr>
      <xdr:spPr>
        <a:xfrm>
          <a:off x="9467850" y="709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64836</xdr:rowOff>
    </xdr:from>
    <xdr:to>
      <xdr:col>55</xdr:col>
      <xdr:colOff>88900</xdr:colOff>
      <xdr:row>41</xdr:row>
      <xdr:rowOff>64836</xdr:rowOff>
    </xdr:to>
    <xdr:cxnSp macro="">
      <xdr:nvCxnSpPr>
        <xdr:cNvPr id="116" name="直線コネクタ 115">
          <a:extLst>
            <a:ext uri="{FF2B5EF4-FFF2-40B4-BE49-F238E27FC236}">
              <a16:creationId xmlns:a16="http://schemas.microsoft.com/office/drawing/2014/main" id="{630FDF24-0BB9-465D-B5CF-D09A7F90FEF6}"/>
            </a:ext>
          </a:extLst>
        </xdr:cNvPr>
        <xdr:cNvCxnSpPr/>
      </xdr:nvCxnSpPr>
      <xdr:spPr>
        <a:xfrm>
          <a:off x="9356090" y="7092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44104</xdr:rowOff>
    </xdr:from>
    <xdr:ext cx="534377" cy="259045"/>
    <xdr:sp macro="" textlink="">
      <xdr:nvSpPr>
        <xdr:cNvPr id="117" name="【道路】&#10;一人当たり延長最大値テキスト">
          <a:extLst>
            <a:ext uri="{FF2B5EF4-FFF2-40B4-BE49-F238E27FC236}">
              <a16:creationId xmlns:a16="http://schemas.microsoft.com/office/drawing/2014/main" id="{A59E2770-8EFB-4BD1-929A-A2937C4697C4}"/>
            </a:ext>
          </a:extLst>
        </xdr:cNvPr>
        <xdr:cNvSpPr txBox="1"/>
      </xdr:nvSpPr>
      <xdr:spPr>
        <a:xfrm>
          <a:off x="9467850" y="553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97427</xdr:rowOff>
    </xdr:from>
    <xdr:to>
      <xdr:col>55</xdr:col>
      <xdr:colOff>88900</xdr:colOff>
      <xdr:row>33</xdr:row>
      <xdr:rowOff>97427</xdr:rowOff>
    </xdr:to>
    <xdr:cxnSp macro="">
      <xdr:nvCxnSpPr>
        <xdr:cNvPr id="118" name="直線コネクタ 117">
          <a:extLst>
            <a:ext uri="{FF2B5EF4-FFF2-40B4-BE49-F238E27FC236}">
              <a16:creationId xmlns:a16="http://schemas.microsoft.com/office/drawing/2014/main" id="{714EDD8D-49D2-4D45-8010-78A4879EC408}"/>
            </a:ext>
          </a:extLst>
        </xdr:cNvPr>
        <xdr:cNvCxnSpPr/>
      </xdr:nvCxnSpPr>
      <xdr:spPr>
        <a:xfrm>
          <a:off x="9356090" y="5751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141252</xdr:rowOff>
    </xdr:from>
    <xdr:ext cx="534377" cy="259045"/>
    <xdr:sp macro="" textlink="">
      <xdr:nvSpPr>
        <xdr:cNvPr id="119" name="【道路】&#10;一人当たり延長平均値テキスト">
          <a:extLst>
            <a:ext uri="{FF2B5EF4-FFF2-40B4-BE49-F238E27FC236}">
              <a16:creationId xmlns:a16="http://schemas.microsoft.com/office/drawing/2014/main" id="{8E03FF76-3F39-40EC-B50A-B6FB908A9F36}"/>
            </a:ext>
          </a:extLst>
        </xdr:cNvPr>
        <xdr:cNvSpPr txBox="1"/>
      </xdr:nvSpPr>
      <xdr:spPr>
        <a:xfrm>
          <a:off x="9467850" y="6311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118375</xdr:rowOff>
    </xdr:from>
    <xdr:to>
      <xdr:col>55</xdr:col>
      <xdr:colOff>50800</xdr:colOff>
      <xdr:row>38</xdr:row>
      <xdr:rowOff>48525</xdr:rowOff>
    </xdr:to>
    <xdr:sp macro="" textlink="">
      <xdr:nvSpPr>
        <xdr:cNvPr id="120" name="フローチャート: 判断 119">
          <a:extLst>
            <a:ext uri="{FF2B5EF4-FFF2-40B4-BE49-F238E27FC236}">
              <a16:creationId xmlns:a16="http://schemas.microsoft.com/office/drawing/2014/main" id="{D8B8DB67-7BF6-4A1E-9F07-158484E637EE}"/>
            </a:ext>
          </a:extLst>
        </xdr:cNvPr>
        <xdr:cNvSpPr/>
      </xdr:nvSpPr>
      <xdr:spPr>
        <a:xfrm>
          <a:off x="9394190" y="646393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142933</xdr:rowOff>
    </xdr:from>
    <xdr:to>
      <xdr:col>50</xdr:col>
      <xdr:colOff>165100</xdr:colOff>
      <xdr:row>38</xdr:row>
      <xdr:rowOff>73083</xdr:rowOff>
    </xdr:to>
    <xdr:sp macro="" textlink="">
      <xdr:nvSpPr>
        <xdr:cNvPr id="121" name="フローチャート: 判断 120">
          <a:extLst>
            <a:ext uri="{FF2B5EF4-FFF2-40B4-BE49-F238E27FC236}">
              <a16:creationId xmlns:a16="http://schemas.microsoft.com/office/drawing/2014/main" id="{431416DE-FED3-47FA-97A5-D430C3407D02}"/>
            </a:ext>
          </a:extLst>
        </xdr:cNvPr>
        <xdr:cNvSpPr/>
      </xdr:nvSpPr>
      <xdr:spPr>
        <a:xfrm>
          <a:off x="8632190" y="648467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149432</xdr:rowOff>
    </xdr:from>
    <xdr:to>
      <xdr:col>46</xdr:col>
      <xdr:colOff>38100</xdr:colOff>
      <xdr:row>38</xdr:row>
      <xdr:rowOff>79582</xdr:rowOff>
    </xdr:to>
    <xdr:sp macro="" textlink="">
      <xdr:nvSpPr>
        <xdr:cNvPr id="122" name="フローチャート: 判断 121">
          <a:extLst>
            <a:ext uri="{FF2B5EF4-FFF2-40B4-BE49-F238E27FC236}">
              <a16:creationId xmlns:a16="http://schemas.microsoft.com/office/drawing/2014/main" id="{30A0432E-EDE9-42CA-88D6-AC71F9D843C8}"/>
            </a:ext>
          </a:extLst>
        </xdr:cNvPr>
        <xdr:cNvSpPr/>
      </xdr:nvSpPr>
      <xdr:spPr>
        <a:xfrm>
          <a:off x="7846060" y="64930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104398</xdr:rowOff>
    </xdr:from>
    <xdr:to>
      <xdr:col>41</xdr:col>
      <xdr:colOff>101600</xdr:colOff>
      <xdr:row>39</xdr:row>
      <xdr:rowOff>34548</xdr:rowOff>
    </xdr:to>
    <xdr:sp macro="" textlink="">
      <xdr:nvSpPr>
        <xdr:cNvPr id="123" name="フローチャート: 判断 122">
          <a:extLst>
            <a:ext uri="{FF2B5EF4-FFF2-40B4-BE49-F238E27FC236}">
              <a16:creationId xmlns:a16="http://schemas.microsoft.com/office/drawing/2014/main" id="{2BE13C1F-8F55-4941-AEC4-39FE2423B087}"/>
            </a:ext>
          </a:extLst>
        </xdr:cNvPr>
        <xdr:cNvSpPr/>
      </xdr:nvSpPr>
      <xdr:spPr>
        <a:xfrm>
          <a:off x="7029450" y="66175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100022</xdr:rowOff>
    </xdr:from>
    <xdr:to>
      <xdr:col>36</xdr:col>
      <xdr:colOff>165100</xdr:colOff>
      <xdr:row>39</xdr:row>
      <xdr:rowOff>30172</xdr:rowOff>
    </xdr:to>
    <xdr:sp macro="" textlink="">
      <xdr:nvSpPr>
        <xdr:cNvPr id="124" name="フローチャート: 判断 123">
          <a:extLst>
            <a:ext uri="{FF2B5EF4-FFF2-40B4-BE49-F238E27FC236}">
              <a16:creationId xmlns:a16="http://schemas.microsoft.com/office/drawing/2014/main" id="{DFBEAF10-65EC-4E6C-B7DF-3D6CC85AC43D}"/>
            </a:ext>
          </a:extLst>
        </xdr:cNvPr>
        <xdr:cNvSpPr/>
      </xdr:nvSpPr>
      <xdr:spPr>
        <a:xfrm>
          <a:off x="6231890" y="661131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3DFD969-00A1-4EB2-9CCB-DEE07BF77FA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605DB44-F17F-4FFD-8AAB-76734AABEFC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7528C8D-C506-44AA-ACAF-4DC8266B8C1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FC3EC3C-48EC-4E5D-B3D8-64C554FE0DD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A9CA65A-99F9-43FD-A3F4-6119DDB0341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44276</xdr:rowOff>
    </xdr:from>
    <xdr:to>
      <xdr:col>55</xdr:col>
      <xdr:colOff>50800</xdr:colOff>
      <xdr:row>39</xdr:row>
      <xdr:rowOff>145876</xdr:rowOff>
    </xdr:to>
    <xdr:sp macro="" textlink="">
      <xdr:nvSpPr>
        <xdr:cNvPr id="130" name="楕円 129">
          <a:extLst>
            <a:ext uri="{FF2B5EF4-FFF2-40B4-BE49-F238E27FC236}">
              <a16:creationId xmlns:a16="http://schemas.microsoft.com/office/drawing/2014/main" id="{75591521-7774-4E0D-9DEF-90104992E12F}"/>
            </a:ext>
          </a:extLst>
        </xdr:cNvPr>
        <xdr:cNvSpPr/>
      </xdr:nvSpPr>
      <xdr:spPr>
        <a:xfrm>
          <a:off x="9394190" y="6732731"/>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22703</xdr:rowOff>
    </xdr:from>
    <xdr:ext cx="534377" cy="259045"/>
    <xdr:sp macro="" textlink="">
      <xdr:nvSpPr>
        <xdr:cNvPr id="131" name="【道路】&#10;一人当たり延長該当値テキスト">
          <a:extLst>
            <a:ext uri="{FF2B5EF4-FFF2-40B4-BE49-F238E27FC236}">
              <a16:creationId xmlns:a16="http://schemas.microsoft.com/office/drawing/2014/main" id="{06BE0161-9550-486B-8047-5E09AD2D7A97}"/>
            </a:ext>
          </a:extLst>
        </xdr:cNvPr>
        <xdr:cNvSpPr txBox="1"/>
      </xdr:nvSpPr>
      <xdr:spPr>
        <a:xfrm>
          <a:off x="9467850" y="67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57273</xdr:rowOff>
    </xdr:from>
    <xdr:to>
      <xdr:col>50</xdr:col>
      <xdr:colOff>165100</xdr:colOff>
      <xdr:row>39</xdr:row>
      <xdr:rowOff>158873</xdr:rowOff>
    </xdr:to>
    <xdr:sp macro="" textlink="">
      <xdr:nvSpPr>
        <xdr:cNvPr id="132" name="楕円 131">
          <a:extLst>
            <a:ext uri="{FF2B5EF4-FFF2-40B4-BE49-F238E27FC236}">
              <a16:creationId xmlns:a16="http://schemas.microsoft.com/office/drawing/2014/main" id="{31F47BFB-D0F3-403A-BEDD-7990DAD3B071}"/>
            </a:ext>
          </a:extLst>
        </xdr:cNvPr>
        <xdr:cNvSpPr/>
      </xdr:nvSpPr>
      <xdr:spPr>
        <a:xfrm>
          <a:off x="8632190" y="674001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95076</xdr:rowOff>
    </xdr:from>
    <xdr:to>
      <xdr:col>55</xdr:col>
      <xdr:colOff>0</xdr:colOff>
      <xdr:row>39</xdr:row>
      <xdr:rowOff>108073</xdr:rowOff>
    </xdr:to>
    <xdr:cxnSp macro="">
      <xdr:nvCxnSpPr>
        <xdr:cNvPr id="133" name="直線コネクタ 132">
          <a:extLst>
            <a:ext uri="{FF2B5EF4-FFF2-40B4-BE49-F238E27FC236}">
              <a16:creationId xmlns:a16="http://schemas.microsoft.com/office/drawing/2014/main" id="{463858CE-CC70-4CB1-A36D-D30DCEA89F93}"/>
            </a:ext>
          </a:extLst>
        </xdr:cNvPr>
        <xdr:cNvCxnSpPr/>
      </xdr:nvCxnSpPr>
      <xdr:spPr>
        <a:xfrm flipV="1">
          <a:off x="8686800" y="6785436"/>
          <a:ext cx="742950" cy="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67789</xdr:rowOff>
    </xdr:from>
    <xdr:to>
      <xdr:col>46</xdr:col>
      <xdr:colOff>38100</xdr:colOff>
      <xdr:row>39</xdr:row>
      <xdr:rowOff>169389</xdr:rowOff>
    </xdr:to>
    <xdr:sp macro="" textlink="">
      <xdr:nvSpPr>
        <xdr:cNvPr id="134" name="楕円 133">
          <a:extLst>
            <a:ext uri="{FF2B5EF4-FFF2-40B4-BE49-F238E27FC236}">
              <a16:creationId xmlns:a16="http://schemas.microsoft.com/office/drawing/2014/main" id="{C905D68E-13EF-49F3-A302-3BCB46275E47}"/>
            </a:ext>
          </a:extLst>
        </xdr:cNvPr>
        <xdr:cNvSpPr/>
      </xdr:nvSpPr>
      <xdr:spPr>
        <a:xfrm>
          <a:off x="7846060" y="675243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108073</xdr:rowOff>
    </xdr:from>
    <xdr:to>
      <xdr:col>50</xdr:col>
      <xdr:colOff>114300</xdr:colOff>
      <xdr:row>39</xdr:row>
      <xdr:rowOff>118589</xdr:rowOff>
    </xdr:to>
    <xdr:cxnSp macro="">
      <xdr:nvCxnSpPr>
        <xdr:cNvPr id="135" name="直線コネクタ 134">
          <a:extLst>
            <a:ext uri="{FF2B5EF4-FFF2-40B4-BE49-F238E27FC236}">
              <a16:creationId xmlns:a16="http://schemas.microsoft.com/office/drawing/2014/main" id="{2C778727-02B8-455B-94A2-A6B0881FFE75}"/>
            </a:ext>
          </a:extLst>
        </xdr:cNvPr>
        <xdr:cNvCxnSpPr/>
      </xdr:nvCxnSpPr>
      <xdr:spPr>
        <a:xfrm flipV="1">
          <a:off x="7889240" y="6792718"/>
          <a:ext cx="79756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80329</xdr:rowOff>
    </xdr:from>
    <xdr:to>
      <xdr:col>41</xdr:col>
      <xdr:colOff>101600</xdr:colOff>
      <xdr:row>40</xdr:row>
      <xdr:rowOff>10479</xdr:rowOff>
    </xdr:to>
    <xdr:sp macro="" textlink="">
      <xdr:nvSpPr>
        <xdr:cNvPr id="136" name="楕円 135">
          <a:extLst>
            <a:ext uri="{FF2B5EF4-FFF2-40B4-BE49-F238E27FC236}">
              <a16:creationId xmlns:a16="http://schemas.microsoft.com/office/drawing/2014/main" id="{641FC302-38FE-4DD8-B420-5D4E389FDCDC}"/>
            </a:ext>
          </a:extLst>
        </xdr:cNvPr>
        <xdr:cNvSpPr/>
      </xdr:nvSpPr>
      <xdr:spPr>
        <a:xfrm>
          <a:off x="7029450" y="676878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118589</xdr:rowOff>
    </xdr:from>
    <xdr:to>
      <xdr:col>45</xdr:col>
      <xdr:colOff>177800</xdr:colOff>
      <xdr:row>39</xdr:row>
      <xdr:rowOff>131129</xdr:rowOff>
    </xdr:to>
    <xdr:cxnSp macro="">
      <xdr:nvCxnSpPr>
        <xdr:cNvPr id="137" name="直線コネクタ 136">
          <a:extLst>
            <a:ext uri="{FF2B5EF4-FFF2-40B4-BE49-F238E27FC236}">
              <a16:creationId xmlns:a16="http://schemas.microsoft.com/office/drawing/2014/main" id="{4D499025-49E8-414A-A72A-7266CBAAE025}"/>
            </a:ext>
          </a:extLst>
        </xdr:cNvPr>
        <xdr:cNvCxnSpPr/>
      </xdr:nvCxnSpPr>
      <xdr:spPr>
        <a:xfrm flipV="1">
          <a:off x="7084060" y="6807044"/>
          <a:ext cx="805180" cy="1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89898</xdr:rowOff>
    </xdr:from>
    <xdr:to>
      <xdr:col>36</xdr:col>
      <xdr:colOff>165100</xdr:colOff>
      <xdr:row>40</xdr:row>
      <xdr:rowOff>20048</xdr:rowOff>
    </xdr:to>
    <xdr:sp macro="" textlink="">
      <xdr:nvSpPr>
        <xdr:cNvPr id="138" name="楕円 137">
          <a:extLst>
            <a:ext uri="{FF2B5EF4-FFF2-40B4-BE49-F238E27FC236}">
              <a16:creationId xmlns:a16="http://schemas.microsoft.com/office/drawing/2014/main" id="{656F0D76-A8DE-44EB-B005-C2FFF0E9D139}"/>
            </a:ext>
          </a:extLst>
        </xdr:cNvPr>
        <xdr:cNvSpPr/>
      </xdr:nvSpPr>
      <xdr:spPr>
        <a:xfrm>
          <a:off x="6231890" y="678025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131129</xdr:rowOff>
    </xdr:from>
    <xdr:to>
      <xdr:col>41</xdr:col>
      <xdr:colOff>50800</xdr:colOff>
      <xdr:row>39</xdr:row>
      <xdr:rowOff>140698</xdr:rowOff>
    </xdr:to>
    <xdr:cxnSp macro="">
      <xdr:nvCxnSpPr>
        <xdr:cNvPr id="139" name="直線コネクタ 138">
          <a:extLst>
            <a:ext uri="{FF2B5EF4-FFF2-40B4-BE49-F238E27FC236}">
              <a16:creationId xmlns:a16="http://schemas.microsoft.com/office/drawing/2014/main" id="{1DD5B9AF-4FCF-4FA0-A6A9-5ADCCB2F1779}"/>
            </a:ext>
          </a:extLst>
        </xdr:cNvPr>
        <xdr:cNvCxnSpPr/>
      </xdr:nvCxnSpPr>
      <xdr:spPr>
        <a:xfrm flipV="1">
          <a:off x="6286500" y="6821489"/>
          <a:ext cx="797560" cy="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89610</xdr:rowOff>
    </xdr:from>
    <xdr:ext cx="534377" cy="259045"/>
    <xdr:sp macro="" textlink="">
      <xdr:nvSpPr>
        <xdr:cNvPr id="140" name="n_1aveValue【道路】&#10;一人当たり延長">
          <a:extLst>
            <a:ext uri="{FF2B5EF4-FFF2-40B4-BE49-F238E27FC236}">
              <a16:creationId xmlns:a16="http://schemas.microsoft.com/office/drawing/2014/main" id="{E1D8610C-CEB3-4802-BC7B-6ED9949EFB49}"/>
            </a:ext>
          </a:extLst>
        </xdr:cNvPr>
        <xdr:cNvSpPr txBox="1"/>
      </xdr:nvSpPr>
      <xdr:spPr>
        <a:xfrm>
          <a:off x="8422151" y="626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96109</xdr:rowOff>
    </xdr:from>
    <xdr:ext cx="534377" cy="259045"/>
    <xdr:sp macro="" textlink="">
      <xdr:nvSpPr>
        <xdr:cNvPr id="141" name="n_2aveValue【道路】&#10;一人当たり延長">
          <a:extLst>
            <a:ext uri="{FF2B5EF4-FFF2-40B4-BE49-F238E27FC236}">
              <a16:creationId xmlns:a16="http://schemas.microsoft.com/office/drawing/2014/main" id="{1D539CEF-72BA-42F6-8D61-CE3A05140A85}"/>
            </a:ext>
          </a:extLst>
        </xdr:cNvPr>
        <xdr:cNvSpPr txBox="1"/>
      </xdr:nvSpPr>
      <xdr:spPr>
        <a:xfrm>
          <a:off x="7641101" y="626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51075</xdr:rowOff>
    </xdr:from>
    <xdr:ext cx="534377" cy="259045"/>
    <xdr:sp macro="" textlink="">
      <xdr:nvSpPr>
        <xdr:cNvPr id="142" name="n_3aveValue【道路】&#10;一人当たり延長">
          <a:extLst>
            <a:ext uri="{FF2B5EF4-FFF2-40B4-BE49-F238E27FC236}">
              <a16:creationId xmlns:a16="http://schemas.microsoft.com/office/drawing/2014/main" id="{C31B5670-11B3-4B61-9E19-A025F3EE283F}"/>
            </a:ext>
          </a:extLst>
        </xdr:cNvPr>
        <xdr:cNvSpPr txBox="1"/>
      </xdr:nvSpPr>
      <xdr:spPr>
        <a:xfrm>
          <a:off x="6854971" y="639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46698</xdr:rowOff>
    </xdr:from>
    <xdr:ext cx="534377" cy="259045"/>
    <xdr:sp macro="" textlink="">
      <xdr:nvSpPr>
        <xdr:cNvPr id="143" name="n_4aveValue【道路】&#10;一人当たり延長">
          <a:extLst>
            <a:ext uri="{FF2B5EF4-FFF2-40B4-BE49-F238E27FC236}">
              <a16:creationId xmlns:a16="http://schemas.microsoft.com/office/drawing/2014/main" id="{6191B64A-1093-4FFB-9103-F765AF592400}"/>
            </a:ext>
          </a:extLst>
        </xdr:cNvPr>
        <xdr:cNvSpPr txBox="1"/>
      </xdr:nvSpPr>
      <xdr:spPr>
        <a:xfrm>
          <a:off x="6038361" y="639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150000</xdr:rowOff>
    </xdr:from>
    <xdr:ext cx="534377" cy="259045"/>
    <xdr:sp macro="" textlink="">
      <xdr:nvSpPr>
        <xdr:cNvPr id="144" name="n_1mainValue【道路】&#10;一人当たり延長">
          <a:extLst>
            <a:ext uri="{FF2B5EF4-FFF2-40B4-BE49-F238E27FC236}">
              <a16:creationId xmlns:a16="http://schemas.microsoft.com/office/drawing/2014/main" id="{22112D55-19AA-4C85-B220-6323EF362A45}"/>
            </a:ext>
          </a:extLst>
        </xdr:cNvPr>
        <xdr:cNvSpPr txBox="1"/>
      </xdr:nvSpPr>
      <xdr:spPr>
        <a:xfrm>
          <a:off x="8422151" y="683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160516</xdr:rowOff>
    </xdr:from>
    <xdr:ext cx="534377" cy="259045"/>
    <xdr:sp macro="" textlink="">
      <xdr:nvSpPr>
        <xdr:cNvPr id="145" name="n_2mainValue【道路】&#10;一人当たり延長">
          <a:extLst>
            <a:ext uri="{FF2B5EF4-FFF2-40B4-BE49-F238E27FC236}">
              <a16:creationId xmlns:a16="http://schemas.microsoft.com/office/drawing/2014/main" id="{EB05A9D8-4612-4F88-88DA-D5B21BE8F588}"/>
            </a:ext>
          </a:extLst>
        </xdr:cNvPr>
        <xdr:cNvSpPr txBox="1"/>
      </xdr:nvSpPr>
      <xdr:spPr>
        <a:xfrm>
          <a:off x="7641101" y="684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1606</xdr:rowOff>
    </xdr:from>
    <xdr:ext cx="534377" cy="259045"/>
    <xdr:sp macro="" textlink="">
      <xdr:nvSpPr>
        <xdr:cNvPr id="146" name="n_3mainValue【道路】&#10;一人当たり延長">
          <a:extLst>
            <a:ext uri="{FF2B5EF4-FFF2-40B4-BE49-F238E27FC236}">
              <a16:creationId xmlns:a16="http://schemas.microsoft.com/office/drawing/2014/main" id="{8187B585-01E7-428E-992C-0FC37C741F3A}"/>
            </a:ext>
          </a:extLst>
        </xdr:cNvPr>
        <xdr:cNvSpPr txBox="1"/>
      </xdr:nvSpPr>
      <xdr:spPr>
        <a:xfrm>
          <a:off x="6854971" y="685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11175</xdr:rowOff>
    </xdr:from>
    <xdr:ext cx="534377" cy="259045"/>
    <xdr:sp macro="" textlink="">
      <xdr:nvSpPr>
        <xdr:cNvPr id="147" name="n_4mainValue【道路】&#10;一人当たり延長">
          <a:extLst>
            <a:ext uri="{FF2B5EF4-FFF2-40B4-BE49-F238E27FC236}">
              <a16:creationId xmlns:a16="http://schemas.microsoft.com/office/drawing/2014/main" id="{0D209B8E-E219-4EA3-8240-31E83B0C3BFF}"/>
            </a:ext>
          </a:extLst>
        </xdr:cNvPr>
        <xdr:cNvSpPr txBox="1"/>
      </xdr:nvSpPr>
      <xdr:spPr>
        <a:xfrm>
          <a:off x="6038361" y="687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778A1CA-9BCB-43EB-ADA7-1B41C559BFE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3284032-FFC4-4A02-BFC5-66EEA60633B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DCD8E16-4CFC-44A8-AF00-D19CE166EAE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935712F-3036-4228-985F-1140D42BCC2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6B5438E-D393-48EE-8AB5-D337A9AA37E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8A47C93-701A-4990-AEBD-2FFBE4583C8C}"/>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0CE7A6A-9985-4D03-9CD5-DBDC5AB9B77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E581C50-C466-4557-A973-B6B35C52192D}"/>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0E89DAD-46EE-435A-83F0-031C531BF23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843D8D2-1E77-4439-BA64-D4F96A54ED5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E515242-EFAD-4D82-9CF1-E17C49FB798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3AA2B0D3-E066-41C2-BFF1-09D19E65792D}"/>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0" name="テキスト ボックス 159">
          <a:extLst>
            <a:ext uri="{FF2B5EF4-FFF2-40B4-BE49-F238E27FC236}">
              <a16:creationId xmlns:a16="http://schemas.microsoft.com/office/drawing/2014/main" id="{E14FCDA4-BE91-402D-A701-6E43BC0BC6C4}"/>
            </a:ext>
          </a:extLst>
        </xdr:cNvPr>
        <xdr:cNvSpPr txBox="1"/>
      </xdr:nvSpPr>
      <xdr:spPr>
        <a:xfrm>
          <a:off x="34370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D941F9EB-CF0A-49B7-8C4C-AAC876D344AF}"/>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17ACD388-7322-409C-91CF-8B285CD7D6B1}"/>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14C9E023-F578-4E10-8927-FBD389B8D258}"/>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F17C8B83-7BE2-4D12-8603-440425875976}"/>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11AE6156-95C0-428B-A4A7-78D49A0D0863}"/>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A03A6A28-A08A-4B7D-806E-EA0CC02A10A9}"/>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5990BF9-18EA-4D95-924A-7CBC57616D5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6CBF3A82-94E4-4121-9F87-B18EBD696783}"/>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4A0B7C6-1076-4CAB-AA11-6DE0AE9172A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164592</xdr:rowOff>
    </xdr:from>
    <xdr:to>
      <xdr:col>24</xdr:col>
      <xdr:colOff>62865</xdr:colOff>
      <xdr:row>64</xdr:row>
      <xdr:rowOff>45720</xdr:rowOff>
    </xdr:to>
    <xdr:cxnSp macro="">
      <xdr:nvCxnSpPr>
        <xdr:cNvPr id="170" name="直線コネクタ 169">
          <a:extLst>
            <a:ext uri="{FF2B5EF4-FFF2-40B4-BE49-F238E27FC236}">
              <a16:creationId xmlns:a16="http://schemas.microsoft.com/office/drawing/2014/main" id="{153E5382-D9E2-4B02-B828-8A07251B3327}"/>
            </a:ext>
          </a:extLst>
        </xdr:cNvPr>
        <xdr:cNvCxnSpPr/>
      </xdr:nvCxnSpPr>
      <xdr:spPr>
        <a:xfrm flipV="1">
          <a:off x="4173855" y="9769602"/>
          <a:ext cx="0" cy="125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49547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D7A0A488-885C-4F7F-801E-74B12CFA8371}"/>
            </a:ext>
          </a:extLst>
        </xdr:cNvPr>
        <xdr:cNvSpPr txBox="1"/>
      </xdr:nvSpPr>
      <xdr:spPr>
        <a:xfrm>
          <a:off x="421259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45720</xdr:rowOff>
    </xdr:from>
    <xdr:to>
      <xdr:col>24</xdr:col>
      <xdr:colOff>152400</xdr:colOff>
      <xdr:row>64</xdr:row>
      <xdr:rowOff>45720</xdr:rowOff>
    </xdr:to>
    <xdr:cxnSp macro="">
      <xdr:nvCxnSpPr>
        <xdr:cNvPr id="172" name="直線コネクタ 171">
          <a:extLst>
            <a:ext uri="{FF2B5EF4-FFF2-40B4-BE49-F238E27FC236}">
              <a16:creationId xmlns:a16="http://schemas.microsoft.com/office/drawing/2014/main" id="{1850B4F8-1A50-4E78-98A8-A14D9C2F4879}"/>
            </a:ext>
          </a:extLst>
        </xdr:cNvPr>
        <xdr:cNvCxnSpPr/>
      </xdr:nvCxnSpPr>
      <xdr:spPr>
        <a:xfrm>
          <a:off x="4112260" y="11020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111269</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9C776E25-6833-423A-9D3E-B4E0958E3A8C}"/>
            </a:ext>
          </a:extLst>
        </xdr:cNvPr>
        <xdr:cNvSpPr txBox="1"/>
      </xdr:nvSpPr>
      <xdr:spPr>
        <a:xfrm>
          <a:off x="4212590" y="954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164592</xdr:rowOff>
    </xdr:from>
    <xdr:to>
      <xdr:col>24</xdr:col>
      <xdr:colOff>152400</xdr:colOff>
      <xdr:row>56</xdr:row>
      <xdr:rowOff>164592</xdr:rowOff>
    </xdr:to>
    <xdr:cxnSp macro="">
      <xdr:nvCxnSpPr>
        <xdr:cNvPr id="174" name="直線コネクタ 173">
          <a:extLst>
            <a:ext uri="{FF2B5EF4-FFF2-40B4-BE49-F238E27FC236}">
              <a16:creationId xmlns:a16="http://schemas.microsoft.com/office/drawing/2014/main" id="{610BC45C-0410-4BA2-BC1A-A7ED38BAFF89}"/>
            </a:ext>
          </a:extLst>
        </xdr:cNvPr>
        <xdr:cNvCxnSpPr/>
      </xdr:nvCxnSpPr>
      <xdr:spPr>
        <a:xfrm>
          <a:off x="4112260" y="9769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153941</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39EBDCC6-B8C7-4902-A677-B3B61E257374}"/>
            </a:ext>
          </a:extLst>
        </xdr:cNvPr>
        <xdr:cNvSpPr txBox="1"/>
      </xdr:nvSpPr>
      <xdr:spPr>
        <a:xfrm>
          <a:off x="4212590" y="10612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4064</xdr:rowOff>
    </xdr:from>
    <xdr:to>
      <xdr:col>24</xdr:col>
      <xdr:colOff>114300</xdr:colOff>
      <xdr:row>62</xdr:row>
      <xdr:rowOff>105664</xdr:rowOff>
    </xdr:to>
    <xdr:sp macro="" textlink="">
      <xdr:nvSpPr>
        <xdr:cNvPr id="176" name="フローチャート: 判断 175">
          <a:extLst>
            <a:ext uri="{FF2B5EF4-FFF2-40B4-BE49-F238E27FC236}">
              <a16:creationId xmlns:a16="http://schemas.microsoft.com/office/drawing/2014/main" id="{D6200DD3-D501-4419-9509-5F7E8CD9C6FB}"/>
            </a:ext>
          </a:extLst>
        </xdr:cNvPr>
        <xdr:cNvSpPr/>
      </xdr:nvSpPr>
      <xdr:spPr>
        <a:xfrm>
          <a:off x="4131310" y="1063586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150368</xdr:rowOff>
    </xdr:from>
    <xdr:to>
      <xdr:col>20</xdr:col>
      <xdr:colOff>38100</xdr:colOff>
      <xdr:row>62</xdr:row>
      <xdr:rowOff>80518</xdr:rowOff>
    </xdr:to>
    <xdr:sp macro="" textlink="">
      <xdr:nvSpPr>
        <xdr:cNvPr id="177" name="フローチャート: 判断 176">
          <a:extLst>
            <a:ext uri="{FF2B5EF4-FFF2-40B4-BE49-F238E27FC236}">
              <a16:creationId xmlns:a16="http://schemas.microsoft.com/office/drawing/2014/main" id="{FB814FAC-66FE-470B-B78C-B2CA424EE9E5}"/>
            </a:ext>
          </a:extLst>
        </xdr:cNvPr>
        <xdr:cNvSpPr/>
      </xdr:nvSpPr>
      <xdr:spPr>
        <a:xfrm>
          <a:off x="3388360" y="106088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122936</xdr:rowOff>
    </xdr:from>
    <xdr:to>
      <xdr:col>15</xdr:col>
      <xdr:colOff>101600</xdr:colOff>
      <xdr:row>62</xdr:row>
      <xdr:rowOff>53086</xdr:rowOff>
    </xdr:to>
    <xdr:sp macro="" textlink="">
      <xdr:nvSpPr>
        <xdr:cNvPr id="178" name="フローチャート: 判断 177">
          <a:extLst>
            <a:ext uri="{FF2B5EF4-FFF2-40B4-BE49-F238E27FC236}">
              <a16:creationId xmlns:a16="http://schemas.microsoft.com/office/drawing/2014/main" id="{34E4A656-71C8-4BF5-A41F-528EDA791415}"/>
            </a:ext>
          </a:extLst>
        </xdr:cNvPr>
        <xdr:cNvSpPr/>
      </xdr:nvSpPr>
      <xdr:spPr>
        <a:xfrm>
          <a:off x="2571750" y="105832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79502</xdr:rowOff>
    </xdr:from>
    <xdr:to>
      <xdr:col>10</xdr:col>
      <xdr:colOff>165100</xdr:colOff>
      <xdr:row>62</xdr:row>
      <xdr:rowOff>9652</xdr:rowOff>
    </xdr:to>
    <xdr:sp macro="" textlink="">
      <xdr:nvSpPr>
        <xdr:cNvPr id="179" name="フローチャート: 判断 178">
          <a:extLst>
            <a:ext uri="{FF2B5EF4-FFF2-40B4-BE49-F238E27FC236}">
              <a16:creationId xmlns:a16="http://schemas.microsoft.com/office/drawing/2014/main" id="{882E366A-C0DF-4F5E-A014-2A5516D1FB17}"/>
            </a:ext>
          </a:extLst>
        </xdr:cNvPr>
        <xdr:cNvSpPr/>
      </xdr:nvSpPr>
      <xdr:spPr>
        <a:xfrm>
          <a:off x="1774190" y="105379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38354</xdr:rowOff>
    </xdr:from>
    <xdr:to>
      <xdr:col>6</xdr:col>
      <xdr:colOff>38100</xdr:colOff>
      <xdr:row>61</xdr:row>
      <xdr:rowOff>139954</xdr:rowOff>
    </xdr:to>
    <xdr:sp macro="" textlink="">
      <xdr:nvSpPr>
        <xdr:cNvPr id="180" name="フローチャート: 判断 179">
          <a:extLst>
            <a:ext uri="{FF2B5EF4-FFF2-40B4-BE49-F238E27FC236}">
              <a16:creationId xmlns:a16="http://schemas.microsoft.com/office/drawing/2014/main" id="{95751A50-7D48-4C8E-B6DF-1BA27686706E}"/>
            </a:ext>
          </a:extLst>
        </xdr:cNvPr>
        <xdr:cNvSpPr/>
      </xdr:nvSpPr>
      <xdr:spPr>
        <a:xfrm>
          <a:off x="988060" y="10496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3D33A26-B1A3-4B13-B72A-1252EF33789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30E0FC1-8733-431E-8BC2-4A8DB22D3ED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86F9412-2F4F-4F63-AA90-45B2DA8FC73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B482E4-A205-42C4-AFF7-493E8B95D65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E708F4D-C3F0-4CCB-9364-795F826C7B41}"/>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13208</xdr:rowOff>
    </xdr:from>
    <xdr:to>
      <xdr:col>24</xdr:col>
      <xdr:colOff>114300</xdr:colOff>
      <xdr:row>59</xdr:row>
      <xdr:rowOff>114808</xdr:rowOff>
    </xdr:to>
    <xdr:sp macro="" textlink="">
      <xdr:nvSpPr>
        <xdr:cNvPr id="186" name="楕円 185">
          <a:extLst>
            <a:ext uri="{FF2B5EF4-FFF2-40B4-BE49-F238E27FC236}">
              <a16:creationId xmlns:a16="http://schemas.microsoft.com/office/drawing/2014/main" id="{40481A47-43B7-45DD-B3D5-30232D8A8235}"/>
            </a:ext>
          </a:extLst>
        </xdr:cNvPr>
        <xdr:cNvSpPr/>
      </xdr:nvSpPr>
      <xdr:spPr>
        <a:xfrm>
          <a:off x="4131310" y="101325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36085</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3530B2C1-D319-4328-95B2-F5950DB4129D}"/>
            </a:ext>
          </a:extLst>
        </xdr:cNvPr>
        <xdr:cNvSpPr txBox="1"/>
      </xdr:nvSpPr>
      <xdr:spPr>
        <a:xfrm>
          <a:off x="4212590" y="9980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152654</xdr:rowOff>
    </xdr:from>
    <xdr:to>
      <xdr:col>20</xdr:col>
      <xdr:colOff>38100</xdr:colOff>
      <xdr:row>59</xdr:row>
      <xdr:rowOff>82804</xdr:rowOff>
    </xdr:to>
    <xdr:sp macro="" textlink="">
      <xdr:nvSpPr>
        <xdr:cNvPr id="188" name="楕円 187">
          <a:extLst>
            <a:ext uri="{FF2B5EF4-FFF2-40B4-BE49-F238E27FC236}">
              <a16:creationId xmlns:a16="http://schemas.microsoft.com/office/drawing/2014/main" id="{8EED10A9-D3D9-4F74-999F-D85458EC340E}"/>
            </a:ext>
          </a:extLst>
        </xdr:cNvPr>
        <xdr:cNvSpPr/>
      </xdr:nvSpPr>
      <xdr:spPr>
        <a:xfrm>
          <a:off x="3388360" y="100967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32004</xdr:rowOff>
    </xdr:from>
    <xdr:to>
      <xdr:col>24</xdr:col>
      <xdr:colOff>63500</xdr:colOff>
      <xdr:row>59</xdr:row>
      <xdr:rowOff>64008</xdr:rowOff>
    </xdr:to>
    <xdr:cxnSp macro="">
      <xdr:nvCxnSpPr>
        <xdr:cNvPr id="189" name="直線コネクタ 188">
          <a:extLst>
            <a:ext uri="{FF2B5EF4-FFF2-40B4-BE49-F238E27FC236}">
              <a16:creationId xmlns:a16="http://schemas.microsoft.com/office/drawing/2014/main" id="{34C050D2-731E-41B1-B25E-D1AF72EA982B}"/>
            </a:ext>
          </a:extLst>
        </xdr:cNvPr>
        <xdr:cNvCxnSpPr/>
      </xdr:nvCxnSpPr>
      <xdr:spPr>
        <a:xfrm>
          <a:off x="3431540" y="10145649"/>
          <a:ext cx="74295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118364</xdr:rowOff>
    </xdr:from>
    <xdr:to>
      <xdr:col>15</xdr:col>
      <xdr:colOff>101600</xdr:colOff>
      <xdr:row>59</xdr:row>
      <xdr:rowOff>48514</xdr:rowOff>
    </xdr:to>
    <xdr:sp macro="" textlink="">
      <xdr:nvSpPr>
        <xdr:cNvPr id="190" name="楕円 189">
          <a:extLst>
            <a:ext uri="{FF2B5EF4-FFF2-40B4-BE49-F238E27FC236}">
              <a16:creationId xmlns:a16="http://schemas.microsoft.com/office/drawing/2014/main" id="{7FC3318B-186B-4CC7-B1E4-A3992D140586}"/>
            </a:ext>
          </a:extLst>
        </xdr:cNvPr>
        <xdr:cNvSpPr/>
      </xdr:nvSpPr>
      <xdr:spPr>
        <a:xfrm>
          <a:off x="2571750" y="100643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169164</xdr:rowOff>
    </xdr:from>
    <xdr:to>
      <xdr:col>19</xdr:col>
      <xdr:colOff>177800</xdr:colOff>
      <xdr:row>59</xdr:row>
      <xdr:rowOff>32004</xdr:rowOff>
    </xdr:to>
    <xdr:cxnSp macro="">
      <xdr:nvCxnSpPr>
        <xdr:cNvPr id="191" name="直線コネクタ 190">
          <a:extLst>
            <a:ext uri="{FF2B5EF4-FFF2-40B4-BE49-F238E27FC236}">
              <a16:creationId xmlns:a16="http://schemas.microsoft.com/office/drawing/2014/main" id="{095C5717-4E29-4A16-AA22-A3284D8B2E63}"/>
            </a:ext>
          </a:extLst>
        </xdr:cNvPr>
        <xdr:cNvCxnSpPr/>
      </xdr:nvCxnSpPr>
      <xdr:spPr>
        <a:xfrm>
          <a:off x="2626360" y="10117074"/>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xdr:rowOff>
    </xdr:from>
    <xdr:to>
      <xdr:col>10</xdr:col>
      <xdr:colOff>165100</xdr:colOff>
      <xdr:row>59</xdr:row>
      <xdr:rowOff>117094</xdr:rowOff>
    </xdr:to>
    <xdr:sp macro="" textlink="">
      <xdr:nvSpPr>
        <xdr:cNvPr id="192" name="楕円 191">
          <a:extLst>
            <a:ext uri="{FF2B5EF4-FFF2-40B4-BE49-F238E27FC236}">
              <a16:creationId xmlns:a16="http://schemas.microsoft.com/office/drawing/2014/main" id="{B5F9E87B-D9F3-4527-B30E-AA9D00221C46}"/>
            </a:ext>
          </a:extLst>
        </xdr:cNvPr>
        <xdr:cNvSpPr/>
      </xdr:nvSpPr>
      <xdr:spPr>
        <a:xfrm>
          <a:off x="1774190" y="1013485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169164</xdr:rowOff>
    </xdr:from>
    <xdr:to>
      <xdr:col>15</xdr:col>
      <xdr:colOff>50800</xdr:colOff>
      <xdr:row>59</xdr:row>
      <xdr:rowOff>66294</xdr:rowOff>
    </xdr:to>
    <xdr:cxnSp macro="">
      <xdr:nvCxnSpPr>
        <xdr:cNvPr id="193" name="直線コネクタ 192">
          <a:extLst>
            <a:ext uri="{FF2B5EF4-FFF2-40B4-BE49-F238E27FC236}">
              <a16:creationId xmlns:a16="http://schemas.microsoft.com/office/drawing/2014/main" id="{9DA8DE7E-013D-46D7-9D33-6404926AA09C}"/>
            </a:ext>
          </a:extLst>
        </xdr:cNvPr>
        <xdr:cNvCxnSpPr/>
      </xdr:nvCxnSpPr>
      <xdr:spPr>
        <a:xfrm flipV="1">
          <a:off x="1828800" y="10117074"/>
          <a:ext cx="7975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152654</xdr:rowOff>
    </xdr:from>
    <xdr:to>
      <xdr:col>6</xdr:col>
      <xdr:colOff>38100</xdr:colOff>
      <xdr:row>59</xdr:row>
      <xdr:rowOff>82804</xdr:rowOff>
    </xdr:to>
    <xdr:sp macro="" textlink="">
      <xdr:nvSpPr>
        <xdr:cNvPr id="194" name="楕円 193">
          <a:extLst>
            <a:ext uri="{FF2B5EF4-FFF2-40B4-BE49-F238E27FC236}">
              <a16:creationId xmlns:a16="http://schemas.microsoft.com/office/drawing/2014/main" id="{9660A9F4-98D3-4407-8B08-E9BCE1D5402D}"/>
            </a:ext>
          </a:extLst>
        </xdr:cNvPr>
        <xdr:cNvSpPr/>
      </xdr:nvSpPr>
      <xdr:spPr>
        <a:xfrm>
          <a:off x="988060" y="100967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32004</xdr:rowOff>
    </xdr:from>
    <xdr:to>
      <xdr:col>10</xdr:col>
      <xdr:colOff>114300</xdr:colOff>
      <xdr:row>59</xdr:row>
      <xdr:rowOff>66294</xdr:rowOff>
    </xdr:to>
    <xdr:cxnSp macro="">
      <xdr:nvCxnSpPr>
        <xdr:cNvPr id="195" name="直線コネクタ 194">
          <a:extLst>
            <a:ext uri="{FF2B5EF4-FFF2-40B4-BE49-F238E27FC236}">
              <a16:creationId xmlns:a16="http://schemas.microsoft.com/office/drawing/2014/main" id="{143860B4-3C0B-40FB-9963-D13432E883BC}"/>
            </a:ext>
          </a:extLst>
        </xdr:cNvPr>
        <xdr:cNvCxnSpPr/>
      </xdr:nvCxnSpPr>
      <xdr:spPr>
        <a:xfrm>
          <a:off x="1031240" y="10145649"/>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71645</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93F78792-E821-41A2-B79E-A07240107D1B}"/>
            </a:ext>
          </a:extLst>
        </xdr:cNvPr>
        <xdr:cNvSpPr txBox="1"/>
      </xdr:nvSpPr>
      <xdr:spPr>
        <a:xfrm>
          <a:off x="3239144" y="1069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44213</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D46E3F03-BFEF-4AC3-8761-1463F95159B1}"/>
            </a:ext>
          </a:extLst>
        </xdr:cNvPr>
        <xdr:cNvSpPr txBox="1"/>
      </xdr:nvSpPr>
      <xdr:spPr>
        <a:xfrm>
          <a:off x="2439044" y="1067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779</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ACFFD3E9-5117-43C3-B224-258201D58B73}"/>
            </a:ext>
          </a:extLst>
        </xdr:cNvPr>
        <xdr:cNvSpPr txBox="1"/>
      </xdr:nvSpPr>
      <xdr:spPr>
        <a:xfrm>
          <a:off x="1641484" y="1063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131081</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020DED18-15BD-4D51-B056-D533574B527A}"/>
            </a:ext>
          </a:extLst>
        </xdr:cNvPr>
        <xdr:cNvSpPr txBox="1"/>
      </xdr:nvSpPr>
      <xdr:spPr>
        <a:xfrm>
          <a:off x="855354" y="1059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99331</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279EC3EA-2FB8-40F2-A61C-4645190FBCE9}"/>
            </a:ext>
          </a:extLst>
        </xdr:cNvPr>
        <xdr:cNvSpPr txBox="1"/>
      </xdr:nvSpPr>
      <xdr:spPr>
        <a:xfrm>
          <a:off x="3239144" y="986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65041</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828B74A9-3A1C-4D7E-A343-BA7D73E263B0}"/>
            </a:ext>
          </a:extLst>
        </xdr:cNvPr>
        <xdr:cNvSpPr txBox="1"/>
      </xdr:nvSpPr>
      <xdr:spPr>
        <a:xfrm>
          <a:off x="2439044" y="9835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133621</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19685B59-311E-4FF6-B768-37A1AD355C62}"/>
            </a:ext>
          </a:extLst>
        </xdr:cNvPr>
        <xdr:cNvSpPr txBox="1"/>
      </xdr:nvSpPr>
      <xdr:spPr>
        <a:xfrm>
          <a:off x="1641484" y="990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99331</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B1F8D22B-8ADE-405E-88A4-64D27538CA57}"/>
            </a:ext>
          </a:extLst>
        </xdr:cNvPr>
        <xdr:cNvSpPr txBox="1"/>
      </xdr:nvSpPr>
      <xdr:spPr>
        <a:xfrm>
          <a:off x="855354" y="986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3D53567-2320-4F70-BF2B-DDA6A6D3850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9908A9A-747F-4A79-B212-092EC5E543F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BCD529E-7D6C-4428-976D-208560B27CD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CFC579D-3E36-4274-A89D-6ACA17BE73B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B4D8167-B7FD-43CD-94B5-F178083AC3FF}"/>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5AFC07B-C634-4851-8483-7849EBA89CB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71A8970E-DB57-4FA2-81C0-19674199AE1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877B803-4459-4F61-8CD6-460D8B16A97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45193926-1F0F-4A0D-BECF-A42F2184D84D}"/>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345F187A-AEA2-4B66-AC6B-A87A0C75D73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60712D75-4913-42E5-9AA2-6A6C57AF212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5" name="テキスト ボックス 214">
          <a:extLst>
            <a:ext uri="{FF2B5EF4-FFF2-40B4-BE49-F238E27FC236}">
              <a16:creationId xmlns:a16="http://schemas.microsoft.com/office/drawing/2014/main" id="{E11A44DB-896B-4DBD-B7EA-52D648D4071F}"/>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8E15F0BC-3709-4278-AD6D-D714FB08ACD1}"/>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7" name="テキスト ボックス 216">
          <a:extLst>
            <a:ext uri="{FF2B5EF4-FFF2-40B4-BE49-F238E27FC236}">
              <a16:creationId xmlns:a16="http://schemas.microsoft.com/office/drawing/2014/main" id="{CD8E9C05-445D-439F-961A-97A2F6926484}"/>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2C152303-C105-4E1A-A202-4BEA1C3AB53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9" name="テキスト ボックス 218">
          <a:extLst>
            <a:ext uri="{FF2B5EF4-FFF2-40B4-BE49-F238E27FC236}">
              <a16:creationId xmlns:a16="http://schemas.microsoft.com/office/drawing/2014/main" id="{A92E124C-3961-4AD6-878C-2433F7C2700A}"/>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1D393B8-E041-4C07-97F6-56E2575E98D4}"/>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1" name="テキスト ボックス 220">
          <a:extLst>
            <a:ext uri="{FF2B5EF4-FFF2-40B4-BE49-F238E27FC236}">
              <a16:creationId xmlns:a16="http://schemas.microsoft.com/office/drawing/2014/main" id="{90CB52F4-FB3A-47A4-92E2-CAD27AFFC93F}"/>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7DAC218-C255-42A7-BA32-A98AC5C94AC7}"/>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3" name="テキスト ボックス 222">
          <a:extLst>
            <a:ext uri="{FF2B5EF4-FFF2-40B4-BE49-F238E27FC236}">
              <a16:creationId xmlns:a16="http://schemas.microsoft.com/office/drawing/2014/main" id="{0D00C6A1-E1F1-435E-BDA0-D333EF709200}"/>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4F4FBE4-BD63-43B4-B51F-892729D0418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9DCABC60-501A-4DC9-A4FD-3A1D27B5C53F}"/>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9EBF1428-F659-469B-A2CB-024F23B2D30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42652</xdr:rowOff>
    </xdr:from>
    <xdr:to>
      <xdr:col>54</xdr:col>
      <xdr:colOff>189865</xdr:colOff>
      <xdr:row>64</xdr:row>
      <xdr:rowOff>74052</xdr:rowOff>
    </xdr:to>
    <xdr:cxnSp macro="">
      <xdr:nvCxnSpPr>
        <xdr:cNvPr id="227" name="直線コネクタ 226">
          <a:extLst>
            <a:ext uri="{FF2B5EF4-FFF2-40B4-BE49-F238E27FC236}">
              <a16:creationId xmlns:a16="http://schemas.microsoft.com/office/drawing/2014/main" id="{C29A2907-710D-4BC0-9192-79A08040A003}"/>
            </a:ext>
          </a:extLst>
        </xdr:cNvPr>
        <xdr:cNvCxnSpPr/>
      </xdr:nvCxnSpPr>
      <xdr:spPr>
        <a:xfrm flipV="1">
          <a:off x="9429115" y="9645757"/>
          <a:ext cx="0" cy="140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77879</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AA670828-DB1C-47AC-AE83-D73376ACE64E}"/>
            </a:ext>
          </a:extLst>
        </xdr:cNvPr>
        <xdr:cNvSpPr txBox="1"/>
      </xdr:nvSpPr>
      <xdr:spPr>
        <a:xfrm>
          <a:off x="9467850" y="110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74052</xdr:rowOff>
    </xdr:from>
    <xdr:to>
      <xdr:col>55</xdr:col>
      <xdr:colOff>88900</xdr:colOff>
      <xdr:row>64</xdr:row>
      <xdr:rowOff>74052</xdr:rowOff>
    </xdr:to>
    <xdr:cxnSp macro="">
      <xdr:nvCxnSpPr>
        <xdr:cNvPr id="229" name="直線コネクタ 228">
          <a:extLst>
            <a:ext uri="{FF2B5EF4-FFF2-40B4-BE49-F238E27FC236}">
              <a16:creationId xmlns:a16="http://schemas.microsoft.com/office/drawing/2014/main" id="{BE14ED99-82AA-4E2C-9E6C-C0F51B774BB4}"/>
            </a:ext>
          </a:extLst>
        </xdr:cNvPr>
        <xdr:cNvCxnSpPr/>
      </xdr:nvCxnSpPr>
      <xdr:spPr>
        <a:xfrm>
          <a:off x="9356090" y="1104685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160779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81CB14F7-3EC3-4C92-BBED-6D130FAB0A5D}"/>
            </a:ext>
          </a:extLst>
        </xdr:cNvPr>
        <xdr:cNvSpPr txBox="1"/>
      </xdr:nvSpPr>
      <xdr:spPr>
        <a:xfrm>
          <a:off x="9467850" y="9420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3,688,054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42652</xdr:rowOff>
    </xdr:from>
    <xdr:to>
      <xdr:col>55</xdr:col>
      <xdr:colOff>88900</xdr:colOff>
      <xdr:row>56</xdr:row>
      <xdr:rowOff>42652</xdr:rowOff>
    </xdr:to>
    <xdr:cxnSp macro="">
      <xdr:nvCxnSpPr>
        <xdr:cNvPr id="231" name="直線コネクタ 230">
          <a:extLst>
            <a:ext uri="{FF2B5EF4-FFF2-40B4-BE49-F238E27FC236}">
              <a16:creationId xmlns:a16="http://schemas.microsoft.com/office/drawing/2014/main" id="{ED8E1E72-DA76-4756-830E-DF19D4EE8E1A}"/>
            </a:ext>
          </a:extLst>
        </xdr:cNvPr>
        <xdr:cNvCxnSpPr/>
      </xdr:nvCxnSpPr>
      <xdr:spPr>
        <a:xfrm>
          <a:off x="9356090" y="964575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45924</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71288602-2F8F-46CF-970F-56294595B53A}"/>
            </a:ext>
          </a:extLst>
        </xdr:cNvPr>
        <xdr:cNvSpPr txBox="1"/>
      </xdr:nvSpPr>
      <xdr:spPr>
        <a:xfrm>
          <a:off x="9467850" y="106777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23047</xdr:rowOff>
    </xdr:from>
    <xdr:to>
      <xdr:col>55</xdr:col>
      <xdr:colOff>50800</xdr:colOff>
      <xdr:row>63</xdr:row>
      <xdr:rowOff>124647</xdr:rowOff>
    </xdr:to>
    <xdr:sp macro="" textlink="">
      <xdr:nvSpPr>
        <xdr:cNvPr id="233" name="フローチャート: 判断 232">
          <a:extLst>
            <a:ext uri="{FF2B5EF4-FFF2-40B4-BE49-F238E27FC236}">
              <a16:creationId xmlns:a16="http://schemas.microsoft.com/office/drawing/2014/main" id="{119365D9-6E46-49ED-8162-E46715A4F6AA}"/>
            </a:ext>
          </a:extLst>
        </xdr:cNvPr>
        <xdr:cNvSpPr/>
      </xdr:nvSpPr>
      <xdr:spPr>
        <a:xfrm>
          <a:off x="9394190" y="10820587"/>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29544</xdr:rowOff>
    </xdr:from>
    <xdr:to>
      <xdr:col>50</xdr:col>
      <xdr:colOff>165100</xdr:colOff>
      <xdr:row>63</xdr:row>
      <xdr:rowOff>131144</xdr:rowOff>
    </xdr:to>
    <xdr:sp macro="" textlink="">
      <xdr:nvSpPr>
        <xdr:cNvPr id="234" name="フローチャート: 判断 233">
          <a:extLst>
            <a:ext uri="{FF2B5EF4-FFF2-40B4-BE49-F238E27FC236}">
              <a16:creationId xmlns:a16="http://schemas.microsoft.com/office/drawing/2014/main" id="{06781EA9-3A11-454A-A49B-2BF2B7020C59}"/>
            </a:ext>
          </a:extLst>
        </xdr:cNvPr>
        <xdr:cNvSpPr/>
      </xdr:nvSpPr>
      <xdr:spPr>
        <a:xfrm>
          <a:off x="8632190" y="1082898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39625</xdr:rowOff>
    </xdr:from>
    <xdr:to>
      <xdr:col>46</xdr:col>
      <xdr:colOff>38100</xdr:colOff>
      <xdr:row>63</xdr:row>
      <xdr:rowOff>141225</xdr:rowOff>
    </xdr:to>
    <xdr:sp macro="" textlink="">
      <xdr:nvSpPr>
        <xdr:cNvPr id="235" name="フローチャート: 判断 234">
          <a:extLst>
            <a:ext uri="{FF2B5EF4-FFF2-40B4-BE49-F238E27FC236}">
              <a16:creationId xmlns:a16="http://schemas.microsoft.com/office/drawing/2014/main" id="{651CE364-6956-46A8-BF49-C199538F15E9}"/>
            </a:ext>
          </a:extLst>
        </xdr:cNvPr>
        <xdr:cNvSpPr/>
      </xdr:nvSpPr>
      <xdr:spPr>
        <a:xfrm>
          <a:off x="7846060" y="1084097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67330</xdr:rowOff>
    </xdr:from>
    <xdr:to>
      <xdr:col>41</xdr:col>
      <xdr:colOff>101600</xdr:colOff>
      <xdr:row>63</xdr:row>
      <xdr:rowOff>168930</xdr:rowOff>
    </xdr:to>
    <xdr:sp macro="" textlink="">
      <xdr:nvSpPr>
        <xdr:cNvPr id="236" name="フローチャート: 判断 235">
          <a:extLst>
            <a:ext uri="{FF2B5EF4-FFF2-40B4-BE49-F238E27FC236}">
              <a16:creationId xmlns:a16="http://schemas.microsoft.com/office/drawing/2014/main" id="{F57A4CB6-3B69-4CE1-939B-23E42AE07850}"/>
            </a:ext>
          </a:extLst>
        </xdr:cNvPr>
        <xdr:cNvSpPr/>
      </xdr:nvSpPr>
      <xdr:spPr>
        <a:xfrm>
          <a:off x="7029450" y="108667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70917</xdr:rowOff>
    </xdr:from>
    <xdr:to>
      <xdr:col>36</xdr:col>
      <xdr:colOff>165100</xdr:colOff>
      <xdr:row>64</xdr:row>
      <xdr:rowOff>1067</xdr:rowOff>
    </xdr:to>
    <xdr:sp macro="" textlink="">
      <xdr:nvSpPr>
        <xdr:cNvPr id="237" name="フローチャート: 判断 236">
          <a:extLst>
            <a:ext uri="{FF2B5EF4-FFF2-40B4-BE49-F238E27FC236}">
              <a16:creationId xmlns:a16="http://schemas.microsoft.com/office/drawing/2014/main" id="{7A977437-E8AB-44A1-B350-E4962AB3BE84}"/>
            </a:ext>
          </a:extLst>
        </xdr:cNvPr>
        <xdr:cNvSpPr/>
      </xdr:nvSpPr>
      <xdr:spPr>
        <a:xfrm>
          <a:off x="6231890" y="1087036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78CBE93-6E8C-4B8A-8A3C-8CE94DB81D0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B299F58-D297-42F0-B7AA-742B1834229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9B2E2A9-A525-480A-9A28-430D45C9FA0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37A2416-C480-4B91-9BD1-E60F148CD71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A195A0F-A6E2-4E5B-AD3D-46AE1E68507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9754</xdr:rowOff>
    </xdr:from>
    <xdr:to>
      <xdr:col>55</xdr:col>
      <xdr:colOff>50800</xdr:colOff>
      <xdr:row>64</xdr:row>
      <xdr:rowOff>111354</xdr:rowOff>
    </xdr:to>
    <xdr:sp macro="" textlink="">
      <xdr:nvSpPr>
        <xdr:cNvPr id="243" name="楕円 242">
          <a:extLst>
            <a:ext uri="{FF2B5EF4-FFF2-40B4-BE49-F238E27FC236}">
              <a16:creationId xmlns:a16="http://schemas.microsoft.com/office/drawing/2014/main" id="{A20316A9-CC64-4C33-AF7F-8D14F6A7AB90}"/>
            </a:ext>
          </a:extLst>
        </xdr:cNvPr>
        <xdr:cNvSpPr/>
      </xdr:nvSpPr>
      <xdr:spPr>
        <a:xfrm>
          <a:off x="9394190" y="10984459"/>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96131</xdr:rowOff>
    </xdr:from>
    <xdr:ext cx="534377" cy="259045"/>
    <xdr:sp macro="" textlink="">
      <xdr:nvSpPr>
        <xdr:cNvPr id="244" name="【橋りょう・トンネル】&#10;一人当たり有形固定資産（償却資産）額該当値テキスト">
          <a:extLst>
            <a:ext uri="{FF2B5EF4-FFF2-40B4-BE49-F238E27FC236}">
              <a16:creationId xmlns:a16="http://schemas.microsoft.com/office/drawing/2014/main" id="{20C81099-79E7-4791-8BC1-F73D0CA4D88C}"/>
            </a:ext>
          </a:extLst>
        </xdr:cNvPr>
        <xdr:cNvSpPr txBox="1"/>
      </xdr:nvSpPr>
      <xdr:spPr>
        <a:xfrm>
          <a:off x="9467850" y="1089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10109</xdr:rowOff>
    </xdr:from>
    <xdr:to>
      <xdr:col>50</xdr:col>
      <xdr:colOff>165100</xdr:colOff>
      <xdr:row>64</xdr:row>
      <xdr:rowOff>111709</xdr:rowOff>
    </xdr:to>
    <xdr:sp macro="" textlink="">
      <xdr:nvSpPr>
        <xdr:cNvPr id="245" name="楕円 244">
          <a:extLst>
            <a:ext uri="{FF2B5EF4-FFF2-40B4-BE49-F238E27FC236}">
              <a16:creationId xmlns:a16="http://schemas.microsoft.com/office/drawing/2014/main" id="{0452ABB4-6243-4220-BFBF-16F4FF4874DF}"/>
            </a:ext>
          </a:extLst>
        </xdr:cNvPr>
        <xdr:cNvSpPr/>
      </xdr:nvSpPr>
      <xdr:spPr>
        <a:xfrm>
          <a:off x="8632190" y="1098481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60554</xdr:rowOff>
    </xdr:from>
    <xdr:to>
      <xdr:col>55</xdr:col>
      <xdr:colOff>0</xdr:colOff>
      <xdr:row>64</xdr:row>
      <xdr:rowOff>60909</xdr:rowOff>
    </xdr:to>
    <xdr:cxnSp macro="">
      <xdr:nvCxnSpPr>
        <xdr:cNvPr id="246" name="直線コネクタ 245">
          <a:extLst>
            <a:ext uri="{FF2B5EF4-FFF2-40B4-BE49-F238E27FC236}">
              <a16:creationId xmlns:a16="http://schemas.microsoft.com/office/drawing/2014/main" id="{89F79762-DE30-4F61-BE45-C973950DB15D}"/>
            </a:ext>
          </a:extLst>
        </xdr:cNvPr>
        <xdr:cNvCxnSpPr/>
      </xdr:nvCxnSpPr>
      <xdr:spPr>
        <a:xfrm flipV="1">
          <a:off x="8686800" y="11029544"/>
          <a:ext cx="742950" cy="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10461</xdr:rowOff>
    </xdr:from>
    <xdr:to>
      <xdr:col>46</xdr:col>
      <xdr:colOff>38100</xdr:colOff>
      <xdr:row>64</xdr:row>
      <xdr:rowOff>112061</xdr:rowOff>
    </xdr:to>
    <xdr:sp macro="" textlink="">
      <xdr:nvSpPr>
        <xdr:cNvPr id="247" name="楕円 246">
          <a:extLst>
            <a:ext uri="{FF2B5EF4-FFF2-40B4-BE49-F238E27FC236}">
              <a16:creationId xmlns:a16="http://schemas.microsoft.com/office/drawing/2014/main" id="{61A18443-929E-42F4-97BA-651C5D5A4206}"/>
            </a:ext>
          </a:extLst>
        </xdr:cNvPr>
        <xdr:cNvSpPr/>
      </xdr:nvSpPr>
      <xdr:spPr>
        <a:xfrm>
          <a:off x="7846060" y="109851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60909</xdr:rowOff>
    </xdr:from>
    <xdr:to>
      <xdr:col>50</xdr:col>
      <xdr:colOff>114300</xdr:colOff>
      <xdr:row>64</xdr:row>
      <xdr:rowOff>61261</xdr:rowOff>
    </xdr:to>
    <xdr:cxnSp macro="">
      <xdr:nvCxnSpPr>
        <xdr:cNvPr id="248" name="直線コネクタ 247">
          <a:extLst>
            <a:ext uri="{FF2B5EF4-FFF2-40B4-BE49-F238E27FC236}">
              <a16:creationId xmlns:a16="http://schemas.microsoft.com/office/drawing/2014/main" id="{47F76C36-588D-4A6A-BEED-547D2614847C}"/>
            </a:ext>
          </a:extLst>
        </xdr:cNvPr>
        <xdr:cNvCxnSpPr/>
      </xdr:nvCxnSpPr>
      <xdr:spPr>
        <a:xfrm flipV="1">
          <a:off x="7889240" y="11029899"/>
          <a:ext cx="79756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12434</xdr:rowOff>
    </xdr:from>
    <xdr:to>
      <xdr:col>41</xdr:col>
      <xdr:colOff>101600</xdr:colOff>
      <xdr:row>64</xdr:row>
      <xdr:rowOff>114034</xdr:rowOff>
    </xdr:to>
    <xdr:sp macro="" textlink="">
      <xdr:nvSpPr>
        <xdr:cNvPr id="249" name="楕円 248">
          <a:extLst>
            <a:ext uri="{FF2B5EF4-FFF2-40B4-BE49-F238E27FC236}">
              <a16:creationId xmlns:a16="http://schemas.microsoft.com/office/drawing/2014/main" id="{F2E29B67-5AA8-40C5-A0C8-7E3677815199}"/>
            </a:ext>
          </a:extLst>
        </xdr:cNvPr>
        <xdr:cNvSpPr/>
      </xdr:nvSpPr>
      <xdr:spPr>
        <a:xfrm>
          <a:off x="7029450" y="109890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61261</xdr:rowOff>
    </xdr:from>
    <xdr:to>
      <xdr:col>45</xdr:col>
      <xdr:colOff>177800</xdr:colOff>
      <xdr:row>64</xdr:row>
      <xdr:rowOff>63234</xdr:rowOff>
    </xdr:to>
    <xdr:cxnSp macro="">
      <xdr:nvCxnSpPr>
        <xdr:cNvPr id="250" name="直線コネクタ 249">
          <a:extLst>
            <a:ext uri="{FF2B5EF4-FFF2-40B4-BE49-F238E27FC236}">
              <a16:creationId xmlns:a16="http://schemas.microsoft.com/office/drawing/2014/main" id="{6D848B7F-C1DF-4762-B30B-29E396A76054}"/>
            </a:ext>
          </a:extLst>
        </xdr:cNvPr>
        <xdr:cNvCxnSpPr/>
      </xdr:nvCxnSpPr>
      <xdr:spPr>
        <a:xfrm flipV="1">
          <a:off x="7084060" y="11030251"/>
          <a:ext cx="805180" cy="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12695</xdr:rowOff>
    </xdr:from>
    <xdr:to>
      <xdr:col>36</xdr:col>
      <xdr:colOff>165100</xdr:colOff>
      <xdr:row>64</xdr:row>
      <xdr:rowOff>114295</xdr:rowOff>
    </xdr:to>
    <xdr:sp macro="" textlink="">
      <xdr:nvSpPr>
        <xdr:cNvPr id="251" name="楕円 250">
          <a:extLst>
            <a:ext uri="{FF2B5EF4-FFF2-40B4-BE49-F238E27FC236}">
              <a16:creationId xmlns:a16="http://schemas.microsoft.com/office/drawing/2014/main" id="{1CADACFB-09A0-4EBC-B754-2F76F59AF05F}"/>
            </a:ext>
          </a:extLst>
        </xdr:cNvPr>
        <xdr:cNvSpPr/>
      </xdr:nvSpPr>
      <xdr:spPr>
        <a:xfrm>
          <a:off x="6231890" y="109893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63234</xdr:rowOff>
    </xdr:from>
    <xdr:to>
      <xdr:col>41</xdr:col>
      <xdr:colOff>50800</xdr:colOff>
      <xdr:row>64</xdr:row>
      <xdr:rowOff>63495</xdr:rowOff>
    </xdr:to>
    <xdr:cxnSp macro="">
      <xdr:nvCxnSpPr>
        <xdr:cNvPr id="252" name="直線コネクタ 251">
          <a:extLst>
            <a:ext uri="{FF2B5EF4-FFF2-40B4-BE49-F238E27FC236}">
              <a16:creationId xmlns:a16="http://schemas.microsoft.com/office/drawing/2014/main" id="{D3E6DEFD-5966-4DA3-8E0A-ED2ED9B5BABE}"/>
            </a:ext>
          </a:extLst>
        </xdr:cNvPr>
        <xdr:cNvCxnSpPr/>
      </xdr:nvCxnSpPr>
      <xdr:spPr>
        <a:xfrm flipV="1">
          <a:off x="6286500" y="11032224"/>
          <a:ext cx="79756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147671</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4FCC3775-A868-405C-B5D0-EDDB9D61D6FC}"/>
            </a:ext>
          </a:extLst>
        </xdr:cNvPr>
        <xdr:cNvSpPr txBox="1"/>
      </xdr:nvSpPr>
      <xdr:spPr>
        <a:xfrm>
          <a:off x="8401265" y="1060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157752</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522BEE30-ECBF-487A-8079-2924D72EE4DA}"/>
            </a:ext>
          </a:extLst>
        </xdr:cNvPr>
        <xdr:cNvSpPr txBox="1"/>
      </xdr:nvSpPr>
      <xdr:spPr>
        <a:xfrm>
          <a:off x="7610690" y="1061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14007</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0B4B0882-365E-4D30-AC56-FBA67D22469E}"/>
            </a:ext>
          </a:extLst>
        </xdr:cNvPr>
        <xdr:cNvSpPr txBox="1"/>
      </xdr:nvSpPr>
      <xdr:spPr>
        <a:xfrm>
          <a:off x="6822655" y="10647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17594</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38578FBE-A479-49CE-BE9C-1BD41451759B}"/>
            </a:ext>
          </a:extLst>
        </xdr:cNvPr>
        <xdr:cNvSpPr txBox="1"/>
      </xdr:nvSpPr>
      <xdr:spPr>
        <a:xfrm>
          <a:off x="6007950" y="10651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102836</xdr:rowOff>
    </xdr:from>
    <xdr:ext cx="534377" cy="259045"/>
    <xdr:sp macro="" textlink="">
      <xdr:nvSpPr>
        <xdr:cNvPr id="257" name="n_1mainValue【橋りょう・トンネル】&#10;一人当たり有形固定資産（償却資産）額">
          <a:extLst>
            <a:ext uri="{FF2B5EF4-FFF2-40B4-BE49-F238E27FC236}">
              <a16:creationId xmlns:a16="http://schemas.microsoft.com/office/drawing/2014/main" id="{8A5A6530-0EDC-4E4D-A46A-5E1BA6EFBA6A}"/>
            </a:ext>
          </a:extLst>
        </xdr:cNvPr>
        <xdr:cNvSpPr txBox="1"/>
      </xdr:nvSpPr>
      <xdr:spPr>
        <a:xfrm>
          <a:off x="8422151" y="1107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103188</xdr:rowOff>
    </xdr:from>
    <xdr:ext cx="534377" cy="259045"/>
    <xdr:sp macro="" textlink="">
      <xdr:nvSpPr>
        <xdr:cNvPr id="258" name="n_2mainValue【橋りょう・トンネル】&#10;一人当たり有形固定資産（償却資産）額">
          <a:extLst>
            <a:ext uri="{FF2B5EF4-FFF2-40B4-BE49-F238E27FC236}">
              <a16:creationId xmlns:a16="http://schemas.microsoft.com/office/drawing/2014/main" id="{D6E8F426-CEFC-49EF-A3A7-ED37284BA86D}"/>
            </a:ext>
          </a:extLst>
        </xdr:cNvPr>
        <xdr:cNvSpPr txBox="1"/>
      </xdr:nvSpPr>
      <xdr:spPr>
        <a:xfrm>
          <a:off x="7641101" y="1107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105161</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9C05C0F6-1642-4A74-BB2E-142545DB7CBF}"/>
            </a:ext>
          </a:extLst>
        </xdr:cNvPr>
        <xdr:cNvSpPr txBox="1"/>
      </xdr:nvSpPr>
      <xdr:spPr>
        <a:xfrm>
          <a:off x="6854971" y="1107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105422</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261BE2FE-14B2-4B5A-9C5C-B0B83D83290B}"/>
            </a:ext>
          </a:extLst>
        </xdr:cNvPr>
        <xdr:cNvSpPr txBox="1"/>
      </xdr:nvSpPr>
      <xdr:spPr>
        <a:xfrm>
          <a:off x="6038361" y="1107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D90290B6-AB1C-4411-BE51-7343C4F975A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D49053DB-D8D8-4E1F-9ADE-9A3F2354B29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DFB229B5-59FE-4C56-A313-F6B19378F56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2E45BBBB-7ACB-493C-9210-90B4AA6D9CF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409BDAC-C608-40D0-97E0-0818E75D710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DE30F91-1C8A-45C9-AD33-D8782900FF3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0711EC3-ED9F-424C-8B54-66D497F3F83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D389054A-9D9E-443E-A70E-A81E825ED5D3}"/>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FCFFBC71-479B-4F6B-BBBB-E3112479E04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22B4CE53-4B6C-4063-B05B-6576B28F66E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D8FE962A-1C79-47C3-8AA6-635377525E8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C768EDB9-453B-4D2E-B805-C6AC6B508E9A}"/>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EE9CAB1E-DDCF-4BD1-B51C-BF2493840DE4}"/>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08BA7D39-27F3-4A24-99B0-012629E97760}"/>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25227206-119C-4266-8292-ED31ED26DF4F}"/>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79D0CD44-5E31-494C-8D2A-FC44DC237D7D}"/>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C39A55E8-4B0B-490A-8834-404EFFC72AEA}"/>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F676FE6E-EDC6-4E1A-BFE7-61D2DA824779}"/>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0438B882-B440-40E3-A5FE-5C6C59EB73F3}"/>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4A654C28-B2D5-4452-81F2-19BFDC9ED8A1}"/>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480FB8DB-4F99-494B-A1EE-983296206563}"/>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03D8044C-3EA5-4046-BB5A-0A4AFDA6A6F8}"/>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a:extLst>
            <a:ext uri="{FF2B5EF4-FFF2-40B4-BE49-F238E27FC236}">
              <a16:creationId xmlns:a16="http://schemas.microsoft.com/office/drawing/2014/main" id="{CFE99EA1-288E-42B9-BF4A-76EFB3385DBE}"/>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DEA46D77-E484-4973-84AE-2C127246DCE5}"/>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9B24C87A-F33B-4D96-B56C-169EBB462491}"/>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134438</xdr:rowOff>
    </xdr:from>
    <xdr:to>
      <xdr:col>24</xdr:col>
      <xdr:colOff>62865</xdr:colOff>
      <xdr:row>86</xdr:row>
      <xdr:rowOff>52795</xdr:rowOff>
    </xdr:to>
    <xdr:cxnSp macro="">
      <xdr:nvCxnSpPr>
        <xdr:cNvPr id="286" name="直線コネクタ 285">
          <a:extLst>
            <a:ext uri="{FF2B5EF4-FFF2-40B4-BE49-F238E27FC236}">
              <a16:creationId xmlns:a16="http://schemas.microsoft.com/office/drawing/2014/main" id="{E926C573-ABE9-46C9-9AD3-607FC2B3D8CB}"/>
            </a:ext>
          </a:extLst>
        </xdr:cNvPr>
        <xdr:cNvCxnSpPr/>
      </xdr:nvCxnSpPr>
      <xdr:spPr>
        <a:xfrm flipV="1">
          <a:off x="4173855" y="13503728"/>
          <a:ext cx="0" cy="1297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56622</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EB523E40-91CC-4F0D-B2D3-1B7A5DA95027}"/>
            </a:ext>
          </a:extLst>
        </xdr:cNvPr>
        <xdr:cNvSpPr txBox="1"/>
      </xdr:nvSpPr>
      <xdr:spPr>
        <a:xfrm>
          <a:off x="4212590" y="1480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52795</xdr:rowOff>
    </xdr:from>
    <xdr:to>
      <xdr:col>24</xdr:col>
      <xdr:colOff>152400</xdr:colOff>
      <xdr:row>86</xdr:row>
      <xdr:rowOff>52795</xdr:rowOff>
    </xdr:to>
    <xdr:cxnSp macro="">
      <xdr:nvCxnSpPr>
        <xdr:cNvPr id="288" name="直線コネクタ 287">
          <a:extLst>
            <a:ext uri="{FF2B5EF4-FFF2-40B4-BE49-F238E27FC236}">
              <a16:creationId xmlns:a16="http://schemas.microsoft.com/office/drawing/2014/main" id="{8DDCB794-546A-44E6-8326-17B36BE17911}"/>
            </a:ext>
          </a:extLst>
        </xdr:cNvPr>
        <xdr:cNvCxnSpPr/>
      </xdr:nvCxnSpPr>
      <xdr:spPr>
        <a:xfrm>
          <a:off x="4112260" y="1480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81115</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F253B026-4792-4FA5-9233-D432B8947D8E}"/>
            </a:ext>
          </a:extLst>
        </xdr:cNvPr>
        <xdr:cNvSpPr txBox="1"/>
      </xdr:nvSpPr>
      <xdr:spPr>
        <a:xfrm>
          <a:off x="4212590" y="13284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134438</xdr:rowOff>
    </xdr:from>
    <xdr:to>
      <xdr:col>24</xdr:col>
      <xdr:colOff>152400</xdr:colOff>
      <xdr:row>78</xdr:row>
      <xdr:rowOff>134438</xdr:rowOff>
    </xdr:to>
    <xdr:cxnSp macro="">
      <xdr:nvCxnSpPr>
        <xdr:cNvPr id="290" name="直線コネクタ 289">
          <a:extLst>
            <a:ext uri="{FF2B5EF4-FFF2-40B4-BE49-F238E27FC236}">
              <a16:creationId xmlns:a16="http://schemas.microsoft.com/office/drawing/2014/main" id="{AC8DD35A-DB42-4816-ACED-8C1216BF3640}"/>
            </a:ext>
          </a:extLst>
        </xdr:cNvPr>
        <xdr:cNvCxnSpPr/>
      </xdr:nvCxnSpPr>
      <xdr:spPr>
        <a:xfrm>
          <a:off x="4112260" y="135037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8545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457DD3CF-903D-4800-B701-AD392F09264F}"/>
            </a:ext>
          </a:extLst>
        </xdr:cNvPr>
        <xdr:cNvSpPr txBox="1"/>
      </xdr:nvSpPr>
      <xdr:spPr>
        <a:xfrm>
          <a:off x="4212590" y="142408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157118</xdr:rowOff>
    </xdr:from>
    <xdr:to>
      <xdr:col>24</xdr:col>
      <xdr:colOff>114300</xdr:colOff>
      <xdr:row>84</xdr:row>
      <xdr:rowOff>87268</xdr:rowOff>
    </xdr:to>
    <xdr:sp macro="" textlink="">
      <xdr:nvSpPr>
        <xdr:cNvPr id="292" name="フローチャート: 判断 291">
          <a:extLst>
            <a:ext uri="{FF2B5EF4-FFF2-40B4-BE49-F238E27FC236}">
              <a16:creationId xmlns:a16="http://schemas.microsoft.com/office/drawing/2014/main" id="{7C18EA7A-798F-4957-B2BA-7CB36E5273D9}"/>
            </a:ext>
          </a:extLst>
        </xdr:cNvPr>
        <xdr:cNvSpPr/>
      </xdr:nvSpPr>
      <xdr:spPr>
        <a:xfrm>
          <a:off x="4131310" y="1438937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140788</xdr:rowOff>
    </xdr:from>
    <xdr:to>
      <xdr:col>20</xdr:col>
      <xdr:colOff>38100</xdr:colOff>
      <xdr:row>84</xdr:row>
      <xdr:rowOff>70938</xdr:rowOff>
    </xdr:to>
    <xdr:sp macro="" textlink="">
      <xdr:nvSpPr>
        <xdr:cNvPr id="293" name="フローチャート: 判断 292">
          <a:extLst>
            <a:ext uri="{FF2B5EF4-FFF2-40B4-BE49-F238E27FC236}">
              <a16:creationId xmlns:a16="http://schemas.microsoft.com/office/drawing/2014/main" id="{5522D684-FE1D-4112-BBE3-4FA7F2E50FC3}"/>
            </a:ext>
          </a:extLst>
        </xdr:cNvPr>
        <xdr:cNvSpPr/>
      </xdr:nvSpPr>
      <xdr:spPr>
        <a:xfrm>
          <a:off x="3388360" y="143673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114663</xdr:rowOff>
    </xdr:from>
    <xdr:to>
      <xdr:col>15</xdr:col>
      <xdr:colOff>101600</xdr:colOff>
      <xdr:row>84</xdr:row>
      <xdr:rowOff>44813</xdr:rowOff>
    </xdr:to>
    <xdr:sp macro="" textlink="">
      <xdr:nvSpPr>
        <xdr:cNvPr id="294" name="フローチャート: 判断 293">
          <a:extLst>
            <a:ext uri="{FF2B5EF4-FFF2-40B4-BE49-F238E27FC236}">
              <a16:creationId xmlns:a16="http://schemas.microsoft.com/office/drawing/2014/main" id="{77622DD2-6E83-4B31-A4A7-80BFA97057AF}"/>
            </a:ext>
          </a:extLst>
        </xdr:cNvPr>
        <xdr:cNvSpPr/>
      </xdr:nvSpPr>
      <xdr:spPr>
        <a:xfrm>
          <a:off x="2571750" y="14345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119562</xdr:rowOff>
    </xdr:from>
    <xdr:to>
      <xdr:col>10</xdr:col>
      <xdr:colOff>165100</xdr:colOff>
      <xdr:row>84</xdr:row>
      <xdr:rowOff>49712</xdr:rowOff>
    </xdr:to>
    <xdr:sp macro="" textlink="">
      <xdr:nvSpPr>
        <xdr:cNvPr id="295" name="フローチャート: 判断 294">
          <a:extLst>
            <a:ext uri="{FF2B5EF4-FFF2-40B4-BE49-F238E27FC236}">
              <a16:creationId xmlns:a16="http://schemas.microsoft.com/office/drawing/2014/main" id="{6FDF7BE6-9400-4FB1-B0DE-EF0B37320A19}"/>
            </a:ext>
          </a:extLst>
        </xdr:cNvPr>
        <xdr:cNvSpPr/>
      </xdr:nvSpPr>
      <xdr:spPr>
        <a:xfrm>
          <a:off x="1774190" y="143518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104866</xdr:rowOff>
    </xdr:from>
    <xdr:to>
      <xdr:col>6</xdr:col>
      <xdr:colOff>38100</xdr:colOff>
      <xdr:row>84</xdr:row>
      <xdr:rowOff>35016</xdr:rowOff>
    </xdr:to>
    <xdr:sp macro="" textlink="">
      <xdr:nvSpPr>
        <xdr:cNvPr id="296" name="フローチャート: 判断 295">
          <a:extLst>
            <a:ext uri="{FF2B5EF4-FFF2-40B4-BE49-F238E27FC236}">
              <a16:creationId xmlns:a16="http://schemas.microsoft.com/office/drawing/2014/main" id="{1AAA0473-A182-4FEF-86D5-C4629B9D1E29}"/>
            </a:ext>
          </a:extLst>
        </xdr:cNvPr>
        <xdr:cNvSpPr/>
      </xdr:nvSpPr>
      <xdr:spPr>
        <a:xfrm>
          <a:off x="988060" y="143333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6724357-F03C-4CF5-801F-2C167895E7A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3DD703A-F1F7-477A-848C-A7B02F1D9CB0}"/>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405446B-6520-4234-A5F7-5CA26D1112A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4F78362-1F64-480C-B639-06513F182BC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A66237C-D918-4993-92D1-D7061B6276B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52614</xdr:rowOff>
    </xdr:from>
    <xdr:to>
      <xdr:col>24</xdr:col>
      <xdr:colOff>114300</xdr:colOff>
      <xdr:row>85</xdr:row>
      <xdr:rowOff>154214</xdr:rowOff>
    </xdr:to>
    <xdr:sp macro="" textlink="">
      <xdr:nvSpPr>
        <xdr:cNvPr id="302" name="楕円 301">
          <a:extLst>
            <a:ext uri="{FF2B5EF4-FFF2-40B4-BE49-F238E27FC236}">
              <a16:creationId xmlns:a16="http://schemas.microsoft.com/office/drawing/2014/main" id="{01F04D90-113A-49A9-91B2-4F25D3BD9172}"/>
            </a:ext>
          </a:extLst>
        </xdr:cNvPr>
        <xdr:cNvSpPr/>
      </xdr:nvSpPr>
      <xdr:spPr>
        <a:xfrm>
          <a:off x="4131310" y="146296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138991</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92FD84C2-CFED-43F1-9455-196585CAA229}"/>
            </a:ext>
          </a:extLst>
        </xdr:cNvPr>
        <xdr:cNvSpPr txBox="1"/>
      </xdr:nvSpPr>
      <xdr:spPr>
        <a:xfrm>
          <a:off x="4212590" y="14536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34652</xdr:rowOff>
    </xdr:from>
    <xdr:to>
      <xdr:col>20</xdr:col>
      <xdr:colOff>38100</xdr:colOff>
      <xdr:row>85</xdr:row>
      <xdr:rowOff>136252</xdr:rowOff>
    </xdr:to>
    <xdr:sp macro="" textlink="">
      <xdr:nvSpPr>
        <xdr:cNvPr id="304" name="楕円 303">
          <a:extLst>
            <a:ext uri="{FF2B5EF4-FFF2-40B4-BE49-F238E27FC236}">
              <a16:creationId xmlns:a16="http://schemas.microsoft.com/office/drawing/2014/main" id="{D27F22FA-DE1F-4F02-AC31-AE066A3EA7A0}"/>
            </a:ext>
          </a:extLst>
        </xdr:cNvPr>
        <xdr:cNvSpPr/>
      </xdr:nvSpPr>
      <xdr:spPr>
        <a:xfrm>
          <a:off x="3388360" y="14607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85452</xdr:rowOff>
    </xdr:from>
    <xdr:to>
      <xdr:col>24</xdr:col>
      <xdr:colOff>63500</xdr:colOff>
      <xdr:row>85</xdr:row>
      <xdr:rowOff>103414</xdr:rowOff>
    </xdr:to>
    <xdr:cxnSp macro="">
      <xdr:nvCxnSpPr>
        <xdr:cNvPr id="305" name="直線コネクタ 304">
          <a:extLst>
            <a:ext uri="{FF2B5EF4-FFF2-40B4-BE49-F238E27FC236}">
              <a16:creationId xmlns:a16="http://schemas.microsoft.com/office/drawing/2014/main" id="{B4DD7364-087C-4CA4-8DE6-846412B9410D}"/>
            </a:ext>
          </a:extLst>
        </xdr:cNvPr>
        <xdr:cNvCxnSpPr/>
      </xdr:nvCxnSpPr>
      <xdr:spPr>
        <a:xfrm>
          <a:off x="3431540" y="14660607"/>
          <a:ext cx="74295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21589</xdr:rowOff>
    </xdr:from>
    <xdr:to>
      <xdr:col>15</xdr:col>
      <xdr:colOff>101600</xdr:colOff>
      <xdr:row>85</xdr:row>
      <xdr:rowOff>123189</xdr:rowOff>
    </xdr:to>
    <xdr:sp macro="" textlink="">
      <xdr:nvSpPr>
        <xdr:cNvPr id="306" name="楕円 305">
          <a:extLst>
            <a:ext uri="{FF2B5EF4-FFF2-40B4-BE49-F238E27FC236}">
              <a16:creationId xmlns:a16="http://schemas.microsoft.com/office/drawing/2014/main" id="{EDC965D3-917A-4E59-BB43-6B8E4378B4DB}"/>
            </a:ext>
          </a:extLst>
        </xdr:cNvPr>
        <xdr:cNvSpPr/>
      </xdr:nvSpPr>
      <xdr:spPr>
        <a:xfrm>
          <a:off x="2571750" y="145910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72389</xdr:rowOff>
    </xdr:from>
    <xdr:to>
      <xdr:col>19</xdr:col>
      <xdr:colOff>177800</xdr:colOff>
      <xdr:row>85</xdr:row>
      <xdr:rowOff>85452</xdr:rowOff>
    </xdr:to>
    <xdr:cxnSp macro="">
      <xdr:nvCxnSpPr>
        <xdr:cNvPr id="307" name="直線コネクタ 306">
          <a:extLst>
            <a:ext uri="{FF2B5EF4-FFF2-40B4-BE49-F238E27FC236}">
              <a16:creationId xmlns:a16="http://schemas.microsoft.com/office/drawing/2014/main" id="{578CAC6F-E3DF-434A-8043-721654B8B1C4}"/>
            </a:ext>
          </a:extLst>
        </xdr:cNvPr>
        <xdr:cNvCxnSpPr/>
      </xdr:nvCxnSpPr>
      <xdr:spPr>
        <a:xfrm>
          <a:off x="2626360" y="14643734"/>
          <a:ext cx="80518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363</xdr:rowOff>
    </xdr:from>
    <xdr:to>
      <xdr:col>10</xdr:col>
      <xdr:colOff>165100</xdr:colOff>
      <xdr:row>85</xdr:row>
      <xdr:rowOff>101963</xdr:rowOff>
    </xdr:to>
    <xdr:sp macro="" textlink="">
      <xdr:nvSpPr>
        <xdr:cNvPr id="308" name="楕円 307">
          <a:extLst>
            <a:ext uri="{FF2B5EF4-FFF2-40B4-BE49-F238E27FC236}">
              <a16:creationId xmlns:a16="http://schemas.microsoft.com/office/drawing/2014/main" id="{6D444AE1-3075-4A4C-85DA-700A6339A717}"/>
            </a:ext>
          </a:extLst>
        </xdr:cNvPr>
        <xdr:cNvSpPr/>
      </xdr:nvSpPr>
      <xdr:spPr>
        <a:xfrm>
          <a:off x="1774190" y="1457361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51163</xdr:rowOff>
    </xdr:from>
    <xdr:to>
      <xdr:col>15</xdr:col>
      <xdr:colOff>50800</xdr:colOff>
      <xdr:row>85</xdr:row>
      <xdr:rowOff>72389</xdr:rowOff>
    </xdr:to>
    <xdr:cxnSp macro="">
      <xdr:nvCxnSpPr>
        <xdr:cNvPr id="309" name="直線コネクタ 308">
          <a:extLst>
            <a:ext uri="{FF2B5EF4-FFF2-40B4-BE49-F238E27FC236}">
              <a16:creationId xmlns:a16="http://schemas.microsoft.com/office/drawing/2014/main" id="{C6805823-B881-4829-AE9D-C23D9840EE17}"/>
            </a:ext>
          </a:extLst>
        </xdr:cNvPr>
        <xdr:cNvCxnSpPr/>
      </xdr:nvCxnSpPr>
      <xdr:spPr>
        <a:xfrm>
          <a:off x="1828800" y="14628223"/>
          <a:ext cx="797560" cy="1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363</xdr:rowOff>
    </xdr:from>
    <xdr:to>
      <xdr:col>6</xdr:col>
      <xdr:colOff>38100</xdr:colOff>
      <xdr:row>86</xdr:row>
      <xdr:rowOff>101963</xdr:rowOff>
    </xdr:to>
    <xdr:sp macro="" textlink="">
      <xdr:nvSpPr>
        <xdr:cNvPr id="310" name="楕円 309">
          <a:extLst>
            <a:ext uri="{FF2B5EF4-FFF2-40B4-BE49-F238E27FC236}">
              <a16:creationId xmlns:a16="http://schemas.microsoft.com/office/drawing/2014/main" id="{FA02E752-8FDD-4ABD-9DD7-5E3B7A335A46}"/>
            </a:ext>
          </a:extLst>
        </xdr:cNvPr>
        <xdr:cNvSpPr/>
      </xdr:nvSpPr>
      <xdr:spPr>
        <a:xfrm>
          <a:off x="988060" y="147450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51163</xdr:rowOff>
    </xdr:from>
    <xdr:to>
      <xdr:col>10</xdr:col>
      <xdr:colOff>114300</xdr:colOff>
      <xdr:row>86</xdr:row>
      <xdr:rowOff>51163</xdr:rowOff>
    </xdr:to>
    <xdr:cxnSp macro="">
      <xdr:nvCxnSpPr>
        <xdr:cNvPr id="311" name="直線コネクタ 310">
          <a:extLst>
            <a:ext uri="{FF2B5EF4-FFF2-40B4-BE49-F238E27FC236}">
              <a16:creationId xmlns:a16="http://schemas.microsoft.com/office/drawing/2014/main" id="{9ABA6B81-1A0F-4FD0-B29F-8CBE72F5F1E3}"/>
            </a:ext>
          </a:extLst>
        </xdr:cNvPr>
        <xdr:cNvCxnSpPr/>
      </xdr:nvCxnSpPr>
      <xdr:spPr>
        <a:xfrm flipV="1">
          <a:off x="1031240" y="14628223"/>
          <a:ext cx="79756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87465</xdr:rowOff>
    </xdr:from>
    <xdr:ext cx="405111" cy="259045"/>
    <xdr:sp macro="" textlink="">
      <xdr:nvSpPr>
        <xdr:cNvPr id="312" name="n_1aveValue【公営住宅】&#10;有形固定資産減価償却率">
          <a:extLst>
            <a:ext uri="{FF2B5EF4-FFF2-40B4-BE49-F238E27FC236}">
              <a16:creationId xmlns:a16="http://schemas.microsoft.com/office/drawing/2014/main" id="{CD70F860-BBBE-4CD0-8CAA-E986D19BE39D}"/>
            </a:ext>
          </a:extLst>
        </xdr:cNvPr>
        <xdr:cNvSpPr txBox="1"/>
      </xdr:nvSpPr>
      <xdr:spPr>
        <a:xfrm>
          <a:off x="3239144" y="1414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61340</xdr:rowOff>
    </xdr:from>
    <xdr:ext cx="405111" cy="259045"/>
    <xdr:sp macro="" textlink="">
      <xdr:nvSpPr>
        <xdr:cNvPr id="313" name="n_2aveValue【公営住宅】&#10;有形固定資産減価償却率">
          <a:extLst>
            <a:ext uri="{FF2B5EF4-FFF2-40B4-BE49-F238E27FC236}">
              <a16:creationId xmlns:a16="http://schemas.microsoft.com/office/drawing/2014/main" id="{BF89F06E-FD9E-446C-9D1D-304BCA825A79}"/>
            </a:ext>
          </a:extLst>
        </xdr:cNvPr>
        <xdr:cNvSpPr txBox="1"/>
      </xdr:nvSpPr>
      <xdr:spPr>
        <a:xfrm>
          <a:off x="2439044" y="1411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66239</xdr:rowOff>
    </xdr:from>
    <xdr:ext cx="405111" cy="259045"/>
    <xdr:sp macro="" textlink="">
      <xdr:nvSpPr>
        <xdr:cNvPr id="314" name="n_3aveValue【公営住宅】&#10;有形固定資産減価償却率">
          <a:extLst>
            <a:ext uri="{FF2B5EF4-FFF2-40B4-BE49-F238E27FC236}">
              <a16:creationId xmlns:a16="http://schemas.microsoft.com/office/drawing/2014/main" id="{925325BF-A29E-4C16-8015-E5C2F97B52B3}"/>
            </a:ext>
          </a:extLst>
        </xdr:cNvPr>
        <xdr:cNvSpPr txBox="1"/>
      </xdr:nvSpPr>
      <xdr:spPr>
        <a:xfrm>
          <a:off x="1641484" y="14123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51543</xdr:rowOff>
    </xdr:from>
    <xdr:ext cx="405111" cy="259045"/>
    <xdr:sp macro="" textlink="">
      <xdr:nvSpPr>
        <xdr:cNvPr id="315" name="n_4aveValue【公営住宅】&#10;有形固定資産減価償却率">
          <a:extLst>
            <a:ext uri="{FF2B5EF4-FFF2-40B4-BE49-F238E27FC236}">
              <a16:creationId xmlns:a16="http://schemas.microsoft.com/office/drawing/2014/main" id="{4407AA34-2B63-43FB-961D-21F2FE3FA20D}"/>
            </a:ext>
          </a:extLst>
        </xdr:cNvPr>
        <xdr:cNvSpPr txBox="1"/>
      </xdr:nvSpPr>
      <xdr:spPr>
        <a:xfrm>
          <a:off x="855354" y="14114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127379</xdr:rowOff>
    </xdr:from>
    <xdr:ext cx="405111" cy="259045"/>
    <xdr:sp macro="" textlink="">
      <xdr:nvSpPr>
        <xdr:cNvPr id="316" name="n_1mainValue【公営住宅】&#10;有形固定資産減価償却率">
          <a:extLst>
            <a:ext uri="{FF2B5EF4-FFF2-40B4-BE49-F238E27FC236}">
              <a16:creationId xmlns:a16="http://schemas.microsoft.com/office/drawing/2014/main" id="{335704D0-38A4-451F-BD14-514E820955FC}"/>
            </a:ext>
          </a:extLst>
        </xdr:cNvPr>
        <xdr:cNvSpPr txBox="1"/>
      </xdr:nvSpPr>
      <xdr:spPr>
        <a:xfrm>
          <a:off x="3239144" y="1470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114316</xdr:rowOff>
    </xdr:from>
    <xdr:ext cx="405111" cy="259045"/>
    <xdr:sp macro="" textlink="">
      <xdr:nvSpPr>
        <xdr:cNvPr id="317" name="n_2mainValue【公営住宅】&#10;有形固定資産減価償却率">
          <a:extLst>
            <a:ext uri="{FF2B5EF4-FFF2-40B4-BE49-F238E27FC236}">
              <a16:creationId xmlns:a16="http://schemas.microsoft.com/office/drawing/2014/main" id="{D6783F60-7843-4B0C-A86F-84D99E2A196E}"/>
            </a:ext>
          </a:extLst>
        </xdr:cNvPr>
        <xdr:cNvSpPr txBox="1"/>
      </xdr:nvSpPr>
      <xdr:spPr>
        <a:xfrm>
          <a:off x="24390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93090</xdr:rowOff>
    </xdr:from>
    <xdr:ext cx="405111" cy="259045"/>
    <xdr:sp macro="" textlink="">
      <xdr:nvSpPr>
        <xdr:cNvPr id="318" name="n_3mainValue【公営住宅】&#10;有形固定資産減価償却率">
          <a:extLst>
            <a:ext uri="{FF2B5EF4-FFF2-40B4-BE49-F238E27FC236}">
              <a16:creationId xmlns:a16="http://schemas.microsoft.com/office/drawing/2014/main" id="{C5FF954C-6C1B-4DD0-BD9D-457C6A3F5C8A}"/>
            </a:ext>
          </a:extLst>
        </xdr:cNvPr>
        <xdr:cNvSpPr txBox="1"/>
      </xdr:nvSpPr>
      <xdr:spPr>
        <a:xfrm>
          <a:off x="1641484" y="1467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93090</xdr:rowOff>
    </xdr:from>
    <xdr:ext cx="405111" cy="259045"/>
    <xdr:sp macro="" textlink="">
      <xdr:nvSpPr>
        <xdr:cNvPr id="319" name="n_4mainValue【公営住宅】&#10;有形固定資産減価償却率">
          <a:extLst>
            <a:ext uri="{FF2B5EF4-FFF2-40B4-BE49-F238E27FC236}">
              <a16:creationId xmlns:a16="http://schemas.microsoft.com/office/drawing/2014/main" id="{4EAB2171-2381-49B6-9DD8-6D78DA913F3B}"/>
            </a:ext>
          </a:extLst>
        </xdr:cNvPr>
        <xdr:cNvSpPr txBox="1"/>
      </xdr:nvSpPr>
      <xdr:spPr>
        <a:xfrm>
          <a:off x="855354" y="1484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69AA5ED7-372B-4CF9-B4CD-2F4B4628C6D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404B9F51-B9A0-47EA-9826-1C80084E78E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5E1E98DD-FBDA-42FA-ADB4-3DA09DC3F06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75181A7B-37CA-4D95-9FA0-D1730721582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E18BC730-28DA-4F9D-BA90-7BA059EFE26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92D3B000-FE07-44C6-81B7-06D7C6B6777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EE30059B-3593-4FF6-8CCD-AEAC3BB000A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82937E23-ACE7-4CA4-9C1C-E57C1310806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16DFC4FA-5775-46A1-A695-904FDE4C06C0}"/>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CA66143B-7B0C-486C-9069-CB56E1CBBAC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AD860C72-DD2F-43C1-946B-93E9D942A334}"/>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33A62D64-CBDD-47E8-9AD3-CF207DF218A8}"/>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5DA6BBAE-35A7-42AD-B7D3-5B6236FC5B01}"/>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D9178A75-C26F-4168-8614-061E8673ED01}"/>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CFB49C5F-6053-43EE-AE89-3CB3B59191BE}"/>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8B1DE6BA-80AC-4FC1-81F5-75828D4070C3}"/>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4483A1AA-D147-4BB0-BD11-C67E54EE5D71}"/>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89864989-6050-4FFF-872E-2ED4B038D5AC}"/>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8F2A9FD-1D7F-40FD-8EAD-34E2C4917C0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D7A5D44B-75FA-4001-A2E5-DF10974209E3}"/>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46F35785-9C02-4569-9939-C1C902F9816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128169</xdr:rowOff>
    </xdr:from>
    <xdr:to>
      <xdr:col>54</xdr:col>
      <xdr:colOff>189865</xdr:colOff>
      <xdr:row>86</xdr:row>
      <xdr:rowOff>36271</xdr:rowOff>
    </xdr:to>
    <xdr:cxnSp macro="">
      <xdr:nvCxnSpPr>
        <xdr:cNvPr id="341" name="直線コネクタ 340">
          <a:extLst>
            <a:ext uri="{FF2B5EF4-FFF2-40B4-BE49-F238E27FC236}">
              <a16:creationId xmlns:a16="http://schemas.microsoft.com/office/drawing/2014/main" id="{95D1CFB6-1BBF-4A56-B6AC-76274BBFFC15}"/>
            </a:ext>
          </a:extLst>
        </xdr:cNvPr>
        <xdr:cNvCxnSpPr/>
      </xdr:nvCxnSpPr>
      <xdr:spPr>
        <a:xfrm flipV="1">
          <a:off x="9429115" y="13333629"/>
          <a:ext cx="0" cy="1447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2" name="【公営住宅】&#10;一人当たり面積最小値テキスト">
          <a:extLst>
            <a:ext uri="{FF2B5EF4-FFF2-40B4-BE49-F238E27FC236}">
              <a16:creationId xmlns:a16="http://schemas.microsoft.com/office/drawing/2014/main" id="{07DA51D7-5896-4E14-BB02-EE4A134C98BF}"/>
            </a:ext>
          </a:extLst>
        </xdr:cNvPr>
        <xdr:cNvSpPr txBox="1"/>
      </xdr:nvSpPr>
      <xdr:spPr>
        <a:xfrm>
          <a:off x="946785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3" name="直線コネクタ 342">
          <a:extLst>
            <a:ext uri="{FF2B5EF4-FFF2-40B4-BE49-F238E27FC236}">
              <a16:creationId xmlns:a16="http://schemas.microsoft.com/office/drawing/2014/main" id="{BD5A0DA9-2165-4700-B5E2-49192C784B82}"/>
            </a:ext>
          </a:extLst>
        </xdr:cNvPr>
        <xdr:cNvCxnSpPr/>
      </xdr:nvCxnSpPr>
      <xdr:spPr>
        <a:xfrm>
          <a:off x="9356090" y="147809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74846</xdr:rowOff>
    </xdr:from>
    <xdr:ext cx="469744" cy="259045"/>
    <xdr:sp macro="" textlink="">
      <xdr:nvSpPr>
        <xdr:cNvPr id="344" name="【公営住宅】&#10;一人当たり面積最大値テキスト">
          <a:extLst>
            <a:ext uri="{FF2B5EF4-FFF2-40B4-BE49-F238E27FC236}">
              <a16:creationId xmlns:a16="http://schemas.microsoft.com/office/drawing/2014/main" id="{CAE3C727-4396-4E8A-8955-6BB0A69BDA0D}"/>
            </a:ext>
          </a:extLst>
        </xdr:cNvPr>
        <xdr:cNvSpPr txBox="1"/>
      </xdr:nvSpPr>
      <xdr:spPr>
        <a:xfrm>
          <a:off x="9467850" y="1310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128169</xdr:rowOff>
    </xdr:from>
    <xdr:to>
      <xdr:col>55</xdr:col>
      <xdr:colOff>88900</xdr:colOff>
      <xdr:row>77</xdr:row>
      <xdr:rowOff>128169</xdr:rowOff>
    </xdr:to>
    <xdr:cxnSp macro="">
      <xdr:nvCxnSpPr>
        <xdr:cNvPr id="345" name="直線コネクタ 344">
          <a:extLst>
            <a:ext uri="{FF2B5EF4-FFF2-40B4-BE49-F238E27FC236}">
              <a16:creationId xmlns:a16="http://schemas.microsoft.com/office/drawing/2014/main" id="{09649E3F-D00F-4030-8C74-25E40C67CB96}"/>
            </a:ext>
          </a:extLst>
        </xdr:cNvPr>
        <xdr:cNvCxnSpPr/>
      </xdr:nvCxnSpPr>
      <xdr:spPr>
        <a:xfrm>
          <a:off x="9356090" y="133336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166997</xdr:rowOff>
    </xdr:from>
    <xdr:ext cx="469744" cy="259045"/>
    <xdr:sp macro="" textlink="">
      <xdr:nvSpPr>
        <xdr:cNvPr id="346" name="【公営住宅】&#10;一人当たり面積平均値テキスト">
          <a:extLst>
            <a:ext uri="{FF2B5EF4-FFF2-40B4-BE49-F238E27FC236}">
              <a16:creationId xmlns:a16="http://schemas.microsoft.com/office/drawing/2014/main" id="{ECC2F841-448C-4304-B0D9-6E9585925D63}"/>
            </a:ext>
          </a:extLst>
        </xdr:cNvPr>
        <xdr:cNvSpPr txBox="1"/>
      </xdr:nvSpPr>
      <xdr:spPr>
        <a:xfrm>
          <a:off x="9467850" y="14229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144120</xdr:rowOff>
    </xdr:from>
    <xdr:to>
      <xdr:col>55</xdr:col>
      <xdr:colOff>50800</xdr:colOff>
      <xdr:row>84</xdr:row>
      <xdr:rowOff>74270</xdr:rowOff>
    </xdr:to>
    <xdr:sp macro="" textlink="">
      <xdr:nvSpPr>
        <xdr:cNvPr id="347" name="フローチャート: 判断 346">
          <a:extLst>
            <a:ext uri="{FF2B5EF4-FFF2-40B4-BE49-F238E27FC236}">
              <a16:creationId xmlns:a16="http://schemas.microsoft.com/office/drawing/2014/main" id="{C8E0DAB3-520A-40BF-9FE2-95B308FF0F90}"/>
            </a:ext>
          </a:extLst>
        </xdr:cNvPr>
        <xdr:cNvSpPr/>
      </xdr:nvSpPr>
      <xdr:spPr>
        <a:xfrm>
          <a:off x="9394190" y="1437256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149606</xdr:rowOff>
    </xdr:from>
    <xdr:to>
      <xdr:col>50</xdr:col>
      <xdr:colOff>165100</xdr:colOff>
      <xdr:row>84</xdr:row>
      <xdr:rowOff>79756</xdr:rowOff>
    </xdr:to>
    <xdr:sp macro="" textlink="">
      <xdr:nvSpPr>
        <xdr:cNvPr id="348" name="フローチャート: 判断 347">
          <a:extLst>
            <a:ext uri="{FF2B5EF4-FFF2-40B4-BE49-F238E27FC236}">
              <a16:creationId xmlns:a16="http://schemas.microsoft.com/office/drawing/2014/main" id="{ED013CB4-8161-49B0-9705-41B79192F2A0}"/>
            </a:ext>
          </a:extLst>
        </xdr:cNvPr>
        <xdr:cNvSpPr/>
      </xdr:nvSpPr>
      <xdr:spPr>
        <a:xfrm>
          <a:off x="8632190" y="143799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134062</xdr:rowOff>
    </xdr:from>
    <xdr:to>
      <xdr:col>46</xdr:col>
      <xdr:colOff>38100</xdr:colOff>
      <xdr:row>84</xdr:row>
      <xdr:rowOff>64212</xdr:rowOff>
    </xdr:to>
    <xdr:sp macro="" textlink="">
      <xdr:nvSpPr>
        <xdr:cNvPr id="349" name="フローチャート: 判断 348">
          <a:extLst>
            <a:ext uri="{FF2B5EF4-FFF2-40B4-BE49-F238E27FC236}">
              <a16:creationId xmlns:a16="http://schemas.microsoft.com/office/drawing/2014/main" id="{28E43508-4CD0-4390-A2D4-87CA01C1E515}"/>
            </a:ext>
          </a:extLst>
        </xdr:cNvPr>
        <xdr:cNvSpPr/>
      </xdr:nvSpPr>
      <xdr:spPr>
        <a:xfrm>
          <a:off x="7846060" y="143606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153264</xdr:rowOff>
    </xdr:from>
    <xdr:to>
      <xdr:col>41</xdr:col>
      <xdr:colOff>101600</xdr:colOff>
      <xdr:row>84</xdr:row>
      <xdr:rowOff>83414</xdr:rowOff>
    </xdr:to>
    <xdr:sp macro="" textlink="">
      <xdr:nvSpPr>
        <xdr:cNvPr id="350" name="フローチャート: 判断 349">
          <a:extLst>
            <a:ext uri="{FF2B5EF4-FFF2-40B4-BE49-F238E27FC236}">
              <a16:creationId xmlns:a16="http://schemas.microsoft.com/office/drawing/2014/main" id="{2FB03271-52F4-455C-9DA7-8FF344C4B543}"/>
            </a:ext>
          </a:extLst>
        </xdr:cNvPr>
        <xdr:cNvSpPr/>
      </xdr:nvSpPr>
      <xdr:spPr>
        <a:xfrm>
          <a:off x="7029450" y="1438361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161037</xdr:rowOff>
    </xdr:from>
    <xdr:to>
      <xdr:col>36</xdr:col>
      <xdr:colOff>165100</xdr:colOff>
      <xdr:row>84</xdr:row>
      <xdr:rowOff>91187</xdr:rowOff>
    </xdr:to>
    <xdr:sp macro="" textlink="">
      <xdr:nvSpPr>
        <xdr:cNvPr id="351" name="フローチャート: 判断 350">
          <a:extLst>
            <a:ext uri="{FF2B5EF4-FFF2-40B4-BE49-F238E27FC236}">
              <a16:creationId xmlns:a16="http://schemas.microsoft.com/office/drawing/2014/main" id="{95147B65-8E89-4B6B-8E0E-58256AB236CA}"/>
            </a:ext>
          </a:extLst>
        </xdr:cNvPr>
        <xdr:cNvSpPr/>
      </xdr:nvSpPr>
      <xdr:spPr>
        <a:xfrm>
          <a:off x="6231890" y="143932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BC7A482-C64E-45AD-BB4E-A135C554BC9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74943FC-E7F4-4DE0-A624-22596C2B8F8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C8C23EB-9357-47A8-90B5-34676B23E5B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555A959-2493-4F4F-B421-D97DC1ABDFC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46F9499-25E3-423C-B3E9-33EA543F3A48}"/>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38506</xdr:rowOff>
    </xdr:from>
    <xdr:to>
      <xdr:col>55</xdr:col>
      <xdr:colOff>50800</xdr:colOff>
      <xdr:row>84</xdr:row>
      <xdr:rowOff>140106</xdr:rowOff>
    </xdr:to>
    <xdr:sp macro="" textlink="">
      <xdr:nvSpPr>
        <xdr:cNvPr id="357" name="楕円 356">
          <a:extLst>
            <a:ext uri="{FF2B5EF4-FFF2-40B4-BE49-F238E27FC236}">
              <a16:creationId xmlns:a16="http://schemas.microsoft.com/office/drawing/2014/main" id="{9DFA9F4D-E2BD-43EB-B70A-188BA6A53278}"/>
            </a:ext>
          </a:extLst>
        </xdr:cNvPr>
        <xdr:cNvSpPr/>
      </xdr:nvSpPr>
      <xdr:spPr>
        <a:xfrm>
          <a:off x="9394190" y="1444030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16933</xdr:rowOff>
    </xdr:from>
    <xdr:ext cx="469744" cy="259045"/>
    <xdr:sp macro="" textlink="">
      <xdr:nvSpPr>
        <xdr:cNvPr id="358" name="【公営住宅】&#10;一人当たり面積該当値テキスト">
          <a:extLst>
            <a:ext uri="{FF2B5EF4-FFF2-40B4-BE49-F238E27FC236}">
              <a16:creationId xmlns:a16="http://schemas.microsoft.com/office/drawing/2014/main" id="{840DA794-8131-4482-87F4-C5DE99393BEF}"/>
            </a:ext>
          </a:extLst>
        </xdr:cNvPr>
        <xdr:cNvSpPr txBox="1"/>
      </xdr:nvSpPr>
      <xdr:spPr>
        <a:xfrm>
          <a:off x="9467850" y="144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45822</xdr:rowOff>
    </xdr:from>
    <xdr:to>
      <xdr:col>50</xdr:col>
      <xdr:colOff>165100</xdr:colOff>
      <xdr:row>84</xdr:row>
      <xdr:rowOff>147422</xdr:rowOff>
    </xdr:to>
    <xdr:sp macro="" textlink="">
      <xdr:nvSpPr>
        <xdr:cNvPr id="359" name="楕円 358">
          <a:extLst>
            <a:ext uri="{FF2B5EF4-FFF2-40B4-BE49-F238E27FC236}">
              <a16:creationId xmlns:a16="http://schemas.microsoft.com/office/drawing/2014/main" id="{B609690C-C9D3-42EC-997C-32FB1123089F}"/>
            </a:ext>
          </a:extLst>
        </xdr:cNvPr>
        <xdr:cNvSpPr/>
      </xdr:nvSpPr>
      <xdr:spPr>
        <a:xfrm>
          <a:off x="8632190" y="1444952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89306</xdr:rowOff>
    </xdr:from>
    <xdr:to>
      <xdr:col>55</xdr:col>
      <xdr:colOff>0</xdr:colOff>
      <xdr:row>84</xdr:row>
      <xdr:rowOff>96622</xdr:rowOff>
    </xdr:to>
    <xdr:cxnSp macro="">
      <xdr:nvCxnSpPr>
        <xdr:cNvPr id="360" name="直線コネクタ 359">
          <a:extLst>
            <a:ext uri="{FF2B5EF4-FFF2-40B4-BE49-F238E27FC236}">
              <a16:creationId xmlns:a16="http://schemas.microsoft.com/office/drawing/2014/main" id="{20ACC1F3-1A30-403F-A026-3FF1C1B257C2}"/>
            </a:ext>
          </a:extLst>
        </xdr:cNvPr>
        <xdr:cNvCxnSpPr/>
      </xdr:nvCxnSpPr>
      <xdr:spPr>
        <a:xfrm flipV="1">
          <a:off x="8686800" y="1449491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46737</xdr:rowOff>
    </xdr:from>
    <xdr:to>
      <xdr:col>46</xdr:col>
      <xdr:colOff>38100</xdr:colOff>
      <xdr:row>84</xdr:row>
      <xdr:rowOff>148337</xdr:rowOff>
    </xdr:to>
    <xdr:sp macro="" textlink="">
      <xdr:nvSpPr>
        <xdr:cNvPr id="361" name="楕円 360">
          <a:extLst>
            <a:ext uri="{FF2B5EF4-FFF2-40B4-BE49-F238E27FC236}">
              <a16:creationId xmlns:a16="http://schemas.microsoft.com/office/drawing/2014/main" id="{04EFD635-1BE4-4851-B718-93BD5E9DEA0F}"/>
            </a:ext>
          </a:extLst>
        </xdr:cNvPr>
        <xdr:cNvSpPr/>
      </xdr:nvSpPr>
      <xdr:spPr>
        <a:xfrm>
          <a:off x="7846060" y="14450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96622</xdr:rowOff>
    </xdr:from>
    <xdr:to>
      <xdr:col>50</xdr:col>
      <xdr:colOff>114300</xdr:colOff>
      <xdr:row>84</xdr:row>
      <xdr:rowOff>97537</xdr:rowOff>
    </xdr:to>
    <xdr:cxnSp macro="">
      <xdr:nvCxnSpPr>
        <xdr:cNvPr id="362" name="直線コネクタ 361">
          <a:extLst>
            <a:ext uri="{FF2B5EF4-FFF2-40B4-BE49-F238E27FC236}">
              <a16:creationId xmlns:a16="http://schemas.microsoft.com/office/drawing/2014/main" id="{F2F7E36A-FDBD-4577-8914-922EC578EDDA}"/>
            </a:ext>
          </a:extLst>
        </xdr:cNvPr>
        <xdr:cNvCxnSpPr/>
      </xdr:nvCxnSpPr>
      <xdr:spPr>
        <a:xfrm flipV="1">
          <a:off x="7889240" y="14494612"/>
          <a:ext cx="79756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59080</xdr:rowOff>
    </xdr:from>
    <xdr:to>
      <xdr:col>41</xdr:col>
      <xdr:colOff>101600</xdr:colOff>
      <xdr:row>84</xdr:row>
      <xdr:rowOff>160680</xdr:rowOff>
    </xdr:to>
    <xdr:sp macro="" textlink="">
      <xdr:nvSpPr>
        <xdr:cNvPr id="363" name="楕円 362">
          <a:extLst>
            <a:ext uri="{FF2B5EF4-FFF2-40B4-BE49-F238E27FC236}">
              <a16:creationId xmlns:a16="http://schemas.microsoft.com/office/drawing/2014/main" id="{3F695006-FF5A-4DB5-9C7F-4BB4554FC620}"/>
            </a:ext>
          </a:extLst>
        </xdr:cNvPr>
        <xdr:cNvSpPr/>
      </xdr:nvSpPr>
      <xdr:spPr>
        <a:xfrm>
          <a:off x="7029450" y="1445707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97537</xdr:rowOff>
    </xdr:from>
    <xdr:to>
      <xdr:col>45</xdr:col>
      <xdr:colOff>177800</xdr:colOff>
      <xdr:row>84</xdr:row>
      <xdr:rowOff>109880</xdr:rowOff>
    </xdr:to>
    <xdr:cxnSp macro="">
      <xdr:nvCxnSpPr>
        <xdr:cNvPr id="364" name="直線コネクタ 363">
          <a:extLst>
            <a:ext uri="{FF2B5EF4-FFF2-40B4-BE49-F238E27FC236}">
              <a16:creationId xmlns:a16="http://schemas.microsoft.com/office/drawing/2014/main" id="{D6C21055-26C0-4CE1-B899-B5C751C18649}"/>
            </a:ext>
          </a:extLst>
        </xdr:cNvPr>
        <xdr:cNvCxnSpPr/>
      </xdr:nvCxnSpPr>
      <xdr:spPr>
        <a:xfrm flipV="1">
          <a:off x="7084060" y="14495527"/>
          <a:ext cx="805180" cy="1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64109</xdr:rowOff>
    </xdr:from>
    <xdr:to>
      <xdr:col>36</xdr:col>
      <xdr:colOff>165100</xdr:colOff>
      <xdr:row>84</xdr:row>
      <xdr:rowOff>165709</xdr:rowOff>
    </xdr:to>
    <xdr:sp macro="" textlink="">
      <xdr:nvSpPr>
        <xdr:cNvPr id="365" name="楕円 364">
          <a:extLst>
            <a:ext uri="{FF2B5EF4-FFF2-40B4-BE49-F238E27FC236}">
              <a16:creationId xmlns:a16="http://schemas.microsoft.com/office/drawing/2014/main" id="{99068C9F-67BE-4FCB-B391-81E435573D4B}"/>
            </a:ext>
          </a:extLst>
        </xdr:cNvPr>
        <xdr:cNvSpPr/>
      </xdr:nvSpPr>
      <xdr:spPr>
        <a:xfrm>
          <a:off x="6231890" y="14462099"/>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109880</xdr:rowOff>
    </xdr:from>
    <xdr:to>
      <xdr:col>41</xdr:col>
      <xdr:colOff>50800</xdr:colOff>
      <xdr:row>84</xdr:row>
      <xdr:rowOff>114909</xdr:rowOff>
    </xdr:to>
    <xdr:cxnSp macro="">
      <xdr:nvCxnSpPr>
        <xdr:cNvPr id="366" name="直線コネクタ 365">
          <a:extLst>
            <a:ext uri="{FF2B5EF4-FFF2-40B4-BE49-F238E27FC236}">
              <a16:creationId xmlns:a16="http://schemas.microsoft.com/office/drawing/2014/main" id="{D40F9175-0AF9-40BC-95D9-FB5A7179A206}"/>
            </a:ext>
          </a:extLst>
        </xdr:cNvPr>
        <xdr:cNvCxnSpPr/>
      </xdr:nvCxnSpPr>
      <xdr:spPr>
        <a:xfrm flipV="1">
          <a:off x="6286500" y="14509775"/>
          <a:ext cx="79756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96283</xdr:rowOff>
    </xdr:from>
    <xdr:ext cx="469744" cy="259045"/>
    <xdr:sp macro="" textlink="">
      <xdr:nvSpPr>
        <xdr:cNvPr id="367" name="n_1aveValue【公営住宅】&#10;一人当たり面積">
          <a:extLst>
            <a:ext uri="{FF2B5EF4-FFF2-40B4-BE49-F238E27FC236}">
              <a16:creationId xmlns:a16="http://schemas.microsoft.com/office/drawing/2014/main" id="{260ABF93-EDF5-4C5B-A53E-31ACF0857A9A}"/>
            </a:ext>
          </a:extLst>
        </xdr:cNvPr>
        <xdr:cNvSpPr txBox="1"/>
      </xdr:nvSpPr>
      <xdr:spPr>
        <a:xfrm>
          <a:off x="8454467" y="1415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80739</xdr:rowOff>
    </xdr:from>
    <xdr:ext cx="469744" cy="259045"/>
    <xdr:sp macro="" textlink="">
      <xdr:nvSpPr>
        <xdr:cNvPr id="368" name="n_2aveValue【公営住宅】&#10;一人当たり面積">
          <a:extLst>
            <a:ext uri="{FF2B5EF4-FFF2-40B4-BE49-F238E27FC236}">
              <a16:creationId xmlns:a16="http://schemas.microsoft.com/office/drawing/2014/main" id="{C708726B-2011-4106-9541-26F7CEC8BC4B}"/>
            </a:ext>
          </a:extLst>
        </xdr:cNvPr>
        <xdr:cNvSpPr txBox="1"/>
      </xdr:nvSpPr>
      <xdr:spPr>
        <a:xfrm>
          <a:off x="7673417" y="141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99941</xdr:rowOff>
    </xdr:from>
    <xdr:ext cx="469744" cy="259045"/>
    <xdr:sp macro="" textlink="">
      <xdr:nvSpPr>
        <xdr:cNvPr id="369" name="n_3aveValue【公営住宅】&#10;一人当たり面積">
          <a:extLst>
            <a:ext uri="{FF2B5EF4-FFF2-40B4-BE49-F238E27FC236}">
              <a16:creationId xmlns:a16="http://schemas.microsoft.com/office/drawing/2014/main" id="{20875CB1-14EB-4D05-9758-B3A38E34BDF1}"/>
            </a:ext>
          </a:extLst>
        </xdr:cNvPr>
        <xdr:cNvSpPr txBox="1"/>
      </xdr:nvSpPr>
      <xdr:spPr>
        <a:xfrm>
          <a:off x="6866332" y="1415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107714</xdr:rowOff>
    </xdr:from>
    <xdr:ext cx="469744" cy="259045"/>
    <xdr:sp macro="" textlink="">
      <xdr:nvSpPr>
        <xdr:cNvPr id="370" name="n_4aveValue【公営住宅】&#10;一人当たり面積">
          <a:extLst>
            <a:ext uri="{FF2B5EF4-FFF2-40B4-BE49-F238E27FC236}">
              <a16:creationId xmlns:a16="http://schemas.microsoft.com/office/drawing/2014/main" id="{1458E801-14E0-45DA-9E85-24F8C1AC812E}"/>
            </a:ext>
          </a:extLst>
        </xdr:cNvPr>
        <xdr:cNvSpPr txBox="1"/>
      </xdr:nvSpPr>
      <xdr:spPr>
        <a:xfrm>
          <a:off x="6068772" y="14164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138549</xdr:rowOff>
    </xdr:from>
    <xdr:ext cx="469744" cy="259045"/>
    <xdr:sp macro="" textlink="">
      <xdr:nvSpPr>
        <xdr:cNvPr id="371" name="n_1mainValue【公営住宅】&#10;一人当たり面積">
          <a:extLst>
            <a:ext uri="{FF2B5EF4-FFF2-40B4-BE49-F238E27FC236}">
              <a16:creationId xmlns:a16="http://schemas.microsoft.com/office/drawing/2014/main" id="{2E86E6B1-E583-4685-BBB1-B4541D4F8BB0}"/>
            </a:ext>
          </a:extLst>
        </xdr:cNvPr>
        <xdr:cNvSpPr txBox="1"/>
      </xdr:nvSpPr>
      <xdr:spPr>
        <a:xfrm>
          <a:off x="8454467" y="1453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139464</xdr:rowOff>
    </xdr:from>
    <xdr:ext cx="469744" cy="259045"/>
    <xdr:sp macro="" textlink="">
      <xdr:nvSpPr>
        <xdr:cNvPr id="372" name="n_2mainValue【公営住宅】&#10;一人当たり面積">
          <a:extLst>
            <a:ext uri="{FF2B5EF4-FFF2-40B4-BE49-F238E27FC236}">
              <a16:creationId xmlns:a16="http://schemas.microsoft.com/office/drawing/2014/main" id="{601997A0-8E38-4F64-B7EF-1A80C082D305}"/>
            </a:ext>
          </a:extLst>
        </xdr:cNvPr>
        <xdr:cNvSpPr txBox="1"/>
      </xdr:nvSpPr>
      <xdr:spPr>
        <a:xfrm>
          <a:off x="7673417" y="1453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151807</xdr:rowOff>
    </xdr:from>
    <xdr:ext cx="469744" cy="259045"/>
    <xdr:sp macro="" textlink="">
      <xdr:nvSpPr>
        <xdr:cNvPr id="373" name="n_3mainValue【公営住宅】&#10;一人当たり面積">
          <a:extLst>
            <a:ext uri="{FF2B5EF4-FFF2-40B4-BE49-F238E27FC236}">
              <a16:creationId xmlns:a16="http://schemas.microsoft.com/office/drawing/2014/main" id="{4948AED6-6A2A-402D-AF83-28731068BA50}"/>
            </a:ext>
          </a:extLst>
        </xdr:cNvPr>
        <xdr:cNvSpPr txBox="1"/>
      </xdr:nvSpPr>
      <xdr:spPr>
        <a:xfrm>
          <a:off x="6866332" y="1455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156836</xdr:rowOff>
    </xdr:from>
    <xdr:ext cx="469744" cy="259045"/>
    <xdr:sp macro="" textlink="">
      <xdr:nvSpPr>
        <xdr:cNvPr id="374" name="n_4mainValue【公営住宅】&#10;一人当たり面積">
          <a:extLst>
            <a:ext uri="{FF2B5EF4-FFF2-40B4-BE49-F238E27FC236}">
              <a16:creationId xmlns:a16="http://schemas.microsoft.com/office/drawing/2014/main" id="{3AEFE776-E7F8-4FBD-A384-0B0006F7EA2D}"/>
            </a:ext>
          </a:extLst>
        </xdr:cNvPr>
        <xdr:cNvSpPr txBox="1"/>
      </xdr:nvSpPr>
      <xdr:spPr>
        <a:xfrm>
          <a:off x="6068772" y="1456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672C1F6-2A27-4854-BF81-0ADC692F65D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43E4424-B735-491A-A7F4-0776FAEEC66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32095346-EBC4-446A-BBEE-26FC34E9907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FFCEE54-FFAF-43BD-A68E-31D3C853D2F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4581AF5-BFCA-42E6-85AF-E672FD44AA7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86DF9B8-EECD-48D2-A2C3-659A7F13EA3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BE9252E-943C-4C34-836C-A3A0BBFD863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9CE62AA4-B62C-4C7C-871F-11C4BADDF95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11C8268-4FDD-48AD-B487-DFF67B5CC76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E4CC525-BB65-4F27-BC78-60F05BF2AE9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2E47B1B-51FD-423B-8617-EBBF60284E6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4B8DE215-2F9F-4EC2-A17D-540B3ADD6A4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DD7820B-7947-4192-A00E-C26344FCE8B6}"/>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124843E2-C5B7-46A5-A16E-A9663C0F4E8B}"/>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8247069-7CCA-4DEB-AC93-08FA76866BB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4FB29FDF-CCF6-4D59-9BB0-03A59FC0E76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54A0582-FF87-4240-8B67-2EFB5E8E0C0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9A12A76F-F031-40BD-9D23-E1613D4DF5A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5107CD0D-3127-462D-ADBD-8F489D33E4D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F09D5DBF-673D-4F92-BD03-7B06CD9C5A8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E812A5DB-5BC6-4038-A5AA-EBF566FC811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FC655A0-9EFD-4210-91E3-5A1B710FD53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4859F67-BFDB-4AD6-AE50-3F6B75B6FF4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313821D3-FB83-43DB-8415-1969AC1B52B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BA02865-73EB-4672-B504-2EFD40804BE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FAA99A75-09A3-4E52-B265-DC916F91D06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638FECF-8139-494D-A9A6-78B4CCD5319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C17D2B51-6EA3-4DC1-B628-FFA9A057BDDD}"/>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B2C3E118-7109-4082-8F0E-FEF3B5624ADD}"/>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5093564D-3213-4017-8D25-1030ED80F97D}"/>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D4EEDF14-9345-463D-9298-3175D414DD8B}"/>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E53A6A3F-940C-4E97-AF78-0370B681E6F7}"/>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6DBA36E2-1252-4E86-9BC1-E016CA30BDA5}"/>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0DB4EDB5-5E56-41B3-A0E7-BC60F7AE47F2}"/>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44B84587-3B9E-4D96-A90A-0A4CAD80D1A9}"/>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7810A7E4-DCED-422A-8F02-48AA91F79DBB}"/>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62543067-7EB4-415B-9944-5C7D6493DC99}"/>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EA2980F0-4A53-4EC7-B05B-F502D97CB7C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xdr:rowOff>
    </xdr:from>
    <xdr:to>
      <xdr:col>85</xdr:col>
      <xdr:colOff>126364</xdr:colOff>
      <xdr:row>41</xdr:row>
      <xdr:rowOff>124206</xdr:rowOff>
    </xdr:to>
    <xdr:cxnSp macro="">
      <xdr:nvCxnSpPr>
        <xdr:cNvPr id="413" name="直線コネクタ 412">
          <a:extLst>
            <a:ext uri="{FF2B5EF4-FFF2-40B4-BE49-F238E27FC236}">
              <a16:creationId xmlns:a16="http://schemas.microsoft.com/office/drawing/2014/main" id="{F7DD0D5C-BB83-42DC-95FC-1121EAD8DCEE}"/>
            </a:ext>
          </a:extLst>
        </xdr:cNvPr>
        <xdr:cNvCxnSpPr/>
      </xdr:nvCxnSpPr>
      <xdr:spPr>
        <a:xfrm flipV="1">
          <a:off x="14703424" y="5660898"/>
          <a:ext cx="0" cy="149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0A2180A0-1DB9-4D7E-9959-D6D6C005C355}"/>
            </a:ext>
          </a:extLst>
        </xdr:cNvPr>
        <xdr:cNvSpPr txBox="1"/>
      </xdr:nvSpPr>
      <xdr:spPr>
        <a:xfrm>
          <a:off x="14742160" y="716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5" name="直線コネクタ 414">
          <a:extLst>
            <a:ext uri="{FF2B5EF4-FFF2-40B4-BE49-F238E27FC236}">
              <a16:creationId xmlns:a16="http://schemas.microsoft.com/office/drawing/2014/main" id="{117AADB5-69A4-4D6D-980D-27D522BE5406}"/>
            </a:ext>
          </a:extLst>
        </xdr:cNvPr>
        <xdr:cNvCxnSpPr/>
      </xdr:nvCxnSpPr>
      <xdr:spPr>
        <a:xfrm>
          <a:off x="14611350" y="715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121175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6E3C6A3A-E591-4CA0-840C-E7661135ABE9}"/>
            </a:ext>
          </a:extLst>
        </xdr:cNvPr>
        <xdr:cNvSpPr txBox="1"/>
      </xdr:nvSpPr>
      <xdr:spPr>
        <a:xfrm>
          <a:off x="14742160" y="543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xdr:rowOff>
    </xdr:from>
    <xdr:to>
      <xdr:col>86</xdr:col>
      <xdr:colOff>25400</xdr:colOff>
      <xdr:row>33</xdr:row>
      <xdr:rowOff>3048</xdr:rowOff>
    </xdr:to>
    <xdr:cxnSp macro="">
      <xdr:nvCxnSpPr>
        <xdr:cNvPr id="417" name="直線コネクタ 416">
          <a:extLst>
            <a:ext uri="{FF2B5EF4-FFF2-40B4-BE49-F238E27FC236}">
              <a16:creationId xmlns:a16="http://schemas.microsoft.com/office/drawing/2014/main" id="{C62FC8A9-3423-464F-8B76-8EF448FEE4A5}"/>
            </a:ext>
          </a:extLst>
        </xdr:cNvPr>
        <xdr:cNvCxnSpPr/>
      </xdr:nvCxnSpPr>
      <xdr:spPr>
        <a:xfrm>
          <a:off x="14611350" y="5660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F8296F81-AFEC-4873-BD22-E9EA6256FB01}"/>
            </a:ext>
          </a:extLst>
        </xdr:cNvPr>
        <xdr:cNvSpPr txBox="1"/>
      </xdr:nvSpPr>
      <xdr:spPr>
        <a:xfrm>
          <a:off x="14742160" y="59781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125984</xdr:rowOff>
    </xdr:from>
    <xdr:to>
      <xdr:col>85</xdr:col>
      <xdr:colOff>177800</xdr:colOff>
      <xdr:row>36</xdr:row>
      <xdr:rowOff>56134</xdr:rowOff>
    </xdr:to>
    <xdr:sp macro="" textlink="">
      <xdr:nvSpPr>
        <xdr:cNvPr id="419" name="フローチャート: 判断 418">
          <a:extLst>
            <a:ext uri="{FF2B5EF4-FFF2-40B4-BE49-F238E27FC236}">
              <a16:creationId xmlns:a16="http://schemas.microsoft.com/office/drawing/2014/main" id="{221E9035-C30F-49E4-810C-431C716490B4}"/>
            </a:ext>
          </a:extLst>
        </xdr:cNvPr>
        <xdr:cNvSpPr/>
      </xdr:nvSpPr>
      <xdr:spPr>
        <a:xfrm>
          <a:off x="14649450" y="613054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116840</xdr:rowOff>
    </xdr:from>
    <xdr:to>
      <xdr:col>81</xdr:col>
      <xdr:colOff>101600</xdr:colOff>
      <xdr:row>36</xdr:row>
      <xdr:rowOff>46990</xdr:rowOff>
    </xdr:to>
    <xdr:sp macro="" textlink="">
      <xdr:nvSpPr>
        <xdr:cNvPr id="420" name="フローチャート: 判断 419">
          <a:extLst>
            <a:ext uri="{FF2B5EF4-FFF2-40B4-BE49-F238E27FC236}">
              <a16:creationId xmlns:a16="http://schemas.microsoft.com/office/drawing/2014/main" id="{6D533F69-5A87-4DE3-96D2-6FFB020FED5F}"/>
            </a:ext>
          </a:extLst>
        </xdr:cNvPr>
        <xdr:cNvSpPr/>
      </xdr:nvSpPr>
      <xdr:spPr>
        <a:xfrm>
          <a:off x="13887450" y="61175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55118</xdr:rowOff>
    </xdr:from>
    <xdr:to>
      <xdr:col>76</xdr:col>
      <xdr:colOff>165100</xdr:colOff>
      <xdr:row>35</xdr:row>
      <xdr:rowOff>156718</xdr:rowOff>
    </xdr:to>
    <xdr:sp macro="" textlink="">
      <xdr:nvSpPr>
        <xdr:cNvPr id="421" name="フローチャート: 判断 420">
          <a:extLst>
            <a:ext uri="{FF2B5EF4-FFF2-40B4-BE49-F238E27FC236}">
              <a16:creationId xmlns:a16="http://schemas.microsoft.com/office/drawing/2014/main" id="{E139E7CB-B483-419E-9E18-2CF57F4C79AC}"/>
            </a:ext>
          </a:extLst>
        </xdr:cNvPr>
        <xdr:cNvSpPr/>
      </xdr:nvSpPr>
      <xdr:spPr>
        <a:xfrm>
          <a:off x="13089890" y="605967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73406</xdr:rowOff>
    </xdr:from>
    <xdr:to>
      <xdr:col>72</xdr:col>
      <xdr:colOff>38100</xdr:colOff>
      <xdr:row>36</xdr:row>
      <xdr:rowOff>3556</xdr:rowOff>
    </xdr:to>
    <xdr:sp macro="" textlink="">
      <xdr:nvSpPr>
        <xdr:cNvPr id="422" name="フローチャート: 判断 421">
          <a:extLst>
            <a:ext uri="{FF2B5EF4-FFF2-40B4-BE49-F238E27FC236}">
              <a16:creationId xmlns:a16="http://schemas.microsoft.com/office/drawing/2014/main" id="{4F15E0DB-932F-4D3F-B1A8-6F365FE95CA2}"/>
            </a:ext>
          </a:extLst>
        </xdr:cNvPr>
        <xdr:cNvSpPr/>
      </xdr:nvSpPr>
      <xdr:spPr>
        <a:xfrm>
          <a:off x="12303760" y="60741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55118</xdr:rowOff>
    </xdr:from>
    <xdr:to>
      <xdr:col>67</xdr:col>
      <xdr:colOff>101600</xdr:colOff>
      <xdr:row>35</xdr:row>
      <xdr:rowOff>156718</xdr:rowOff>
    </xdr:to>
    <xdr:sp macro="" textlink="">
      <xdr:nvSpPr>
        <xdr:cNvPr id="423" name="フローチャート: 判断 422">
          <a:extLst>
            <a:ext uri="{FF2B5EF4-FFF2-40B4-BE49-F238E27FC236}">
              <a16:creationId xmlns:a16="http://schemas.microsoft.com/office/drawing/2014/main" id="{400F28F6-BE3A-4589-87FE-7C926034E074}"/>
            </a:ext>
          </a:extLst>
        </xdr:cNvPr>
        <xdr:cNvSpPr/>
      </xdr:nvSpPr>
      <xdr:spPr>
        <a:xfrm>
          <a:off x="11487150" y="60596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D665B442-92E1-41C3-B606-97BB4B6F903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754861DE-AF56-4ED0-81FD-4400A423ADC6}"/>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473F260-C626-4186-A381-63716D7C70EB}"/>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99E82CF-0AC5-49FA-AC47-11CCD65D1B3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4274FAD-167E-4B7A-B6AA-FE6DA2E104A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137414</xdr:rowOff>
    </xdr:from>
    <xdr:to>
      <xdr:col>85</xdr:col>
      <xdr:colOff>177800</xdr:colOff>
      <xdr:row>39</xdr:row>
      <xdr:rowOff>67564</xdr:rowOff>
    </xdr:to>
    <xdr:sp macro="" textlink="">
      <xdr:nvSpPr>
        <xdr:cNvPr id="429" name="楕円 428">
          <a:extLst>
            <a:ext uri="{FF2B5EF4-FFF2-40B4-BE49-F238E27FC236}">
              <a16:creationId xmlns:a16="http://schemas.microsoft.com/office/drawing/2014/main" id="{AA2BC16E-A7FB-4C23-A828-F1B115266B66}"/>
            </a:ext>
          </a:extLst>
        </xdr:cNvPr>
        <xdr:cNvSpPr/>
      </xdr:nvSpPr>
      <xdr:spPr>
        <a:xfrm>
          <a:off x="14649450" y="66487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115841</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AA76D3DD-DCE4-4C8B-AA05-B0F5571B9D8D}"/>
            </a:ext>
          </a:extLst>
        </xdr:cNvPr>
        <xdr:cNvSpPr txBox="1"/>
      </xdr:nvSpPr>
      <xdr:spPr>
        <a:xfrm>
          <a:off x="14742160" y="663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xdr:rowOff>
    </xdr:from>
    <xdr:to>
      <xdr:col>81</xdr:col>
      <xdr:colOff>101600</xdr:colOff>
      <xdr:row>39</xdr:row>
      <xdr:rowOff>101854</xdr:rowOff>
    </xdr:to>
    <xdr:sp macro="" textlink="">
      <xdr:nvSpPr>
        <xdr:cNvPr id="431" name="楕円 430">
          <a:extLst>
            <a:ext uri="{FF2B5EF4-FFF2-40B4-BE49-F238E27FC236}">
              <a16:creationId xmlns:a16="http://schemas.microsoft.com/office/drawing/2014/main" id="{5C229EF1-C988-4FF6-9B56-ABA218DDD3E1}"/>
            </a:ext>
          </a:extLst>
        </xdr:cNvPr>
        <xdr:cNvSpPr/>
      </xdr:nvSpPr>
      <xdr:spPr>
        <a:xfrm>
          <a:off x="13887450" y="66868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xdr:rowOff>
    </xdr:from>
    <xdr:to>
      <xdr:col>85</xdr:col>
      <xdr:colOff>127000</xdr:colOff>
      <xdr:row>39</xdr:row>
      <xdr:rowOff>51054</xdr:rowOff>
    </xdr:to>
    <xdr:cxnSp macro="">
      <xdr:nvCxnSpPr>
        <xdr:cNvPr id="432" name="直線コネクタ 431">
          <a:extLst>
            <a:ext uri="{FF2B5EF4-FFF2-40B4-BE49-F238E27FC236}">
              <a16:creationId xmlns:a16="http://schemas.microsoft.com/office/drawing/2014/main" id="{C972F21D-846A-475B-A5F9-10FF5BA80D9B}"/>
            </a:ext>
          </a:extLst>
        </xdr:cNvPr>
        <xdr:cNvCxnSpPr/>
      </xdr:nvCxnSpPr>
      <xdr:spPr>
        <a:xfrm flipV="1">
          <a:off x="13942060" y="6707124"/>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139700</xdr:rowOff>
    </xdr:from>
    <xdr:to>
      <xdr:col>76</xdr:col>
      <xdr:colOff>165100</xdr:colOff>
      <xdr:row>39</xdr:row>
      <xdr:rowOff>69850</xdr:rowOff>
    </xdr:to>
    <xdr:sp macro="" textlink="">
      <xdr:nvSpPr>
        <xdr:cNvPr id="433" name="楕円 432">
          <a:extLst>
            <a:ext uri="{FF2B5EF4-FFF2-40B4-BE49-F238E27FC236}">
              <a16:creationId xmlns:a16="http://schemas.microsoft.com/office/drawing/2014/main" id="{A9A642FB-7E0B-437A-824C-436BF0C25487}"/>
            </a:ext>
          </a:extLst>
        </xdr:cNvPr>
        <xdr:cNvSpPr/>
      </xdr:nvSpPr>
      <xdr:spPr>
        <a:xfrm>
          <a:off x="13089890" y="66509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19050</xdr:rowOff>
    </xdr:from>
    <xdr:to>
      <xdr:col>81</xdr:col>
      <xdr:colOff>50800</xdr:colOff>
      <xdr:row>39</xdr:row>
      <xdr:rowOff>51054</xdr:rowOff>
    </xdr:to>
    <xdr:cxnSp macro="">
      <xdr:nvCxnSpPr>
        <xdr:cNvPr id="434" name="直線コネクタ 433">
          <a:extLst>
            <a:ext uri="{FF2B5EF4-FFF2-40B4-BE49-F238E27FC236}">
              <a16:creationId xmlns:a16="http://schemas.microsoft.com/office/drawing/2014/main" id="{51B3BC4C-191C-441B-B544-5F44CF540C1B}"/>
            </a:ext>
          </a:extLst>
        </xdr:cNvPr>
        <xdr:cNvCxnSpPr/>
      </xdr:nvCxnSpPr>
      <xdr:spPr>
        <a:xfrm>
          <a:off x="13144500" y="6701790"/>
          <a:ext cx="7975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114554</xdr:rowOff>
    </xdr:from>
    <xdr:to>
      <xdr:col>72</xdr:col>
      <xdr:colOff>38100</xdr:colOff>
      <xdr:row>39</xdr:row>
      <xdr:rowOff>44704</xdr:rowOff>
    </xdr:to>
    <xdr:sp macro="" textlink="">
      <xdr:nvSpPr>
        <xdr:cNvPr id="435" name="楕円 434">
          <a:extLst>
            <a:ext uri="{FF2B5EF4-FFF2-40B4-BE49-F238E27FC236}">
              <a16:creationId xmlns:a16="http://schemas.microsoft.com/office/drawing/2014/main" id="{8638672A-44DE-4E57-8421-A9FA9993BFA2}"/>
            </a:ext>
          </a:extLst>
        </xdr:cNvPr>
        <xdr:cNvSpPr/>
      </xdr:nvSpPr>
      <xdr:spPr>
        <a:xfrm>
          <a:off x="12303760" y="66296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165354</xdr:rowOff>
    </xdr:from>
    <xdr:to>
      <xdr:col>76</xdr:col>
      <xdr:colOff>114300</xdr:colOff>
      <xdr:row>39</xdr:row>
      <xdr:rowOff>19050</xdr:rowOff>
    </xdr:to>
    <xdr:cxnSp macro="">
      <xdr:nvCxnSpPr>
        <xdr:cNvPr id="436" name="直線コネクタ 435">
          <a:extLst>
            <a:ext uri="{FF2B5EF4-FFF2-40B4-BE49-F238E27FC236}">
              <a16:creationId xmlns:a16="http://schemas.microsoft.com/office/drawing/2014/main" id="{595CC328-29CC-4C6E-9ECE-6E6DA18DC32B}"/>
            </a:ext>
          </a:extLst>
        </xdr:cNvPr>
        <xdr:cNvCxnSpPr/>
      </xdr:nvCxnSpPr>
      <xdr:spPr>
        <a:xfrm>
          <a:off x="12346940" y="6684264"/>
          <a:ext cx="79756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91694</xdr:rowOff>
    </xdr:from>
    <xdr:to>
      <xdr:col>67</xdr:col>
      <xdr:colOff>101600</xdr:colOff>
      <xdr:row>39</xdr:row>
      <xdr:rowOff>21844</xdr:rowOff>
    </xdr:to>
    <xdr:sp macro="" textlink="">
      <xdr:nvSpPr>
        <xdr:cNvPr id="437" name="楕円 436">
          <a:extLst>
            <a:ext uri="{FF2B5EF4-FFF2-40B4-BE49-F238E27FC236}">
              <a16:creationId xmlns:a16="http://schemas.microsoft.com/office/drawing/2014/main" id="{87F1946C-705B-4F6A-8415-8E9918AD0505}"/>
            </a:ext>
          </a:extLst>
        </xdr:cNvPr>
        <xdr:cNvSpPr/>
      </xdr:nvSpPr>
      <xdr:spPr>
        <a:xfrm>
          <a:off x="11487150" y="661060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142494</xdr:rowOff>
    </xdr:from>
    <xdr:to>
      <xdr:col>71</xdr:col>
      <xdr:colOff>177800</xdr:colOff>
      <xdr:row>38</xdr:row>
      <xdr:rowOff>165354</xdr:rowOff>
    </xdr:to>
    <xdr:cxnSp macro="">
      <xdr:nvCxnSpPr>
        <xdr:cNvPr id="438" name="直線コネクタ 437">
          <a:extLst>
            <a:ext uri="{FF2B5EF4-FFF2-40B4-BE49-F238E27FC236}">
              <a16:creationId xmlns:a16="http://schemas.microsoft.com/office/drawing/2014/main" id="{E39B3432-48DA-4244-BE29-1D47667B2A7D}"/>
            </a:ext>
          </a:extLst>
        </xdr:cNvPr>
        <xdr:cNvCxnSpPr/>
      </xdr:nvCxnSpPr>
      <xdr:spPr>
        <a:xfrm>
          <a:off x="11541760" y="6655689"/>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63517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233B204A-8337-41BA-BC3F-758D03EE66A9}"/>
            </a:ext>
          </a:extLst>
        </xdr:cNvPr>
        <xdr:cNvSpPr txBox="1"/>
      </xdr:nvSpPr>
      <xdr:spPr>
        <a:xfrm>
          <a:off x="1373823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1795</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EA730FF6-6FF1-4953-8913-74CB7E7E821F}"/>
            </a:ext>
          </a:extLst>
        </xdr:cNvPr>
        <xdr:cNvSpPr txBox="1"/>
      </xdr:nvSpPr>
      <xdr:spPr>
        <a:xfrm>
          <a:off x="12957184" y="583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20083</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6E77028C-9559-4E51-99F2-E89E7D67D802}"/>
            </a:ext>
          </a:extLst>
        </xdr:cNvPr>
        <xdr:cNvSpPr txBox="1"/>
      </xdr:nvSpPr>
      <xdr:spPr>
        <a:xfrm>
          <a:off x="12171054" y="584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1795</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CC8281DC-84D9-45FF-ABD9-C43DFB905842}"/>
            </a:ext>
          </a:extLst>
        </xdr:cNvPr>
        <xdr:cNvSpPr txBox="1"/>
      </xdr:nvSpPr>
      <xdr:spPr>
        <a:xfrm>
          <a:off x="11354444" y="583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92981</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B2F9B903-FB49-4F13-8660-E171EECEDCB3}"/>
            </a:ext>
          </a:extLst>
        </xdr:cNvPr>
        <xdr:cNvSpPr txBox="1"/>
      </xdr:nvSpPr>
      <xdr:spPr>
        <a:xfrm>
          <a:off x="13738234" y="678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60977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E3C87DAB-1362-4C97-8D88-5F9D673FB01A}"/>
            </a:ext>
          </a:extLst>
        </xdr:cNvPr>
        <xdr:cNvSpPr txBox="1"/>
      </xdr:nvSpPr>
      <xdr:spPr>
        <a:xfrm>
          <a:off x="1295718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35831</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CAF70898-C25F-43BB-B1D2-5872C3C9BD82}"/>
            </a:ext>
          </a:extLst>
        </xdr:cNvPr>
        <xdr:cNvSpPr txBox="1"/>
      </xdr:nvSpPr>
      <xdr:spPr>
        <a:xfrm>
          <a:off x="12171054" y="672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12971</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4248AFA3-34EB-489B-AC4C-02D1C1BB705C}"/>
            </a:ext>
          </a:extLst>
        </xdr:cNvPr>
        <xdr:cNvSpPr txBox="1"/>
      </xdr:nvSpPr>
      <xdr:spPr>
        <a:xfrm>
          <a:off x="11354444" y="670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B93BC8DB-11A6-4BE7-BB7B-2A8EE9F264C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4C41DBF6-DCFB-4061-AE62-F21371FBC926}"/>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C1D00517-20CF-4A07-B976-871A1947065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7134DA43-87FC-44B2-9CE9-27D0C2C5812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382352B8-7D6D-4857-8081-B4A722685CC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91A8FE4A-9CE7-4F0B-8F46-D4A0EF85A68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690DE74A-3DC1-4212-8F0E-E8B6469E231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DA21B0CA-DA71-4C9C-8994-03F4BEE2DE0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8A59F515-93CF-48AE-B0D0-1F2EAAA11B5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2460376B-4E19-4C88-A285-D999C76C6AB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BF42DD6A-3EC0-4243-8672-EF148FB092CF}"/>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8" name="テキスト ボックス 457">
          <a:extLst>
            <a:ext uri="{FF2B5EF4-FFF2-40B4-BE49-F238E27FC236}">
              <a16:creationId xmlns:a16="http://schemas.microsoft.com/office/drawing/2014/main" id="{91352535-5A1D-4BC6-B1A5-CC8E4917B566}"/>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3E8EEBD6-7F9E-4AAB-A8BC-DCF6B20E900E}"/>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0" name="テキスト ボックス 459">
          <a:extLst>
            <a:ext uri="{FF2B5EF4-FFF2-40B4-BE49-F238E27FC236}">
              <a16:creationId xmlns:a16="http://schemas.microsoft.com/office/drawing/2014/main" id="{219A5ED9-4FCE-4B2E-80D7-BF50B3CE462D}"/>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2425DD3D-0F39-4D8D-99B9-864F3519187D}"/>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2" name="テキスト ボックス 461">
          <a:extLst>
            <a:ext uri="{FF2B5EF4-FFF2-40B4-BE49-F238E27FC236}">
              <a16:creationId xmlns:a16="http://schemas.microsoft.com/office/drawing/2014/main" id="{F0AA2397-0FD3-4AD4-9134-CA391E70E66A}"/>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97D55DF0-F456-4B18-9A32-2D0CACD50580}"/>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4" name="テキスト ボックス 463">
          <a:extLst>
            <a:ext uri="{FF2B5EF4-FFF2-40B4-BE49-F238E27FC236}">
              <a16:creationId xmlns:a16="http://schemas.microsoft.com/office/drawing/2014/main" id="{23D56EF0-12F9-40D8-9EAE-0E884CE5F44F}"/>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7F20D9E1-4EEC-4D90-8C99-82EAA45479CB}"/>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6" name="テキスト ボックス 465">
          <a:extLst>
            <a:ext uri="{FF2B5EF4-FFF2-40B4-BE49-F238E27FC236}">
              <a16:creationId xmlns:a16="http://schemas.microsoft.com/office/drawing/2014/main" id="{A6C8B1BD-D970-42A1-95D9-EF1576671BD4}"/>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24B390DB-04EF-43AD-BFB9-92235814856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DA18CA-C8B1-41C9-A4A8-917840CFEC9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F8D6FDFD-D033-4E05-939E-79C40672A714}"/>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125730</xdr:rowOff>
    </xdr:from>
    <xdr:to>
      <xdr:col>116</xdr:col>
      <xdr:colOff>62864</xdr:colOff>
      <xdr:row>41</xdr:row>
      <xdr:rowOff>152400</xdr:rowOff>
    </xdr:to>
    <xdr:cxnSp macro="">
      <xdr:nvCxnSpPr>
        <xdr:cNvPr id="470" name="直線コネクタ 469">
          <a:extLst>
            <a:ext uri="{FF2B5EF4-FFF2-40B4-BE49-F238E27FC236}">
              <a16:creationId xmlns:a16="http://schemas.microsoft.com/office/drawing/2014/main" id="{8CB1E8A3-6680-41B0-96C0-DB61C25D200B}"/>
            </a:ext>
          </a:extLst>
        </xdr:cNvPr>
        <xdr:cNvCxnSpPr/>
      </xdr:nvCxnSpPr>
      <xdr:spPr>
        <a:xfrm flipV="1">
          <a:off x="19947254" y="561594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156227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7D84C321-0EBC-4566-B538-9C24213FABA8}"/>
            </a:ext>
          </a:extLst>
        </xdr:cNvPr>
        <xdr:cNvSpPr txBox="1"/>
      </xdr:nvSpPr>
      <xdr:spPr>
        <a:xfrm>
          <a:off x="1998599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152400</xdr:rowOff>
    </xdr:from>
    <xdr:to>
      <xdr:col>116</xdr:col>
      <xdr:colOff>152400</xdr:colOff>
      <xdr:row>41</xdr:row>
      <xdr:rowOff>152400</xdr:rowOff>
    </xdr:to>
    <xdr:cxnSp macro="">
      <xdr:nvCxnSpPr>
        <xdr:cNvPr id="472" name="直線コネクタ 471">
          <a:extLst>
            <a:ext uri="{FF2B5EF4-FFF2-40B4-BE49-F238E27FC236}">
              <a16:creationId xmlns:a16="http://schemas.microsoft.com/office/drawing/2014/main" id="{31274015-9B87-4DFB-B3A3-0E8442885BB1}"/>
            </a:ext>
          </a:extLst>
        </xdr:cNvPr>
        <xdr:cNvCxnSpPr/>
      </xdr:nvCxnSpPr>
      <xdr:spPr>
        <a:xfrm>
          <a:off x="19885660" y="71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72407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9444285B-E373-4C62-ACFD-7CD85B3CC29F}"/>
            </a:ext>
          </a:extLst>
        </xdr:cNvPr>
        <xdr:cNvSpPr txBox="1"/>
      </xdr:nvSpPr>
      <xdr:spPr>
        <a:xfrm>
          <a:off x="19985990" y="538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125730</xdr:rowOff>
    </xdr:from>
    <xdr:to>
      <xdr:col>116</xdr:col>
      <xdr:colOff>152400</xdr:colOff>
      <xdr:row>32</xdr:row>
      <xdr:rowOff>125730</xdr:rowOff>
    </xdr:to>
    <xdr:cxnSp macro="">
      <xdr:nvCxnSpPr>
        <xdr:cNvPr id="474" name="直線コネクタ 473">
          <a:extLst>
            <a:ext uri="{FF2B5EF4-FFF2-40B4-BE49-F238E27FC236}">
              <a16:creationId xmlns:a16="http://schemas.microsoft.com/office/drawing/2014/main" id="{5BEE2C12-101D-4F09-ABD7-021A0B892963}"/>
            </a:ext>
          </a:extLst>
        </xdr:cNvPr>
        <xdr:cNvCxnSpPr/>
      </xdr:nvCxnSpPr>
      <xdr:spPr>
        <a:xfrm>
          <a:off x="19885660" y="561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82567</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335C6C0A-B934-4462-B326-44CB1C6ACAF7}"/>
            </a:ext>
          </a:extLst>
        </xdr:cNvPr>
        <xdr:cNvSpPr txBox="1"/>
      </xdr:nvSpPr>
      <xdr:spPr>
        <a:xfrm>
          <a:off x="19985990" y="6428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59690</xdr:rowOff>
    </xdr:from>
    <xdr:to>
      <xdr:col>116</xdr:col>
      <xdr:colOff>114300</xdr:colOff>
      <xdr:row>38</xdr:row>
      <xdr:rowOff>161290</xdr:rowOff>
    </xdr:to>
    <xdr:sp macro="" textlink="">
      <xdr:nvSpPr>
        <xdr:cNvPr id="476" name="フローチャート: 判断 475">
          <a:extLst>
            <a:ext uri="{FF2B5EF4-FFF2-40B4-BE49-F238E27FC236}">
              <a16:creationId xmlns:a16="http://schemas.microsoft.com/office/drawing/2014/main" id="{9A9154AD-DBD7-4FD7-8A38-CD2C5F3E24C9}"/>
            </a:ext>
          </a:extLst>
        </xdr:cNvPr>
        <xdr:cNvSpPr/>
      </xdr:nvSpPr>
      <xdr:spPr>
        <a:xfrm>
          <a:off x="19904710" y="65709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55880</xdr:rowOff>
    </xdr:from>
    <xdr:to>
      <xdr:col>112</xdr:col>
      <xdr:colOff>38100</xdr:colOff>
      <xdr:row>38</xdr:row>
      <xdr:rowOff>157480</xdr:rowOff>
    </xdr:to>
    <xdr:sp macro="" textlink="">
      <xdr:nvSpPr>
        <xdr:cNvPr id="477" name="フローチャート: 判断 476">
          <a:extLst>
            <a:ext uri="{FF2B5EF4-FFF2-40B4-BE49-F238E27FC236}">
              <a16:creationId xmlns:a16="http://schemas.microsoft.com/office/drawing/2014/main" id="{769F6A6C-C656-4406-8C79-439A597531DE}"/>
            </a:ext>
          </a:extLst>
        </xdr:cNvPr>
        <xdr:cNvSpPr/>
      </xdr:nvSpPr>
      <xdr:spPr>
        <a:xfrm>
          <a:off x="19161760" y="65747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40640</xdr:rowOff>
    </xdr:from>
    <xdr:to>
      <xdr:col>107</xdr:col>
      <xdr:colOff>101600</xdr:colOff>
      <xdr:row>38</xdr:row>
      <xdr:rowOff>142240</xdr:rowOff>
    </xdr:to>
    <xdr:sp macro="" textlink="">
      <xdr:nvSpPr>
        <xdr:cNvPr id="478" name="フローチャート: 判断 477">
          <a:extLst>
            <a:ext uri="{FF2B5EF4-FFF2-40B4-BE49-F238E27FC236}">
              <a16:creationId xmlns:a16="http://schemas.microsoft.com/office/drawing/2014/main" id="{5E9BB802-2334-4147-8EA0-DDF83FF1626A}"/>
            </a:ext>
          </a:extLst>
        </xdr:cNvPr>
        <xdr:cNvSpPr/>
      </xdr:nvSpPr>
      <xdr:spPr>
        <a:xfrm>
          <a:off x="18345150" y="65557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132080</xdr:rowOff>
    </xdr:from>
    <xdr:to>
      <xdr:col>102</xdr:col>
      <xdr:colOff>165100</xdr:colOff>
      <xdr:row>39</xdr:row>
      <xdr:rowOff>62230</xdr:rowOff>
    </xdr:to>
    <xdr:sp macro="" textlink="">
      <xdr:nvSpPr>
        <xdr:cNvPr id="479" name="フローチャート: 判断 478">
          <a:extLst>
            <a:ext uri="{FF2B5EF4-FFF2-40B4-BE49-F238E27FC236}">
              <a16:creationId xmlns:a16="http://schemas.microsoft.com/office/drawing/2014/main" id="{A8532080-981A-4412-A41C-AF18B55ED315}"/>
            </a:ext>
          </a:extLst>
        </xdr:cNvPr>
        <xdr:cNvSpPr/>
      </xdr:nvSpPr>
      <xdr:spPr>
        <a:xfrm>
          <a:off x="17547590" y="66509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128270</xdr:rowOff>
    </xdr:from>
    <xdr:to>
      <xdr:col>98</xdr:col>
      <xdr:colOff>38100</xdr:colOff>
      <xdr:row>39</xdr:row>
      <xdr:rowOff>58420</xdr:rowOff>
    </xdr:to>
    <xdr:sp macro="" textlink="">
      <xdr:nvSpPr>
        <xdr:cNvPr id="480" name="フローチャート: 判断 479">
          <a:extLst>
            <a:ext uri="{FF2B5EF4-FFF2-40B4-BE49-F238E27FC236}">
              <a16:creationId xmlns:a16="http://schemas.microsoft.com/office/drawing/2014/main" id="{376C8AE0-E313-48FD-A92E-1863C184107F}"/>
            </a:ext>
          </a:extLst>
        </xdr:cNvPr>
        <xdr:cNvSpPr/>
      </xdr:nvSpPr>
      <xdr:spPr>
        <a:xfrm>
          <a:off x="16761460" y="664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C1CF133-A39A-4891-AE8D-CFBD127DBDC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A34F392-28A7-4D14-8E56-816960989D5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AF24539-C36F-4F58-854D-A2AD64D7D77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EE80D8C-6A6A-4577-A537-65AF67561A4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33CA673-732B-4262-B873-B8EAC886E89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59690</xdr:rowOff>
    </xdr:from>
    <xdr:to>
      <xdr:col>116</xdr:col>
      <xdr:colOff>114300</xdr:colOff>
      <xdr:row>40</xdr:row>
      <xdr:rowOff>161290</xdr:rowOff>
    </xdr:to>
    <xdr:sp macro="" textlink="">
      <xdr:nvSpPr>
        <xdr:cNvPr id="486" name="楕円 485">
          <a:extLst>
            <a:ext uri="{FF2B5EF4-FFF2-40B4-BE49-F238E27FC236}">
              <a16:creationId xmlns:a16="http://schemas.microsoft.com/office/drawing/2014/main" id="{E1655439-FE6F-4C48-A0F1-17753099A19D}"/>
            </a:ext>
          </a:extLst>
        </xdr:cNvPr>
        <xdr:cNvSpPr/>
      </xdr:nvSpPr>
      <xdr:spPr>
        <a:xfrm>
          <a:off x="19904710" y="69138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38117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8234A7F4-BAD2-4BC9-9DDD-5C531C3BA003}"/>
            </a:ext>
          </a:extLst>
        </xdr:cNvPr>
        <xdr:cNvSpPr txBox="1"/>
      </xdr:nvSpPr>
      <xdr:spPr>
        <a:xfrm>
          <a:off x="19985990"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6350</xdr:rowOff>
    </xdr:from>
    <xdr:to>
      <xdr:col>112</xdr:col>
      <xdr:colOff>38100</xdr:colOff>
      <xdr:row>40</xdr:row>
      <xdr:rowOff>107950</xdr:rowOff>
    </xdr:to>
    <xdr:sp macro="" textlink="">
      <xdr:nvSpPr>
        <xdr:cNvPr id="488" name="楕円 487">
          <a:extLst>
            <a:ext uri="{FF2B5EF4-FFF2-40B4-BE49-F238E27FC236}">
              <a16:creationId xmlns:a16="http://schemas.microsoft.com/office/drawing/2014/main" id="{6B297BDE-F426-454F-9421-A21D9806BEF1}"/>
            </a:ext>
          </a:extLst>
        </xdr:cNvPr>
        <xdr:cNvSpPr/>
      </xdr:nvSpPr>
      <xdr:spPr>
        <a:xfrm>
          <a:off x="19161760" y="6866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57150</xdr:rowOff>
    </xdr:from>
    <xdr:to>
      <xdr:col>116</xdr:col>
      <xdr:colOff>63500</xdr:colOff>
      <xdr:row>40</xdr:row>
      <xdr:rowOff>110490</xdr:rowOff>
    </xdr:to>
    <xdr:cxnSp macro="">
      <xdr:nvCxnSpPr>
        <xdr:cNvPr id="489" name="直線コネクタ 488">
          <a:extLst>
            <a:ext uri="{FF2B5EF4-FFF2-40B4-BE49-F238E27FC236}">
              <a16:creationId xmlns:a16="http://schemas.microsoft.com/office/drawing/2014/main" id="{1DB9505E-5CC3-4797-87CF-1B74C48952A2}"/>
            </a:ext>
          </a:extLst>
        </xdr:cNvPr>
        <xdr:cNvCxnSpPr/>
      </xdr:nvCxnSpPr>
      <xdr:spPr>
        <a:xfrm>
          <a:off x="19204940" y="6911340"/>
          <a:ext cx="7429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10160</xdr:rowOff>
    </xdr:from>
    <xdr:to>
      <xdr:col>107</xdr:col>
      <xdr:colOff>101600</xdr:colOff>
      <xdr:row>40</xdr:row>
      <xdr:rowOff>111760</xdr:rowOff>
    </xdr:to>
    <xdr:sp macro="" textlink="">
      <xdr:nvSpPr>
        <xdr:cNvPr id="490" name="楕円 489">
          <a:extLst>
            <a:ext uri="{FF2B5EF4-FFF2-40B4-BE49-F238E27FC236}">
              <a16:creationId xmlns:a16="http://schemas.microsoft.com/office/drawing/2014/main" id="{915DC952-D64C-4558-92B6-F2915B40DF52}"/>
            </a:ext>
          </a:extLst>
        </xdr:cNvPr>
        <xdr:cNvSpPr/>
      </xdr:nvSpPr>
      <xdr:spPr>
        <a:xfrm>
          <a:off x="18345150" y="68700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57150</xdr:rowOff>
    </xdr:from>
    <xdr:to>
      <xdr:col>111</xdr:col>
      <xdr:colOff>177800</xdr:colOff>
      <xdr:row>40</xdr:row>
      <xdr:rowOff>60960</xdr:rowOff>
    </xdr:to>
    <xdr:cxnSp macro="">
      <xdr:nvCxnSpPr>
        <xdr:cNvPr id="491" name="直線コネクタ 490">
          <a:extLst>
            <a:ext uri="{FF2B5EF4-FFF2-40B4-BE49-F238E27FC236}">
              <a16:creationId xmlns:a16="http://schemas.microsoft.com/office/drawing/2014/main" id="{1EB4F5A3-AEA0-4873-8F35-9C7B471E134A}"/>
            </a:ext>
          </a:extLst>
        </xdr:cNvPr>
        <xdr:cNvCxnSpPr/>
      </xdr:nvCxnSpPr>
      <xdr:spPr>
        <a:xfrm flipV="1">
          <a:off x="18399760" y="691134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21590</xdr:rowOff>
    </xdr:from>
    <xdr:to>
      <xdr:col>102</xdr:col>
      <xdr:colOff>165100</xdr:colOff>
      <xdr:row>40</xdr:row>
      <xdr:rowOff>123190</xdr:rowOff>
    </xdr:to>
    <xdr:sp macro="" textlink="">
      <xdr:nvSpPr>
        <xdr:cNvPr id="492" name="楕円 491">
          <a:extLst>
            <a:ext uri="{FF2B5EF4-FFF2-40B4-BE49-F238E27FC236}">
              <a16:creationId xmlns:a16="http://schemas.microsoft.com/office/drawing/2014/main" id="{937D84E7-28F9-45CF-BCEA-5684666A9C9A}"/>
            </a:ext>
          </a:extLst>
        </xdr:cNvPr>
        <xdr:cNvSpPr/>
      </xdr:nvSpPr>
      <xdr:spPr>
        <a:xfrm>
          <a:off x="17547590" y="68757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60960</xdr:rowOff>
    </xdr:from>
    <xdr:to>
      <xdr:col>107</xdr:col>
      <xdr:colOff>50800</xdr:colOff>
      <xdr:row>40</xdr:row>
      <xdr:rowOff>72390</xdr:rowOff>
    </xdr:to>
    <xdr:cxnSp macro="">
      <xdr:nvCxnSpPr>
        <xdr:cNvPr id="493" name="直線コネクタ 492">
          <a:extLst>
            <a:ext uri="{FF2B5EF4-FFF2-40B4-BE49-F238E27FC236}">
              <a16:creationId xmlns:a16="http://schemas.microsoft.com/office/drawing/2014/main" id="{B38003D5-3AC2-4082-B2B7-5247F8BC31BA}"/>
            </a:ext>
          </a:extLst>
        </xdr:cNvPr>
        <xdr:cNvCxnSpPr/>
      </xdr:nvCxnSpPr>
      <xdr:spPr>
        <a:xfrm flipV="1">
          <a:off x="17602200" y="691515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97790</xdr:rowOff>
    </xdr:from>
    <xdr:to>
      <xdr:col>98</xdr:col>
      <xdr:colOff>38100</xdr:colOff>
      <xdr:row>40</xdr:row>
      <xdr:rowOff>27940</xdr:rowOff>
    </xdr:to>
    <xdr:sp macro="" textlink="">
      <xdr:nvSpPr>
        <xdr:cNvPr id="494" name="楕円 493">
          <a:extLst>
            <a:ext uri="{FF2B5EF4-FFF2-40B4-BE49-F238E27FC236}">
              <a16:creationId xmlns:a16="http://schemas.microsoft.com/office/drawing/2014/main" id="{3FF88E6A-5AD8-4ABD-B4B2-912E6C8AD607}"/>
            </a:ext>
          </a:extLst>
        </xdr:cNvPr>
        <xdr:cNvSpPr/>
      </xdr:nvSpPr>
      <xdr:spPr>
        <a:xfrm>
          <a:off x="16761460" y="6780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148590</xdr:rowOff>
    </xdr:from>
    <xdr:to>
      <xdr:col>102</xdr:col>
      <xdr:colOff>114300</xdr:colOff>
      <xdr:row>40</xdr:row>
      <xdr:rowOff>72390</xdr:rowOff>
    </xdr:to>
    <xdr:cxnSp macro="">
      <xdr:nvCxnSpPr>
        <xdr:cNvPr id="495" name="直線コネクタ 494">
          <a:extLst>
            <a:ext uri="{FF2B5EF4-FFF2-40B4-BE49-F238E27FC236}">
              <a16:creationId xmlns:a16="http://schemas.microsoft.com/office/drawing/2014/main" id="{9C6C1913-951B-4D82-821C-4D51A5C7A527}"/>
            </a:ext>
          </a:extLst>
        </xdr:cNvPr>
        <xdr:cNvCxnSpPr/>
      </xdr:nvCxnSpPr>
      <xdr:spPr>
        <a:xfrm>
          <a:off x="16804640" y="6835140"/>
          <a:ext cx="7975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2557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FA8CDF89-C430-4EB7-B4B0-4A2960659E1F}"/>
            </a:ext>
          </a:extLst>
        </xdr:cNvPr>
        <xdr:cNvSpPr txBox="1"/>
      </xdr:nvSpPr>
      <xdr:spPr>
        <a:xfrm>
          <a:off x="18982132"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158767</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79CE5C5F-7EF9-4E8A-A8CA-7DA84E610503}"/>
            </a:ext>
          </a:extLst>
        </xdr:cNvPr>
        <xdr:cNvSpPr txBox="1"/>
      </xdr:nvSpPr>
      <xdr:spPr>
        <a:xfrm>
          <a:off x="18182032" y="633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78757</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75CE43F7-D8B0-4C9F-89C4-703F788B2F56}"/>
            </a:ext>
          </a:extLst>
        </xdr:cNvPr>
        <xdr:cNvSpPr txBox="1"/>
      </xdr:nvSpPr>
      <xdr:spPr>
        <a:xfrm>
          <a:off x="17384472"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74947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ECE6DA7B-0FA8-4C4F-9E74-54814D7DBD75}"/>
            </a:ext>
          </a:extLst>
        </xdr:cNvPr>
        <xdr:cNvSpPr txBox="1"/>
      </xdr:nvSpPr>
      <xdr:spPr>
        <a:xfrm>
          <a:off x="1658881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99077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363E8C83-73B1-4637-B3F1-04A2C0546677}"/>
            </a:ext>
          </a:extLst>
        </xdr:cNvPr>
        <xdr:cNvSpPr txBox="1"/>
      </xdr:nvSpPr>
      <xdr:spPr>
        <a:xfrm>
          <a:off x="18982132"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102887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DF724E85-8F0D-46DE-98D9-FF9981732D4A}"/>
            </a:ext>
          </a:extLst>
        </xdr:cNvPr>
        <xdr:cNvSpPr txBox="1"/>
      </xdr:nvSpPr>
      <xdr:spPr>
        <a:xfrm>
          <a:off x="18182032" y="695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114317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71EDF946-85ED-4C94-B4AE-48B0AC953CB6}"/>
            </a:ext>
          </a:extLst>
        </xdr:cNvPr>
        <xdr:cNvSpPr txBox="1"/>
      </xdr:nvSpPr>
      <xdr:spPr>
        <a:xfrm>
          <a:off x="17384472"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19067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BB468EB-64BC-49BA-8ADD-97679CAACFFF}"/>
            </a:ext>
          </a:extLst>
        </xdr:cNvPr>
        <xdr:cNvSpPr txBox="1"/>
      </xdr:nvSpPr>
      <xdr:spPr>
        <a:xfrm>
          <a:off x="1658881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79D66887-DBD2-4B13-A612-10F1B8EA3AF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4DE66827-8221-419C-A3CA-64C5335281F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EDDD64D4-9047-487B-B9F3-06F12A23C81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AB77F658-F067-4DBF-A44D-54D4AE8940D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D573EB87-4108-48BE-BE39-8A1C4AEBE4B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71F6FB88-88E1-49FD-A2CA-0629D7EDB87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7E782F1C-C2FA-4271-A310-64FFF6FF7C7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8719053F-6E19-4A70-BBB4-A35EDAEBA9F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5E397A32-C5AC-48F4-A89D-79028F899A8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DE27F03E-8B5A-425F-9B5E-A2756C3EC1F0}"/>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8E640165-33CF-435A-B417-0FAFCC271AD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CC4EF135-D3AE-4D35-ADCB-07ADBE266C09}"/>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a:extLst>
            <a:ext uri="{FF2B5EF4-FFF2-40B4-BE49-F238E27FC236}">
              <a16:creationId xmlns:a16="http://schemas.microsoft.com/office/drawing/2014/main" id="{0452E95A-D6AD-4B3E-8EE3-145EA9FA4A66}"/>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D098F38E-7F7D-428D-96F6-5D140021A42A}"/>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AF57CEC0-4853-454F-BC31-5E989DD70DEC}"/>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D46CDC25-EC55-40BF-9CFF-A3DFBB111673}"/>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06EA4FA6-0E57-42BF-8112-59DA9CB42B7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30FF9485-A56B-4F7F-91AD-2A2B212A29DE}"/>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CE4902DF-CA49-4EC6-90F5-B9147B641D54}"/>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B11865EB-CC31-46C9-947F-29132E4B38F6}"/>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CADF89F4-2D8F-4C21-BC36-919F932FD48B}"/>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7C6F00EE-C025-4B6B-ACDD-2247B8F719F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a:extLst>
            <a:ext uri="{FF2B5EF4-FFF2-40B4-BE49-F238E27FC236}">
              <a16:creationId xmlns:a16="http://schemas.microsoft.com/office/drawing/2014/main" id="{777EBC8E-CE77-497A-8F22-C8E7771A3A21}"/>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53DD3367-5839-43F5-AC17-AB87E7366A7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24765</xdr:rowOff>
    </xdr:from>
    <xdr:to>
      <xdr:col>85</xdr:col>
      <xdr:colOff>126364</xdr:colOff>
      <xdr:row>63</xdr:row>
      <xdr:rowOff>41910</xdr:rowOff>
    </xdr:to>
    <xdr:cxnSp macro="">
      <xdr:nvCxnSpPr>
        <xdr:cNvPr id="528" name="直線コネクタ 527">
          <a:extLst>
            <a:ext uri="{FF2B5EF4-FFF2-40B4-BE49-F238E27FC236}">
              <a16:creationId xmlns:a16="http://schemas.microsoft.com/office/drawing/2014/main" id="{3F8AB1D4-CCDC-4436-9662-8F92DEEBF005}"/>
            </a:ext>
          </a:extLst>
        </xdr:cNvPr>
        <xdr:cNvCxnSpPr/>
      </xdr:nvCxnSpPr>
      <xdr:spPr>
        <a:xfrm flipV="1">
          <a:off x="14703424" y="962215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45737</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5AAC013C-5FE5-48C2-B89B-05B76AB2E20A}"/>
            </a:ext>
          </a:extLst>
        </xdr:cNvPr>
        <xdr:cNvSpPr txBox="1"/>
      </xdr:nvSpPr>
      <xdr:spPr>
        <a:xfrm>
          <a:off x="1474216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41910</xdr:rowOff>
    </xdr:from>
    <xdr:to>
      <xdr:col>86</xdr:col>
      <xdr:colOff>25400</xdr:colOff>
      <xdr:row>63</xdr:row>
      <xdr:rowOff>41910</xdr:rowOff>
    </xdr:to>
    <xdr:cxnSp macro="">
      <xdr:nvCxnSpPr>
        <xdr:cNvPr id="530" name="直線コネクタ 529">
          <a:extLst>
            <a:ext uri="{FF2B5EF4-FFF2-40B4-BE49-F238E27FC236}">
              <a16:creationId xmlns:a16="http://schemas.microsoft.com/office/drawing/2014/main" id="{A6886D39-333C-4E43-B84B-082F7366398E}"/>
            </a:ext>
          </a:extLst>
        </xdr:cNvPr>
        <xdr:cNvCxnSpPr/>
      </xdr:nvCxnSpPr>
      <xdr:spPr>
        <a:xfrm>
          <a:off x="14611350" y="10845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142892</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DCD53B23-DFB2-4571-B9FE-26D0E1F56663}"/>
            </a:ext>
          </a:extLst>
        </xdr:cNvPr>
        <xdr:cNvSpPr txBox="1"/>
      </xdr:nvSpPr>
      <xdr:spPr>
        <a:xfrm>
          <a:off x="14742160"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24765</xdr:rowOff>
    </xdr:from>
    <xdr:to>
      <xdr:col>86</xdr:col>
      <xdr:colOff>25400</xdr:colOff>
      <xdr:row>56</xdr:row>
      <xdr:rowOff>24765</xdr:rowOff>
    </xdr:to>
    <xdr:cxnSp macro="">
      <xdr:nvCxnSpPr>
        <xdr:cNvPr id="532" name="直線コネクタ 531">
          <a:extLst>
            <a:ext uri="{FF2B5EF4-FFF2-40B4-BE49-F238E27FC236}">
              <a16:creationId xmlns:a16="http://schemas.microsoft.com/office/drawing/2014/main" id="{78048DDC-BA63-4C7F-92DF-44A949C1A605}"/>
            </a:ext>
          </a:extLst>
        </xdr:cNvPr>
        <xdr:cNvCxnSpPr/>
      </xdr:nvCxnSpPr>
      <xdr:spPr>
        <a:xfrm>
          <a:off x="14611350" y="9622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17797</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4A95853D-6E60-46FB-A7DC-84584D658960}"/>
            </a:ext>
          </a:extLst>
        </xdr:cNvPr>
        <xdr:cNvSpPr txBox="1"/>
      </xdr:nvSpPr>
      <xdr:spPr>
        <a:xfrm>
          <a:off x="1474216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534" name="フローチャート: 判断 533">
          <a:extLst>
            <a:ext uri="{FF2B5EF4-FFF2-40B4-BE49-F238E27FC236}">
              <a16:creationId xmlns:a16="http://schemas.microsoft.com/office/drawing/2014/main" id="{1D1ED23E-0E13-4414-ADF1-44E54D98916C}"/>
            </a:ext>
          </a:extLst>
        </xdr:cNvPr>
        <xdr:cNvSpPr/>
      </xdr:nvSpPr>
      <xdr:spPr>
        <a:xfrm>
          <a:off x="14649450" y="1028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147320</xdr:rowOff>
    </xdr:from>
    <xdr:to>
      <xdr:col>81</xdr:col>
      <xdr:colOff>101600</xdr:colOff>
      <xdr:row>60</xdr:row>
      <xdr:rowOff>77470</xdr:rowOff>
    </xdr:to>
    <xdr:sp macro="" textlink="">
      <xdr:nvSpPr>
        <xdr:cNvPr id="535" name="フローチャート: 判断 534">
          <a:extLst>
            <a:ext uri="{FF2B5EF4-FFF2-40B4-BE49-F238E27FC236}">
              <a16:creationId xmlns:a16="http://schemas.microsoft.com/office/drawing/2014/main" id="{9B93C6E8-BB8C-4F64-9DE8-B585BBA10B1C}"/>
            </a:ext>
          </a:extLst>
        </xdr:cNvPr>
        <xdr:cNvSpPr/>
      </xdr:nvSpPr>
      <xdr:spPr>
        <a:xfrm>
          <a:off x="13887450" y="10260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126365</xdr:rowOff>
    </xdr:from>
    <xdr:to>
      <xdr:col>76</xdr:col>
      <xdr:colOff>165100</xdr:colOff>
      <xdr:row>60</xdr:row>
      <xdr:rowOff>56515</xdr:rowOff>
    </xdr:to>
    <xdr:sp macro="" textlink="">
      <xdr:nvSpPr>
        <xdr:cNvPr id="536" name="フローチャート: 判断 535">
          <a:extLst>
            <a:ext uri="{FF2B5EF4-FFF2-40B4-BE49-F238E27FC236}">
              <a16:creationId xmlns:a16="http://schemas.microsoft.com/office/drawing/2014/main" id="{82E86303-88DD-4F10-999A-3C85548C1E07}"/>
            </a:ext>
          </a:extLst>
        </xdr:cNvPr>
        <xdr:cNvSpPr/>
      </xdr:nvSpPr>
      <xdr:spPr>
        <a:xfrm>
          <a:off x="13089890" y="102457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37" name="フローチャート: 判断 536">
          <a:extLst>
            <a:ext uri="{FF2B5EF4-FFF2-40B4-BE49-F238E27FC236}">
              <a16:creationId xmlns:a16="http://schemas.microsoft.com/office/drawing/2014/main" id="{E4F8FC9E-3191-4F9F-94D9-A5C2456440C3}"/>
            </a:ext>
          </a:extLst>
        </xdr:cNvPr>
        <xdr:cNvSpPr/>
      </xdr:nvSpPr>
      <xdr:spPr>
        <a:xfrm>
          <a:off x="123037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92075</xdr:rowOff>
    </xdr:from>
    <xdr:to>
      <xdr:col>67</xdr:col>
      <xdr:colOff>101600</xdr:colOff>
      <xdr:row>60</xdr:row>
      <xdr:rowOff>22225</xdr:rowOff>
    </xdr:to>
    <xdr:sp macro="" textlink="">
      <xdr:nvSpPr>
        <xdr:cNvPr id="538" name="フローチャート: 判断 537">
          <a:extLst>
            <a:ext uri="{FF2B5EF4-FFF2-40B4-BE49-F238E27FC236}">
              <a16:creationId xmlns:a16="http://schemas.microsoft.com/office/drawing/2014/main" id="{815A97F1-4041-49CF-9B4C-E4B6963A6889}"/>
            </a:ext>
          </a:extLst>
        </xdr:cNvPr>
        <xdr:cNvSpPr/>
      </xdr:nvSpPr>
      <xdr:spPr>
        <a:xfrm>
          <a:off x="11487150" y="102114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5BE14AC-A20A-4A1C-84F8-2358620162D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5F78D79-EE63-42A0-9CF7-5C7064A3AE6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A6B555B-1A75-42A7-AE0C-8D6DEA198D9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F489311-F962-4261-9D6B-FD0BDBDD584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B6FA292-DD2E-4C22-9869-0280C848C9C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44" name="楕円 543">
          <a:extLst>
            <a:ext uri="{FF2B5EF4-FFF2-40B4-BE49-F238E27FC236}">
              <a16:creationId xmlns:a16="http://schemas.microsoft.com/office/drawing/2014/main" id="{244E91CD-75AA-4892-BA08-D3601658E578}"/>
            </a:ext>
          </a:extLst>
        </xdr:cNvPr>
        <xdr:cNvSpPr/>
      </xdr:nvSpPr>
      <xdr:spPr>
        <a:xfrm>
          <a:off x="14649450" y="103428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38117</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4EA332AA-69AC-487C-8516-F749D3FBD8E8}"/>
            </a:ext>
          </a:extLst>
        </xdr:cNvPr>
        <xdr:cNvSpPr txBox="1"/>
      </xdr:nvSpPr>
      <xdr:spPr>
        <a:xfrm>
          <a:off x="14742160"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36830</xdr:rowOff>
    </xdr:from>
    <xdr:to>
      <xdr:col>81</xdr:col>
      <xdr:colOff>101600</xdr:colOff>
      <xdr:row>60</xdr:row>
      <xdr:rowOff>138430</xdr:rowOff>
    </xdr:to>
    <xdr:sp macro="" textlink="">
      <xdr:nvSpPr>
        <xdr:cNvPr id="546" name="楕円 545">
          <a:extLst>
            <a:ext uri="{FF2B5EF4-FFF2-40B4-BE49-F238E27FC236}">
              <a16:creationId xmlns:a16="http://schemas.microsoft.com/office/drawing/2014/main" id="{56620146-8320-4B16-A057-F40D9D702FF5}"/>
            </a:ext>
          </a:extLst>
        </xdr:cNvPr>
        <xdr:cNvSpPr/>
      </xdr:nvSpPr>
      <xdr:spPr>
        <a:xfrm>
          <a:off x="13887450" y="103238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87630</xdr:rowOff>
    </xdr:from>
    <xdr:to>
      <xdr:col>85</xdr:col>
      <xdr:colOff>127000</xdr:colOff>
      <xdr:row>60</xdr:row>
      <xdr:rowOff>110490</xdr:rowOff>
    </xdr:to>
    <xdr:cxnSp macro="">
      <xdr:nvCxnSpPr>
        <xdr:cNvPr id="547" name="直線コネクタ 546">
          <a:extLst>
            <a:ext uri="{FF2B5EF4-FFF2-40B4-BE49-F238E27FC236}">
              <a16:creationId xmlns:a16="http://schemas.microsoft.com/office/drawing/2014/main" id="{94CD99D3-CD44-45BB-9EB4-F70ACA9E35CB}"/>
            </a:ext>
          </a:extLst>
        </xdr:cNvPr>
        <xdr:cNvCxnSpPr/>
      </xdr:nvCxnSpPr>
      <xdr:spPr>
        <a:xfrm>
          <a:off x="13942060" y="1037844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25400</xdr:rowOff>
    </xdr:from>
    <xdr:to>
      <xdr:col>76</xdr:col>
      <xdr:colOff>165100</xdr:colOff>
      <xdr:row>60</xdr:row>
      <xdr:rowOff>127000</xdr:rowOff>
    </xdr:to>
    <xdr:sp macro="" textlink="">
      <xdr:nvSpPr>
        <xdr:cNvPr id="548" name="楕円 547">
          <a:extLst>
            <a:ext uri="{FF2B5EF4-FFF2-40B4-BE49-F238E27FC236}">
              <a16:creationId xmlns:a16="http://schemas.microsoft.com/office/drawing/2014/main" id="{4F04F0CE-BFAA-4A2E-8C20-2332B642DC2C}"/>
            </a:ext>
          </a:extLst>
        </xdr:cNvPr>
        <xdr:cNvSpPr/>
      </xdr:nvSpPr>
      <xdr:spPr>
        <a:xfrm>
          <a:off x="13089890" y="10308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76200</xdr:rowOff>
    </xdr:from>
    <xdr:to>
      <xdr:col>81</xdr:col>
      <xdr:colOff>50800</xdr:colOff>
      <xdr:row>60</xdr:row>
      <xdr:rowOff>87630</xdr:rowOff>
    </xdr:to>
    <xdr:cxnSp macro="">
      <xdr:nvCxnSpPr>
        <xdr:cNvPr id="549" name="直線コネクタ 548">
          <a:extLst>
            <a:ext uri="{FF2B5EF4-FFF2-40B4-BE49-F238E27FC236}">
              <a16:creationId xmlns:a16="http://schemas.microsoft.com/office/drawing/2014/main" id="{786AAC9A-77C9-4D32-A832-B9CEA41F3D0A}"/>
            </a:ext>
          </a:extLst>
        </xdr:cNvPr>
        <xdr:cNvCxnSpPr/>
      </xdr:nvCxnSpPr>
      <xdr:spPr>
        <a:xfrm>
          <a:off x="13144500" y="1036320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40640</xdr:rowOff>
    </xdr:from>
    <xdr:to>
      <xdr:col>72</xdr:col>
      <xdr:colOff>38100</xdr:colOff>
      <xdr:row>60</xdr:row>
      <xdr:rowOff>142240</xdr:rowOff>
    </xdr:to>
    <xdr:sp macro="" textlink="">
      <xdr:nvSpPr>
        <xdr:cNvPr id="550" name="楕円 549">
          <a:extLst>
            <a:ext uri="{FF2B5EF4-FFF2-40B4-BE49-F238E27FC236}">
              <a16:creationId xmlns:a16="http://schemas.microsoft.com/office/drawing/2014/main" id="{CF37A086-3F76-4E19-BC08-F3407B56A55B}"/>
            </a:ext>
          </a:extLst>
        </xdr:cNvPr>
        <xdr:cNvSpPr/>
      </xdr:nvSpPr>
      <xdr:spPr>
        <a:xfrm>
          <a:off x="12303760" y="103276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76200</xdr:rowOff>
    </xdr:from>
    <xdr:to>
      <xdr:col>76</xdr:col>
      <xdr:colOff>114300</xdr:colOff>
      <xdr:row>60</xdr:row>
      <xdr:rowOff>91440</xdr:rowOff>
    </xdr:to>
    <xdr:cxnSp macro="">
      <xdr:nvCxnSpPr>
        <xdr:cNvPr id="551" name="直線コネクタ 550">
          <a:extLst>
            <a:ext uri="{FF2B5EF4-FFF2-40B4-BE49-F238E27FC236}">
              <a16:creationId xmlns:a16="http://schemas.microsoft.com/office/drawing/2014/main" id="{6CDAEF86-B6E8-41F2-B59E-E41B7C7B93D9}"/>
            </a:ext>
          </a:extLst>
        </xdr:cNvPr>
        <xdr:cNvCxnSpPr/>
      </xdr:nvCxnSpPr>
      <xdr:spPr>
        <a:xfrm flipV="1">
          <a:off x="12346940" y="1036320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93980</xdr:rowOff>
    </xdr:from>
    <xdr:to>
      <xdr:col>67</xdr:col>
      <xdr:colOff>101600</xdr:colOff>
      <xdr:row>61</xdr:row>
      <xdr:rowOff>24130</xdr:rowOff>
    </xdr:to>
    <xdr:sp macro="" textlink="">
      <xdr:nvSpPr>
        <xdr:cNvPr id="552" name="楕円 551">
          <a:extLst>
            <a:ext uri="{FF2B5EF4-FFF2-40B4-BE49-F238E27FC236}">
              <a16:creationId xmlns:a16="http://schemas.microsoft.com/office/drawing/2014/main" id="{B39D9C44-105E-40CA-91C5-9A7CA29E8753}"/>
            </a:ext>
          </a:extLst>
        </xdr:cNvPr>
        <xdr:cNvSpPr/>
      </xdr:nvSpPr>
      <xdr:spPr>
        <a:xfrm>
          <a:off x="11487150" y="10384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91440</xdr:rowOff>
    </xdr:from>
    <xdr:to>
      <xdr:col>71</xdr:col>
      <xdr:colOff>177800</xdr:colOff>
      <xdr:row>60</xdr:row>
      <xdr:rowOff>144780</xdr:rowOff>
    </xdr:to>
    <xdr:cxnSp macro="">
      <xdr:nvCxnSpPr>
        <xdr:cNvPr id="553" name="直線コネクタ 552">
          <a:extLst>
            <a:ext uri="{FF2B5EF4-FFF2-40B4-BE49-F238E27FC236}">
              <a16:creationId xmlns:a16="http://schemas.microsoft.com/office/drawing/2014/main" id="{97942283-712B-4764-9A37-AE1AC022DB0C}"/>
            </a:ext>
          </a:extLst>
        </xdr:cNvPr>
        <xdr:cNvCxnSpPr/>
      </xdr:nvCxnSpPr>
      <xdr:spPr>
        <a:xfrm flipV="1">
          <a:off x="11541760" y="10382250"/>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93997</xdr:rowOff>
    </xdr:from>
    <xdr:ext cx="405111" cy="259045"/>
    <xdr:sp macro="" textlink="">
      <xdr:nvSpPr>
        <xdr:cNvPr id="554" name="n_1aveValue【学校施設】&#10;有形固定資産減価償却率">
          <a:extLst>
            <a:ext uri="{FF2B5EF4-FFF2-40B4-BE49-F238E27FC236}">
              <a16:creationId xmlns:a16="http://schemas.microsoft.com/office/drawing/2014/main" id="{8129A85E-5FAE-46A6-985F-35DACD5576F3}"/>
            </a:ext>
          </a:extLst>
        </xdr:cNvPr>
        <xdr:cNvSpPr txBox="1"/>
      </xdr:nvSpPr>
      <xdr:spPr>
        <a:xfrm>
          <a:off x="1373823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73042</xdr:rowOff>
    </xdr:from>
    <xdr:ext cx="405111" cy="259045"/>
    <xdr:sp macro="" textlink="">
      <xdr:nvSpPr>
        <xdr:cNvPr id="555" name="n_2aveValue【学校施設】&#10;有形固定資産減価償却率">
          <a:extLst>
            <a:ext uri="{FF2B5EF4-FFF2-40B4-BE49-F238E27FC236}">
              <a16:creationId xmlns:a16="http://schemas.microsoft.com/office/drawing/2014/main" id="{88567A44-7255-416E-B3CF-67BDCBAC5D39}"/>
            </a:ext>
          </a:extLst>
        </xdr:cNvPr>
        <xdr:cNvSpPr txBox="1"/>
      </xdr:nvSpPr>
      <xdr:spPr>
        <a:xfrm>
          <a:off x="1295718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556" name="n_3aveValue【学校施設】&#10;有形固定資産減価償却率">
          <a:extLst>
            <a:ext uri="{FF2B5EF4-FFF2-40B4-BE49-F238E27FC236}">
              <a16:creationId xmlns:a16="http://schemas.microsoft.com/office/drawing/2014/main" id="{B0614F01-A861-4E57-83F4-230B8A1B0044}"/>
            </a:ext>
          </a:extLst>
        </xdr:cNvPr>
        <xdr:cNvSpPr txBox="1"/>
      </xdr:nvSpPr>
      <xdr:spPr>
        <a:xfrm>
          <a:off x="1217105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38752</xdr:rowOff>
    </xdr:from>
    <xdr:ext cx="405111" cy="259045"/>
    <xdr:sp macro="" textlink="">
      <xdr:nvSpPr>
        <xdr:cNvPr id="557" name="n_4aveValue【学校施設】&#10;有形固定資産減価償却率">
          <a:extLst>
            <a:ext uri="{FF2B5EF4-FFF2-40B4-BE49-F238E27FC236}">
              <a16:creationId xmlns:a16="http://schemas.microsoft.com/office/drawing/2014/main" id="{B7C3C29B-E1EB-4B0A-96D3-4D56732BDA53}"/>
            </a:ext>
          </a:extLst>
        </xdr:cNvPr>
        <xdr:cNvSpPr txBox="1"/>
      </xdr:nvSpPr>
      <xdr:spPr>
        <a:xfrm>
          <a:off x="113544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129557</xdr:rowOff>
    </xdr:from>
    <xdr:ext cx="405111" cy="259045"/>
    <xdr:sp macro="" textlink="">
      <xdr:nvSpPr>
        <xdr:cNvPr id="558" name="n_1mainValue【学校施設】&#10;有形固定資産減価償却率">
          <a:extLst>
            <a:ext uri="{FF2B5EF4-FFF2-40B4-BE49-F238E27FC236}">
              <a16:creationId xmlns:a16="http://schemas.microsoft.com/office/drawing/2014/main" id="{50AFF650-1796-4896-B0E7-03C9E86D5A91}"/>
            </a:ext>
          </a:extLst>
        </xdr:cNvPr>
        <xdr:cNvSpPr txBox="1"/>
      </xdr:nvSpPr>
      <xdr:spPr>
        <a:xfrm>
          <a:off x="1373823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118127</xdr:rowOff>
    </xdr:from>
    <xdr:ext cx="405111" cy="259045"/>
    <xdr:sp macro="" textlink="">
      <xdr:nvSpPr>
        <xdr:cNvPr id="559" name="n_2mainValue【学校施設】&#10;有形固定資産減価償却率">
          <a:extLst>
            <a:ext uri="{FF2B5EF4-FFF2-40B4-BE49-F238E27FC236}">
              <a16:creationId xmlns:a16="http://schemas.microsoft.com/office/drawing/2014/main" id="{0CAABE9F-BF74-4E72-893A-B16316B23027}"/>
            </a:ext>
          </a:extLst>
        </xdr:cNvPr>
        <xdr:cNvSpPr txBox="1"/>
      </xdr:nvSpPr>
      <xdr:spPr>
        <a:xfrm>
          <a:off x="1295718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560" name="n_3mainValue【学校施設】&#10;有形固定資産減価償却率">
          <a:extLst>
            <a:ext uri="{FF2B5EF4-FFF2-40B4-BE49-F238E27FC236}">
              <a16:creationId xmlns:a16="http://schemas.microsoft.com/office/drawing/2014/main" id="{EFDFAC4A-538C-4BB4-B407-C6BA6372190D}"/>
            </a:ext>
          </a:extLst>
        </xdr:cNvPr>
        <xdr:cNvSpPr txBox="1"/>
      </xdr:nvSpPr>
      <xdr:spPr>
        <a:xfrm>
          <a:off x="1217105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15257</xdr:rowOff>
    </xdr:from>
    <xdr:ext cx="405111" cy="259045"/>
    <xdr:sp macro="" textlink="">
      <xdr:nvSpPr>
        <xdr:cNvPr id="561" name="n_4mainValue【学校施設】&#10;有形固定資産減価償却率">
          <a:extLst>
            <a:ext uri="{FF2B5EF4-FFF2-40B4-BE49-F238E27FC236}">
              <a16:creationId xmlns:a16="http://schemas.microsoft.com/office/drawing/2014/main" id="{54FC3B73-68CC-4826-9FBC-0B5BD56F702B}"/>
            </a:ext>
          </a:extLst>
        </xdr:cNvPr>
        <xdr:cNvSpPr txBox="1"/>
      </xdr:nvSpPr>
      <xdr:spPr>
        <a:xfrm>
          <a:off x="113544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5575DBA4-0FF0-417E-9A35-6BF5C909D08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0466A79B-C858-47AB-85A7-21ADF92394CB}"/>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8C08FC41-E273-4D99-B320-30B286190F64}"/>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24FF0C0A-7F56-4514-A829-797A564785B4}"/>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25C81D3E-30EE-4CA0-8CE0-09F9E06D3A8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AF9B235A-482C-43BE-B812-96DE5D5A961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D113B374-F386-4CFA-B221-6A36D6D8269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C87D72C1-B241-448F-BC1D-8473E3C34875}"/>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1D3A2D5B-F1CB-4286-A4FD-FE3B58E9A28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CD1A30D6-9986-49DD-8A39-02E14B0938C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9914EB87-8CEE-40CE-8E8E-DC0FF69EFCF6}"/>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9DEA3312-1150-4A38-AD99-30514D5C4CB9}"/>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9006078D-FA27-456D-9E14-E901AF90FEB7}"/>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4326E5F6-AFC8-4AFF-A64B-5C34DB63C514}"/>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7159E1E4-783C-41CA-8F0C-D92D2EDE34BE}"/>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AB3A3109-D25E-48AB-9371-90E6B24CA513}"/>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B2EA4220-C966-4D78-BE00-08F52F26D755}"/>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32840556-AC31-40A6-9F5A-DD56AB492045}"/>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10B6857A-C361-49D0-97CB-6C3D6EAE341D}"/>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30CC5156-F51D-4DA5-9969-11C1DBFDF5DB}"/>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C76E997C-EC04-4224-A31E-9084F2C9D7D7}"/>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FB78F08F-1427-49AB-8345-F120F47BDB7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21EAB042-78BF-4150-846E-6F5AEE80C182}"/>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4EA552F7-7B22-496E-8809-1D9A7C1AB3C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144780</xdr:rowOff>
    </xdr:from>
    <xdr:to>
      <xdr:col>116</xdr:col>
      <xdr:colOff>62864</xdr:colOff>
      <xdr:row>64</xdr:row>
      <xdr:rowOff>42672</xdr:rowOff>
    </xdr:to>
    <xdr:cxnSp macro="">
      <xdr:nvCxnSpPr>
        <xdr:cNvPr id="586" name="直線コネクタ 585">
          <a:extLst>
            <a:ext uri="{FF2B5EF4-FFF2-40B4-BE49-F238E27FC236}">
              <a16:creationId xmlns:a16="http://schemas.microsoft.com/office/drawing/2014/main" id="{EB3BFEB2-9A75-4DE1-86C2-E7BA2AFB22A1}"/>
            </a:ext>
          </a:extLst>
        </xdr:cNvPr>
        <xdr:cNvCxnSpPr/>
      </xdr:nvCxnSpPr>
      <xdr:spPr>
        <a:xfrm flipV="1">
          <a:off x="19947254" y="9572625"/>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46499</xdr:rowOff>
    </xdr:from>
    <xdr:ext cx="469744" cy="259045"/>
    <xdr:sp macro="" textlink="">
      <xdr:nvSpPr>
        <xdr:cNvPr id="587" name="【学校施設】&#10;一人当たり面積最小値テキスト">
          <a:extLst>
            <a:ext uri="{FF2B5EF4-FFF2-40B4-BE49-F238E27FC236}">
              <a16:creationId xmlns:a16="http://schemas.microsoft.com/office/drawing/2014/main" id="{1CE8D206-41BD-41DD-8A4E-E5786D76B241}"/>
            </a:ext>
          </a:extLst>
        </xdr:cNvPr>
        <xdr:cNvSpPr txBox="1"/>
      </xdr:nvSpPr>
      <xdr:spPr>
        <a:xfrm>
          <a:off x="19985990"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42672</xdr:rowOff>
    </xdr:from>
    <xdr:to>
      <xdr:col>116</xdr:col>
      <xdr:colOff>152400</xdr:colOff>
      <xdr:row>64</xdr:row>
      <xdr:rowOff>42672</xdr:rowOff>
    </xdr:to>
    <xdr:cxnSp macro="">
      <xdr:nvCxnSpPr>
        <xdr:cNvPr id="588" name="直線コネクタ 587">
          <a:extLst>
            <a:ext uri="{FF2B5EF4-FFF2-40B4-BE49-F238E27FC236}">
              <a16:creationId xmlns:a16="http://schemas.microsoft.com/office/drawing/2014/main" id="{974E3176-1223-4FBF-B48C-136E76249857}"/>
            </a:ext>
          </a:extLst>
        </xdr:cNvPr>
        <xdr:cNvCxnSpPr/>
      </xdr:nvCxnSpPr>
      <xdr:spPr>
        <a:xfrm>
          <a:off x="19885660" y="11017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91457</xdr:rowOff>
    </xdr:from>
    <xdr:ext cx="469744" cy="259045"/>
    <xdr:sp macro="" textlink="">
      <xdr:nvSpPr>
        <xdr:cNvPr id="589" name="【学校施設】&#10;一人当たり面積最大値テキスト">
          <a:extLst>
            <a:ext uri="{FF2B5EF4-FFF2-40B4-BE49-F238E27FC236}">
              <a16:creationId xmlns:a16="http://schemas.microsoft.com/office/drawing/2014/main" id="{C6DADAB8-200E-43BF-A316-2C1CECE81BA9}"/>
            </a:ext>
          </a:extLst>
        </xdr:cNvPr>
        <xdr:cNvSpPr txBox="1"/>
      </xdr:nvSpPr>
      <xdr:spPr>
        <a:xfrm>
          <a:off x="1998599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144780</xdr:rowOff>
    </xdr:from>
    <xdr:to>
      <xdr:col>116</xdr:col>
      <xdr:colOff>152400</xdr:colOff>
      <xdr:row>55</xdr:row>
      <xdr:rowOff>144780</xdr:rowOff>
    </xdr:to>
    <xdr:cxnSp macro="">
      <xdr:nvCxnSpPr>
        <xdr:cNvPr id="590" name="直線コネクタ 589">
          <a:extLst>
            <a:ext uri="{FF2B5EF4-FFF2-40B4-BE49-F238E27FC236}">
              <a16:creationId xmlns:a16="http://schemas.microsoft.com/office/drawing/2014/main" id="{0483939F-D6F5-496B-8A0F-94760D69AE7D}"/>
            </a:ext>
          </a:extLst>
        </xdr:cNvPr>
        <xdr:cNvCxnSpPr/>
      </xdr:nvCxnSpPr>
      <xdr:spPr>
        <a:xfrm>
          <a:off x="1988566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119905</xdr:rowOff>
    </xdr:from>
    <xdr:ext cx="469744" cy="259045"/>
    <xdr:sp macro="" textlink="">
      <xdr:nvSpPr>
        <xdr:cNvPr id="591" name="【学校施設】&#10;一人当たり面積平均値テキスト">
          <a:extLst>
            <a:ext uri="{FF2B5EF4-FFF2-40B4-BE49-F238E27FC236}">
              <a16:creationId xmlns:a16="http://schemas.microsoft.com/office/drawing/2014/main" id="{582C483F-F881-45A9-B924-E25816E64952}"/>
            </a:ext>
          </a:extLst>
        </xdr:cNvPr>
        <xdr:cNvSpPr txBox="1"/>
      </xdr:nvSpPr>
      <xdr:spPr>
        <a:xfrm>
          <a:off x="19985990" y="10065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97028</xdr:rowOff>
    </xdr:from>
    <xdr:to>
      <xdr:col>116</xdr:col>
      <xdr:colOff>114300</xdr:colOff>
      <xdr:row>60</xdr:row>
      <xdr:rowOff>27178</xdr:rowOff>
    </xdr:to>
    <xdr:sp macro="" textlink="">
      <xdr:nvSpPr>
        <xdr:cNvPr id="592" name="フローチャート: 判断 591">
          <a:extLst>
            <a:ext uri="{FF2B5EF4-FFF2-40B4-BE49-F238E27FC236}">
              <a16:creationId xmlns:a16="http://schemas.microsoft.com/office/drawing/2014/main" id="{21CB2982-F9EC-4E10-9119-A1FC26E96246}"/>
            </a:ext>
          </a:extLst>
        </xdr:cNvPr>
        <xdr:cNvSpPr/>
      </xdr:nvSpPr>
      <xdr:spPr>
        <a:xfrm>
          <a:off x="19904710" y="102087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135890</xdr:rowOff>
    </xdr:from>
    <xdr:to>
      <xdr:col>112</xdr:col>
      <xdr:colOff>38100</xdr:colOff>
      <xdr:row>60</xdr:row>
      <xdr:rowOff>66040</xdr:rowOff>
    </xdr:to>
    <xdr:sp macro="" textlink="">
      <xdr:nvSpPr>
        <xdr:cNvPr id="593" name="フローチャート: 判断 592">
          <a:extLst>
            <a:ext uri="{FF2B5EF4-FFF2-40B4-BE49-F238E27FC236}">
              <a16:creationId xmlns:a16="http://schemas.microsoft.com/office/drawing/2014/main" id="{8BACFEAA-5566-4FDB-AF60-5B691E807503}"/>
            </a:ext>
          </a:extLst>
        </xdr:cNvPr>
        <xdr:cNvSpPr/>
      </xdr:nvSpPr>
      <xdr:spPr>
        <a:xfrm>
          <a:off x="19161760" y="102476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122174</xdr:rowOff>
    </xdr:from>
    <xdr:to>
      <xdr:col>107</xdr:col>
      <xdr:colOff>101600</xdr:colOff>
      <xdr:row>60</xdr:row>
      <xdr:rowOff>52324</xdr:rowOff>
    </xdr:to>
    <xdr:sp macro="" textlink="">
      <xdr:nvSpPr>
        <xdr:cNvPr id="594" name="フローチャート: 判断 593">
          <a:extLst>
            <a:ext uri="{FF2B5EF4-FFF2-40B4-BE49-F238E27FC236}">
              <a16:creationId xmlns:a16="http://schemas.microsoft.com/office/drawing/2014/main" id="{0E400A80-7629-49D0-A599-747FECD3743F}"/>
            </a:ext>
          </a:extLst>
        </xdr:cNvPr>
        <xdr:cNvSpPr/>
      </xdr:nvSpPr>
      <xdr:spPr>
        <a:xfrm>
          <a:off x="18345150" y="102396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78740</xdr:rowOff>
    </xdr:from>
    <xdr:to>
      <xdr:col>102</xdr:col>
      <xdr:colOff>165100</xdr:colOff>
      <xdr:row>61</xdr:row>
      <xdr:rowOff>8890</xdr:rowOff>
    </xdr:to>
    <xdr:sp macro="" textlink="">
      <xdr:nvSpPr>
        <xdr:cNvPr id="595" name="フローチャート: 判断 594">
          <a:extLst>
            <a:ext uri="{FF2B5EF4-FFF2-40B4-BE49-F238E27FC236}">
              <a16:creationId xmlns:a16="http://schemas.microsoft.com/office/drawing/2014/main" id="{35EAEC75-6744-476A-979F-24B290D9BE69}"/>
            </a:ext>
          </a:extLst>
        </xdr:cNvPr>
        <xdr:cNvSpPr/>
      </xdr:nvSpPr>
      <xdr:spPr>
        <a:xfrm>
          <a:off x="17547590" y="103657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101600</xdr:rowOff>
    </xdr:from>
    <xdr:to>
      <xdr:col>98</xdr:col>
      <xdr:colOff>38100</xdr:colOff>
      <xdr:row>61</xdr:row>
      <xdr:rowOff>31750</xdr:rowOff>
    </xdr:to>
    <xdr:sp macro="" textlink="">
      <xdr:nvSpPr>
        <xdr:cNvPr id="596" name="フローチャート: 判断 595">
          <a:extLst>
            <a:ext uri="{FF2B5EF4-FFF2-40B4-BE49-F238E27FC236}">
              <a16:creationId xmlns:a16="http://schemas.microsoft.com/office/drawing/2014/main" id="{7C2577E1-570F-4B5F-8F3A-8604D3E70696}"/>
            </a:ext>
          </a:extLst>
        </xdr:cNvPr>
        <xdr:cNvSpPr/>
      </xdr:nvSpPr>
      <xdr:spPr>
        <a:xfrm>
          <a:off x="16761460" y="10384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4CE1EFD3-C8DD-4F32-97CC-F394F6478EE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9536AEA-BC10-42E7-A9CD-E31EEC252A5B}"/>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1240C5A-AC68-483C-93B4-CACCFC524B2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9E0344B-60FC-4032-AD69-ADAAEE3F3B7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608AFC1-3B90-4E09-A888-D1F286F2A9E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12446</xdr:rowOff>
    </xdr:from>
    <xdr:to>
      <xdr:col>116</xdr:col>
      <xdr:colOff>114300</xdr:colOff>
      <xdr:row>60</xdr:row>
      <xdr:rowOff>114046</xdr:rowOff>
    </xdr:to>
    <xdr:sp macro="" textlink="">
      <xdr:nvSpPr>
        <xdr:cNvPr id="602" name="楕円 601">
          <a:extLst>
            <a:ext uri="{FF2B5EF4-FFF2-40B4-BE49-F238E27FC236}">
              <a16:creationId xmlns:a16="http://schemas.microsoft.com/office/drawing/2014/main" id="{D3EFB0B0-E961-4654-8966-3A37E2B7878B}"/>
            </a:ext>
          </a:extLst>
        </xdr:cNvPr>
        <xdr:cNvSpPr/>
      </xdr:nvSpPr>
      <xdr:spPr>
        <a:xfrm>
          <a:off x="19904710" y="1030325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162323</xdr:rowOff>
    </xdr:from>
    <xdr:ext cx="469744" cy="259045"/>
    <xdr:sp macro="" textlink="">
      <xdr:nvSpPr>
        <xdr:cNvPr id="603" name="【学校施設】&#10;一人当たり面積該当値テキスト">
          <a:extLst>
            <a:ext uri="{FF2B5EF4-FFF2-40B4-BE49-F238E27FC236}">
              <a16:creationId xmlns:a16="http://schemas.microsoft.com/office/drawing/2014/main" id="{F20070A7-2276-455E-A9A1-478C381857EA}"/>
            </a:ext>
          </a:extLst>
        </xdr:cNvPr>
        <xdr:cNvSpPr txBox="1"/>
      </xdr:nvSpPr>
      <xdr:spPr>
        <a:xfrm>
          <a:off x="19985990" y="102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53594</xdr:rowOff>
    </xdr:from>
    <xdr:to>
      <xdr:col>112</xdr:col>
      <xdr:colOff>38100</xdr:colOff>
      <xdr:row>60</xdr:row>
      <xdr:rowOff>155194</xdr:rowOff>
    </xdr:to>
    <xdr:sp macro="" textlink="">
      <xdr:nvSpPr>
        <xdr:cNvPr id="604" name="楕円 603">
          <a:extLst>
            <a:ext uri="{FF2B5EF4-FFF2-40B4-BE49-F238E27FC236}">
              <a16:creationId xmlns:a16="http://schemas.microsoft.com/office/drawing/2014/main" id="{0A7164EB-20C7-45A9-BF4C-0684C992F990}"/>
            </a:ext>
          </a:extLst>
        </xdr:cNvPr>
        <xdr:cNvSpPr/>
      </xdr:nvSpPr>
      <xdr:spPr>
        <a:xfrm>
          <a:off x="19161760" y="103444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63246</xdr:rowOff>
    </xdr:from>
    <xdr:to>
      <xdr:col>116</xdr:col>
      <xdr:colOff>63500</xdr:colOff>
      <xdr:row>60</xdr:row>
      <xdr:rowOff>104394</xdr:rowOff>
    </xdr:to>
    <xdr:cxnSp macro="">
      <xdr:nvCxnSpPr>
        <xdr:cNvPr id="605" name="直線コネクタ 604">
          <a:extLst>
            <a:ext uri="{FF2B5EF4-FFF2-40B4-BE49-F238E27FC236}">
              <a16:creationId xmlns:a16="http://schemas.microsoft.com/office/drawing/2014/main" id="{E34E8027-A6B3-497E-9810-1C1298784333}"/>
            </a:ext>
          </a:extLst>
        </xdr:cNvPr>
        <xdr:cNvCxnSpPr/>
      </xdr:nvCxnSpPr>
      <xdr:spPr>
        <a:xfrm flipV="1">
          <a:off x="19204940" y="10346436"/>
          <a:ext cx="74295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83312</xdr:rowOff>
    </xdr:from>
    <xdr:to>
      <xdr:col>107</xdr:col>
      <xdr:colOff>101600</xdr:colOff>
      <xdr:row>61</xdr:row>
      <xdr:rowOff>13462</xdr:rowOff>
    </xdr:to>
    <xdr:sp macro="" textlink="">
      <xdr:nvSpPr>
        <xdr:cNvPr id="606" name="楕円 605">
          <a:extLst>
            <a:ext uri="{FF2B5EF4-FFF2-40B4-BE49-F238E27FC236}">
              <a16:creationId xmlns:a16="http://schemas.microsoft.com/office/drawing/2014/main" id="{CBD4223F-566D-4124-A412-5ADF6B1F27E9}"/>
            </a:ext>
          </a:extLst>
        </xdr:cNvPr>
        <xdr:cNvSpPr/>
      </xdr:nvSpPr>
      <xdr:spPr>
        <a:xfrm>
          <a:off x="18345150" y="103722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104394</xdr:rowOff>
    </xdr:from>
    <xdr:to>
      <xdr:col>111</xdr:col>
      <xdr:colOff>177800</xdr:colOff>
      <xdr:row>60</xdr:row>
      <xdr:rowOff>134112</xdr:rowOff>
    </xdr:to>
    <xdr:cxnSp macro="">
      <xdr:nvCxnSpPr>
        <xdr:cNvPr id="607" name="直線コネクタ 606">
          <a:extLst>
            <a:ext uri="{FF2B5EF4-FFF2-40B4-BE49-F238E27FC236}">
              <a16:creationId xmlns:a16="http://schemas.microsoft.com/office/drawing/2014/main" id="{C0D37B4C-A264-49A0-8208-9D7A0553C014}"/>
            </a:ext>
          </a:extLst>
        </xdr:cNvPr>
        <xdr:cNvCxnSpPr/>
      </xdr:nvCxnSpPr>
      <xdr:spPr>
        <a:xfrm flipV="1">
          <a:off x="18399760" y="10389489"/>
          <a:ext cx="80518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119126</xdr:rowOff>
    </xdr:from>
    <xdr:to>
      <xdr:col>102</xdr:col>
      <xdr:colOff>165100</xdr:colOff>
      <xdr:row>61</xdr:row>
      <xdr:rowOff>49276</xdr:rowOff>
    </xdr:to>
    <xdr:sp macro="" textlink="">
      <xdr:nvSpPr>
        <xdr:cNvPr id="608" name="楕円 607">
          <a:extLst>
            <a:ext uri="{FF2B5EF4-FFF2-40B4-BE49-F238E27FC236}">
              <a16:creationId xmlns:a16="http://schemas.microsoft.com/office/drawing/2014/main" id="{C65D6E4A-2E3E-4781-9ED7-0A0F7878E552}"/>
            </a:ext>
          </a:extLst>
        </xdr:cNvPr>
        <xdr:cNvSpPr/>
      </xdr:nvSpPr>
      <xdr:spPr>
        <a:xfrm>
          <a:off x="17547590" y="1040803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134112</xdr:rowOff>
    </xdr:from>
    <xdr:to>
      <xdr:col>107</xdr:col>
      <xdr:colOff>50800</xdr:colOff>
      <xdr:row>60</xdr:row>
      <xdr:rowOff>169926</xdr:rowOff>
    </xdr:to>
    <xdr:cxnSp macro="">
      <xdr:nvCxnSpPr>
        <xdr:cNvPr id="609" name="直線コネクタ 608">
          <a:extLst>
            <a:ext uri="{FF2B5EF4-FFF2-40B4-BE49-F238E27FC236}">
              <a16:creationId xmlns:a16="http://schemas.microsoft.com/office/drawing/2014/main" id="{F5F0CA57-D600-4C9D-B836-04269F9909BB}"/>
            </a:ext>
          </a:extLst>
        </xdr:cNvPr>
        <xdr:cNvCxnSpPr/>
      </xdr:nvCxnSpPr>
      <xdr:spPr>
        <a:xfrm flipV="1">
          <a:off x="17602200" y="10417302"/>
          <a:ext cx="79756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12446</xdr:rowOff>
    </xdr:from>
    <xdr:to>
      <xdr:col>98</xdr:col>
      <xdr:colOff>38100</xdr:colOff>
      <xdr:row>60</xdr:row>
      <xdr:rowOff>114046</xdr:rowOff>
    </xdr:to>
    <xdr:sp macro="" textlink="">
      <xdr:nvSpPr>
        <xdr:cNvPr id="610" name="楕円 609">
          <a:extLst>
            <a:ext uri="{FF2B5EF4-FFF2-40B4-BE49-F238E27FC236}">
              <a16:creationId xmlns:a16="http://schemas.microsoft.com/office/drawing/2014/main" id="{5C85B1CA-46F5-4ACD-AF78-4F5C5680B30F}"/>
            </a:ext>
          </a:extLst>
        </xdr:cNvPr>
        <xdr:cNvSpPr/>
      </xdr:nvSpPr>
      <xdr:spPr>
        <a:xfrm>
          <a:off x="16761460" y="103032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63246</xdr:rowOff>
    </xdr:from>
    <xdr:to>
      <xdr:col>102</xdr:col>
      <xdr:colOff>114300</xdr:colOff>
      <xdr:row>60</xdr:row>
      <xdr:rowOff>169926</xdr:rowOff>
    </xdr:to>
    <xdr:cxnSp macro="">
      <xdr:nvCxnSpPr>
        <xdr:cNvPr id="611" name="直線コネクタ 610">
          <a:extLst>
            <a:ext uri="{FF2B5EF4-FFF2-40B4-BE49-F238E27FC236}">
              <a16:creationId xmlns:a16="http://schemas.microsoft.com/office/drawing/2014/main" id="{FF361383-0BE5-4660-82C5-BB2E712D56C8}"/>
            </a:ext>
          </a:extLst>
        </xdr:cNvPr>
        <xdr:cNvCxnSpPr/>
      </xdr:nvCxnSpPr>
      <xdr:spPr>
        <a:xfrm>
          <a:off x="16804640" y="10346436"/>
          <a:ext cx="79756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82567</xdr:rowOff>
    </xdr:from>
    <xdr:ext cx="469744" cy="259045"/>
    <xdr:sp macro="" textlink="">
      <xdr:nvSpPr>
        <xdr:cNvPr id="612" name="n_1aveValue【学校施設】&#10;一人当たり面積">
          <a:extLst>
            <a:ext uri="{FF2B5EF4-FFF2-40B4-BE49-F238E27FC236}">
              <a16:creationId xmlns:a16="http://schemas.microsoft.com/office/drawing/2014/main" id="{D261AA28-17D4-4BD4-A5F6-0329E50CA9D3}"/>
            </a:ext>
          </a:extLst>
        </xdr:cNvPr>
        <xdr:cNvSpPr txBox="1"/>
      </xdr:nvSpPr>
      <xdr:spPr>
        <a:xfrm>
          <a:off x="18982132"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68851</xdr:rowOff>
    </xdr:from>
    <xdr:ext cx="469744" cy="259045"/>
    <xdr:sp macro="" textlink="">
      <xdr:nvSpPr>
        <xdr:cNvPr id="613" name="n_2aveValue【学校施設】&#10;一人当たり面積">
          <a:extLst>
            <a:ext uri="{FF2B5EF4-FFF2-40B4-BE49-F238E27FC236}">
              <a16:creationId xmlns:a16="http://schemas.microsoft.com/office/drawing/2014/main" id="{05D75621-1752-44EB-B03C-3DBD8A422ADC}"/>
            </a:ext>
          </a:extLst>
        </xdr:cNvPr>
        <xdr:cNvSpPr txBox="1"/>
      </xdr:nvSpPr>
      <xdr:spPr>
        <a:xfrm>
          <a:off x="18182032" y="1001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25417</xdr:rowOff>
    </xdr:from>
    <xdr:ext cx="469744" cy="259045"/>
    <xdr:sp macro="" textlink="">
      <xdr:nvSpPr>
        <xdr:cNvPr id="614" name="n_3aveValue【学校施設】&#10;一人当たり面積">
          <a:extLst>
            <a:ext uri="{FF2B5EF4-FFF2-40B4-BE49-F238E27FC236}">
              <a16:creationId xmlns:a16="http://schemas.microsoft.com/office/drawing/2014/main" id="{09A54737-36B5-4B7C-A117-4641AEA1366A}"/>
            </a:ext>
          </a:extLst>
        </xdr:cNvPr>
        <xdr:cNvSpPr txBox="1"/>
      </xdr:nvSpPr>
      <xdr:spPr>
        <a:xfrm>
          <a:off x="17384472"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22877</xdr:rowOff>
    </xdr:from>
    <xdr:ext cx="469744" cy="259045"/>
    <xdr:sp macro="" textlink="">
      <xdr:nvSpPr>
        <xdr:cNvPr id="615" name="n_4aveValue【学校施設】&#10;一人当たり面積">
          <a:extLst>
            <a:ext uri="{FF2B5EF4-FFF2-40B4-BE49-F238E27FC236}">
              <a16:creationId xmlns:a16="http://schemas.microsoft.com/office/drawing/2014/main" id="{AA2EC61A-A5A0-434B-BB89-50AD94EF317C}"/>
            </a:ext>
          </a:extLst>
        </xdr:cNvPr>
        <xdr:cNvSpPr txBox="1"/>
      </xdr:nvSpPr>
      <xdr:spPr>
        <a:xfrm>
          <a:off x="16588817"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146321</xdr:rowOff>
    </xdr:from>
    <xdr:ext cx="469744" cy="259045"/>
    <xdr:sp macro="" textlink="">
      <xdr:nvSpPr>
        <xdr:cNvPr id="616" name="n_1mainValue【学校施設】&#10;一人当たり面積">
          <a:extLst>
            <a:ext uri="{FF2B5EF4-FFF2-40B4-BE49-F238E27FC236}">
              <a16:creationId xmlns:a16="http://schemas.microsoft.com/office/drawing/2014/main" id="{161375EC-F91D-4974-8157-62E256AAE9A9}"/>
            </a:ext>
          </a:extLst>
        </xdr:cNvPr>
        <xdr:cNvSpPr txBox="1"/>
      </xdr:nvSpPr>
      <xdr:spPr>
        <a:xfrm>
          <a:off x="18982132" y="1043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4589</xdr:rowOff>
    </xdr:from>
    <xdr:ext cx="469744" cy="259045"/>
    <xdr:sp macro="" textlink="">
      <xdr:nvSpPr>
        <xdr:cNvPr id="617" name="n_2mainValue【学校施設】&#10;一人当たり面積">
          <a:extLst>
            <a:ext uri="{FF2B5EF4-FFF2-40B4-BE49-F238E27FC236}">
              <a16:creationId xmlns:a16="http://schemas.microsoft.com/office/drawing/2014/main" id="{5D3544C8-44DB-4B38-BB1D-1BA484C2FE47}"/>
            </a:ext>
          </a:extLst>
        </xdr:cNvPr>
        <xdr:cNvSpPr txBox="1"/>
      </xdr:nvSpPr>
      <xdr:spPr>
        <a:xfrm>
          <a:off x="18182032" y="10464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40403</xdr:rowOff>
    </xdr:from>
    <xdr:ext cx="469744" cy="259045"/>
    <xdr:sp macro="" textlink="">
      <xdr:nvSpPr>
        <xdr:cNvPr id="618" name="n_3mainValue【学校施設】&#10;一人当たり面積">
          <a:extLst>
            <a:ext uri="{FF2B5EF4-FFF2-40B4-BE49-F238E27FC236}">
              <a16:creationId xmlns:a16="http://schemas.microsoft.com/office/drawing/2014/main" id="{5063DB07-0983-487B-BE47-E22F47651884}"/>
            </a:ext>
          </a:extLst>
        </xdr:cNvPr>
        <xdr:cNvSpPr txBox="1"/>
      </xdr:nvSpPr>
      <xdr:spPr>
        <a:xfrm>
          <a:off x="17384472" y="1049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130573</xdr:rowOff>
    </xdr:from>
    <xdr:ext cx="469744" cy="259045"/>
    <xdr:sp macro="" textlink="">
      <xdr:nvSpPr>
        <xdr:cNvPr id="619" name="n_4mainValue【学校施設】&#10;一人当たり面積">
          <a:extLst>
            <a:ext uri="{FF2B5EF4-FFF2-40B4-BE49-F238E27FC236}">
              <a16:creationId xmlns:a16="http://schemas.microsoft.com/office/drawing/2014/main" id="{3227D5F6-1D07-4D29-A888-45F5C479CE30}"/>
            </a:ext>
          </a:extLst>
        </xdr:cNvPr>
        <xdr:cNvSpPr txBox="1"/>
      </xdr:nvSpPr>
      <xdr:spPr>
        <a:xfrm>
          <a:off x="16588817" y="1007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6BA8DF0A-3496-45B9-A809-BAD1F4BA6FD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B8DE2902-D674-4528-8F55-2FB723C9D19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75570ADA-EB1F-4823-8AB5-622C57E638C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343DA8D3-C297-40BE-A089-B5D0118D742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5C1C0D5-A554-432C-A1B5-42150F60128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2BFBA0E2-3029-4D52-A00F-6E751E60C09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18F03D4A-D24D-485A-B559-948D1438CCD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227B905C-6045-44D5-876E-9710C9A839B4}"/>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A875B0E4-21A8-4F65-9F7F-85853A057B1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DB1A921E-A9FD-4E03-A3A9-DE59D7DD2E3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742F141D-18D1-41D8-97DC-E4273D81F44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BEDFC249-350B-44F7-9A2A-7D0A1C6FD6C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A05C5BF0-9603-40F2-BE74-49BE571545C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43F25080-7FFA-40D1-A482-FB88E08378B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7C57A64C-B1C1-4FF1-864F-F0B49FCBFDD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F34346C3-E340-4131-8484-1BBEDC0B3F24}"/>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867BF48D-B3C8-4FAB-9AA0-6FE13DA33576}"/>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5BB25163-6A52-4291-B567-59BE7975666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BC26DC24-EF47-40B8-9539-26F666057D3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E5227C87-E34D-454E-BCF5-A6107FE04A8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792AC4B0-2F9C-420F-93DC-9802860AE9B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4598BDC1-B28A-4541-AE5D-2D5F6C94B2B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F6EFAFE8-DAFD-40AA-90A0-841F8472D3A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8AE769CD-58B7-44E5-878F-9E159A195C3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0D14DA0B-0670-484C-A169-990B027CC38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98A44ACD-B654-40E2-B7A5-4CD3C3A07203}"/>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187AA218-33B2-4BE3-982A-C3A7F9A85FB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7" name="直線コネクタ 646">
          <a:extLst>
            <a:ext uri="{FF2B5EF4-FFF2-40B4-BE49-F238E27FC236}">
              <a16:creationId xmlns:a16="http://schemas.microsoft.com/office/drawing/2014/main" id="{42CD93DE-577D-4F1C-98A7-F198CC25F018}"/>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8" name="テキスト ボックス 647">
          <a:extLst>
            <a:ext uri="{FF2B5EF4-FFF2-40B4-BE49-F238E27FC236}">
              <a16:creationId xmlns:a16="http://schemas.microsoft.com/office/drawing/2014/main" id="{A8CAEABA-8208-4E6F-B00F-CF9CCEBF3D09}"/>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9" name="直線コネクタ 648">
          <a:extLst>
            <a:ext uri="{FF2B5EF4-FFF2-40B4-BE49-F238E27FC236}">
              <a16:creationId xmlns:a16="http://schemas.microsoft.com/office/drawing/2014/main" id="{4C7E6007-8E4E-40EE-A4A1-4427A79E73F4}"/>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0" name="テキスト ボックス 649">
          <a:extLst>
            <a:ext uri="{FF2B5EF4-FFF2-40B4-BE49-F238E27FC236}">
              <a16:creationId xmlns:a16="http://schemas.microsoft.com/office/drawing/2014/main" id="{BB699736-0959-418D-B05E-8BE4E5E7D06F}"/>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1" name="直線コネクタ 650">
          <a:extLst>
            <a:ext uri="{FF2B5EF4-FFF2-40B4-BE49-F238E27FC236}">
              <a16:creationId xmlns:a16="http://schemas.microsoft.com/office/drawing/2014/main" id="{04D98A0B-7D64-487E-BA87-77B30A53FAE9}"/>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2" name="テキスト ボックス 651">
          <a:extLst>
            <a:ext uri="{FF2B5EF4-FFF2-40B4-BE49-F238E27FC236}">
              <a16:creationId xmlns:a16="http://schemas.microsoft.com/office/drawing/2014/main" id="{BFCA2323-5446-483E-A919-674FA6E277AB}"/>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3" name="直線コネクタ 652">
          <a:extLst>
            <a:ext uri="{FF2B5EF4-FFF2-40B4-BE49-F238E27FC236}">
              <a16:creationId xmlns:a16="http://schemas.microsoft.com/office/drawing/2014/main" id="{62A6E559-00CF-4C3D-B55D-4CA5D46A1271}"/>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4" name="テキスト ボックス 653">
          <a:extLst>
            <a:ext uri="{FF2B5EF4-FFF2-40B4-BE49-F238E27FC236}">
              <a16:creationId xmlns:a16="http://schemas.microsoft.com/office/drawing/2014/main" id="{DCA5DE79-2190-4E00-8DB8-C03335488288}"/>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5" name="直線コネクタ 654">
          <a:extLst>
            <a:ext uri="{FF2B5EF4-FFF2-40B4-BE49-F238E27FC236}">
              <a16:creationId xmlns:a16="http://schemas.microsoft.com/office/drawing/2014/main" id="{98420D40-E152-48E8-914F-6C8C90874B5E}"/>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6" name="テキスト ボックス 655">
          <a:extLst>
            <a:ext uri="{FF2B5EF4-FFF2-40B4-BE49-F238E27FC236}">
              <a16:creationId xmlns:a16="http://schemas.microsoft.com/office/drawing/2014/main" id="{6E4D2B36-BCAB-4B20-9AD7-791726EBFC0D}"/>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7D49862F-0390-4B94-A9BE-BFA6A2BFD2E2}"/>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8" name="テキスト ボックス 657">
          <a:extLst>
            <a:ext uri="{FF2B5EF4-FFF2-40B4-BE49-F238E27FC236}">
              <a16:creationId xmlns:a16="http://schemas.microsoft.com/office/drawing/2014/main" id="{CE635B07-1D7C-48ED-84F1-6D1EE246A7DF}"/>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15925602-86B8-4490-8AC0-CE1D359A030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81914</xdr:rowOff>
    </xdr:from>
    <xdr:to>
      <xdr:col>85</xdr:col>
      <xdr:colOff>126364</xdr:colOff>
      <xdr:row>108</xdr:row>
      <xdr:rowOff>53339</xdr:rowOff>
    </xdr:to>
    <xdr:cxnSp macro="">
      <xdr:nvCxnSpPr>
        <xdr:cNvPr id="660" name="直線コネクタ 659">
          <a:extLst>
            <a:ext uri="{FF2B5EF4-FFF2-40B4-BE49-F238E27FC236}">
              <a16:creationId xmlns:a16="http://schemas.microsoft.com/office/drawing/2014/main" id="{A4C86CFB-9691-4915-8909-FD824EFD0965}"/>
            </a:ext>
          </a:extLst>
        </xdr:cNvPr>
        <xdr:cNvCxnSpPr/>
      </xdr:nvCxnSpPr>
      <xdr:spPr>
        <a:xfrm flipV="1">
          <a:off x="14703424" y="17057369"/>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57166</xdr:rowOff>
    </xdr:from>
    <xdr:ext cx="405111" cy="259045"/>
    <xdr:sp macro="" textlink="">
      <xdr:nvSpPr>
        <xdr:cNvPr id="661" name="【公民館】&#10;有形固定資産減価償却率最小値テキスト">
          <a:extLst>
            <a:ext uri="{FF2B5EF4-FFF2-40B4-BE49-F238E27FC236}">
              <a16:creationId xmlns:a16="http://schemas.microsoft.com/office/drawing/2014/main" id="{68D54215-99B2-4D19-9FDF-5A39F22E75C1}"/>
            </a:ext>
          </a:extLst>
        </xdr:cNvPr>
        <xdr:cNvSpPr txBox="1"/>
      </xdr:nvSpPr>
      <xdr:spPr>
        <a:xfrm>
          <a:off x="14742160" y="18569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53339</xdr:rowOff>
    </xdr:from>
    <xdr:to>
      <xdr:col>86</xdr:col>
      <xdr:colOff>25400</xdr:colOff>
      <xdr:row>108</xdr:row>
      <xdr:rowOff>53339</xdr:rowOff>
    </xdr:to>
    <xdr:cxnSp macro="">
      <xdr:nvCxnSpPr>
        <xdr:cNvPr id="662" name="直線コネクタ 661">
          <a:extLst>
            <a:ext uri="{FF2B5EF4-FFF2-40B4-BE49-F238E27FC236}">
              <a16:creationId xmlns:a16="http://schemas.microsoft.com/office/drawing/2014/main" id="{9903CE67-3C91-4D62-87ED-108AAAAFB663}"/>
            </a:ext>
          </a:extLst>
        </xdr:cNvPr>
        <xdr:cNvCxnSpPr/>
      </xdr:nvCxnSpPr>
      <xdr:spPr>
        <a:xfrm>
          <a:off x="14611350" y="1857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28591</xdr:rowOff>
    </xdr:from>
    <xdr:ext cx="405111" cy="259045"/>
    <xdr:sp macro="" textlink="">
      <xdr:nvSpPr>
        <xdr:cNvPr id="663" name="【公民館】&#10;有形固定資産減価償却率最大値テキスト">
          <a:extLst>
            <a:ext uri="{FF2B5EF4-FFF2-40B4-BE49-F238E27FC236}">
              <a16:creationId xmlns:a16="http://schemas.microsoft.com/office/drawing/2014/main" id="{94EDAEA3-4415-4DF9-AA03-E1DC6FCA84B7}"/>
            </a:ext>
          </a:extLst>
        </xdr:cNvPr>
        <xdr:cNvSpPr txBox="1"/>
      </xdr:nvSpPr>
      <xdr:spPr>
        <a:xfrm>
          <a:off x="14742160" y="16828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81914</xdr:rowOff>
    </xdr:from>
    <xdr:to>
      <xdr:col>86</xdr:col>
      <xdr:colOff>25400</xdr:colOff>
      <xdr:row>99</xdr:row>
      <xdr:rowOff>81914</xdr:rowOff>
    </xdr:to>
    <xdr:cxnSp macro="">
      <xdr:nvCxnSpPr>
        <xdr:cNvPr id="664" name="直線コネクタ 663">
          <a:extLst>
            <a:ext uri="{FF2B5EF4-FFF2-40B4-BE49-F238E27FC236}">
              <a16:creationId xmlns:a16="http://schemas.microsoft.com/office/drawing/2014/main" id="{7CC8C1B0-A3BA-41D4-BE7F-1D3B71CB99A6}"/>
            </a:ext>
          </a:extLst>
        </xdr:cNvPr>
        <xdr:cNvCxnSpPr/>
      </xdr:nvCxnSpPr>
      <xdr:spPr>
        <a:xfrm>
          <a:off x="14611350" y="1705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51452</xdr:rowOff>
    </xdr:from>
    <xdr:ext cx="405111" cy="259045"/>
    <xdr:sp macro="" textlink="">
      <xdr:nvSpPr>
        <xdr:cNvPr id="665" name="【公民館】&#10;有形固定資産減価償却率平均値テキスト">
          <a:extLst>
            <a:ext uri="{FF2B5EF4-FFF2-40B4-BE49-F238E27FC236}">
              <a16:creationId xmlns:a16="http://schemas.microsoft.com/office/drawing/2014/main" id="{E5EF10FF-6CC4-4CC4-9654-87DF36250E1D}"/>
            </a:ext>
          </a:extLst>
        </xdr:cNvPr>
        <xdr:cNvSpPr txBox="1"/>
      </xdr:nvSpPr>
      <xdr:spPr>
        <a:xfrm>
          <a:off x="14742160" y="1788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73025</xdr:rowOff>
    </xdr:from>
    <xdr:to>
      <xdr:col>85</xdr:col>
      <xdr:colOff>177800</xdr:colOff>
      <xdr:row>105</xdr:row>
      <xdr:rowOff>3175</xdr:rowOff>
    </xdr:to>
    <xdr:sp macro="" textlink="">
      <xdr:nvSpPr>
        <xdr:cNvPr id="666" name="フローチャート: 判断 665">
          <a:extLst>
            <a:ext uri="{FF2B5EF4-FFF2-40B4-BE49-F238E27FC236}">
              <a16:creationId xmlns:a16="http://schemas.microsoft.com/office/drawing/2014/main" id="{E36CE912-10E3-4413-A362-214A9019EF99}"/>
            </a:ext>
          </a:extLst>
        </xdr:cNvPr>
        <xdr:cNvSpPr/>
      </xdr:nvSpPr>
      <xdr:spPr>
        <a:xfrm>
          <a:off x="14649450" y="1790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53975</xdr:rowOff>
    </xdr:from>
    <xdr:to>
      <xdr:col>81</xdr:col>
      <xdr:colOff>101600</xdr:colOff>
      <xdr:row>104</xdr:row>
      <xdr:rowOff>155575</xdr:rowOff>
    </xdr:to>
    <xdr:sp macro="" textlink="">
      <xdr:nvSpPr>
        <xdr:cNvPr id="667" name="フローチャート: 判断 666">
          <a:extLst>
            <a:ext uri="{FF2B5EF4-FFF2-40B4-BE49-F238E27FC236}">
              <a16:creationId xmlns:a16="http://schemas.microsoft.com/office/drawing/2014/main" id="{68468FFD-A7EF-42BB-9FA4-6BD65C906E6D}"/>
            </a:ext>
          </a:extLst>
        </xdr:cNvPr>
        <xdr:cNvSpPr/>
      </xdr:nvSpPr>
      <xdr:spPr>
        <a:xfrm>
          <a:off x="13887450" y="178885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4445</xdr:rowOff>
    </xdr:from>
    <xdr:to>
      <xdr:col>76</xdr:col>
      <xdr:colOff>165100</xdr:colOff>
      <xdr:row>104</xdr:row>
      <xdr:rowOff>106045</xdr:rowOff>
    </xdr:to>
    <xdr:sp macro="" textlink="">
      <xdr:nvSpPr>
        <xdr:cNvPr id="668" name="フローチャート: 判断 667">
          <a:extLst>
            <a:ext uri="{FF2B5EF4-FFF2-40B4-BE49-F238E27FC236}">
              <a16:creationId xmlns:a16="http://schemas.microsoft.com/office/drawing/2014/main" id="{02E80F0D-95BE-45E3-9A7F-F7815BABCAF1}"/>
            </a:ext>
          </a:extLst>
        </xdr:cNvPr>
        <xdr:cNvSpPr/>
      </xdr:nvSpPr>
      <xdr:spPr>
        <a:xfrm>
          <a:off x="13089890" y="178371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170180</xdr:rowOff>
    </xdr:from>
    <xdr:to>
      <xdr:col>72</xdr:col>
      <xdr:colOff>38100</xdr:colOff>
      <xdr:row>104</xdr:row>
      <xdr:rowOff>100330</xdr:rowOff>
    </xdr:to>
    <xdr:sp macro="" textlink="">
      <xdr:nvSpPr>
        <xdr:cNvPr id="669" name="フローチャート: 判断 668">
          <a:extLst>
            <a:ext uri="{FF2B5EF4-FFF2-40B4-BE49-F238E27FC236}">
              <a16:creationId xmlns:a16="http://schemas.microsoft.com/office/drawing/2014/main" id="{A6E7A74A-4785-4621-9215-40F5FE321789}"/>
            </a:ext>
          </a:extLst>
        </xdr:cNvPr>
        <xdr:cNvSpPr/>
      </xdr:nvSpPr>
      <xdr:spPr>
        <a:xfrm>
          <a:off x="12303760" y="1783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670" name="フローチャート: 判断 669">
          <a:extLst>
            <a:ext uri="{FF2B5EF4-FFF2-40B4-BE49-F238E27FC236}">
              <a16:creationId xmlns:a16="http://schemas.microsoft.com/office/drawing/2014/main" id="{74B56E25-1F5D-41C8-93FE-6651D7114CF3}"/>
            </a:ext>
          </a:extLst>
        </xdr:cNvPr>
        <xdr:cNvSpPr/>
      </xdr:nvSpPr>
      <xdr:spPr>
        <a:xfrm>
          <a:off x="11487150" y="17839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9D4D6770-626D-419B-BA36-E75CA2D8EC9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4204788D-E44A-4146-997D-5C9B352B073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38E189FD-E4C1-4346-868B-D60A81F8BB9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7CA0FB12-81C4-4CCF-B1AA-3F37D41AF66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87EEF315-37D0-4233-A9BD-19A420B0AE0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92075</xdr:rowOff>
    </xdr:from>
    <xdr:to>
      <xdr:col>85</xdr:col>
      <xdr:colOff>177800</xdr:colOff>
      <xdr:row>103</xdr:row>
      <xdr:rowOff>22225</xdr:rowOff>
    </xdr:to>
    <xdr:sp macro="" textlink="">
      <xdr:nvSpPr>
        <xdr:cNvPr id="676" name="楕円 675">
          <a:extLst>
            <a:ext uri="{FF2B5EF4-FFF2-40B4-BE49-F238E27FC236}">
              <a16:creationId xmlns:a16="http://schemas.microsoft.com/office/drawing/2014/main" id="{8547ACF5-7B4B-4F21-8202-0DDD3386FFC5}"/>
            </a:ext>
          </a:extLst>
        </xdr:cNvPr>
        <xdr:cNvSpPr/>
      </xdr:nvSpPr>
      <xdr:spPr>
        <a:xfrm>
          <a:off x="14649450" y="17583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114952</xdr:rowOff>
    </xdr:from>
    <xdr:ext cx="405111" cy="259045"/>
    <xdr:sp macro="" textlink="">
      <xdr:nvSpPr>
        <xdr:cNvPr id="677" name="【公民館】&#10;有形固定資産減価償却率該当値テキスト">
          <a:extLst>
            <a:ext uri="{FF2B5EF4-FFF2-40B4-BE49-F238E27FC236}">
              <a16:creationId xmlns:a16="http://schemas.microsoft.com/office/drawing/2014/main" id="{019E7319-A289-4A15-A832-32903BFF9C0F}"/>
            </a:ext>
          </a:extLst>
        </xdr:cNvPr>
        <xdr:cNvSpPr txBox="1"/>
      </xdr:nvSpPr>
      <xdr:spPr>
        <a:xfrm>
          <a:off x="14742160"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46355</xdr:rowOff>
    </xdr:from>
    <xdr:to>
      <xdr:col>81</xdr:col>
      <xdr:colOff>101600</xdr:colOff>
      <xdr:row>102</xdr:row>
      <xdr:rowOff>147955</xdr:rowOff>
    </xdr:to>
    <xdr:sp macro="" textlink="">
      <xdr:nvSpPr>
        <xdr:cNvPr id="678" name="楕円 677">
          <a:extLst>
            <a:ext uri="{FF2B5EF4-FFF2-40B4-BE49-F238E27FC236}">
              <a16:creationId xmlns:a16="http://schemas.microsoft.com/office/drawing/2014/main" id="{69AD2D02-133D-4D8A-8908-B638E8F9B4C0}"/>
            </a:ext>
          </a:extLst>
        </xdr:cNvPr>
        <xdr:cNvSpPr/>
      </xdr:nvSpPr>
      <xdr:spPr>
        <a:xfrm>
          <a:off x="13887450" y="175361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97155</xdr:rowOff>
    </xdr:from>
    <xdr:to>
      <xdr:col>85</xdr:col>
      <xdr:colOff>127000</xdr:colOff>
      <xdr:row>102</xdr:row>
      <xdr:rowOff>142875</xdr:rowOff>
    </xdr:to>
    <xdr:cxnSp macro="">
      <xdr:nvCxnSpPr>
        <xdr:cNvPr id="679" name="直線コネクタ 678">
          <a:extLst>
            <a:ext uri="{FF2B5EF4-FFF2-40B4-BE49-F238E27FC236}">
              <a16:creationId xmlns:a16="http://schemas.microsoft.com/office/drawing/2014/main" id="{B93D0E68-702A-4DE8-8693-4E5B23609953}"/>
            </a:ext>
          </a:extLst>
        </xdr:cNvPr>
        <xdr:cNvCxnSpPr/>
      </xdr:nvCxnSpPr>
      <xdr:spPr>
        <a:xfrm>
          <a:off x="13942060" y="17581245"/>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12064</xdr:rowOff>
    </xdr:from>
    <xdr:to>
      <xdr:col>76</xdr:col>
      <xdr:colOff>165100</xdr:colOff>
      <xdr:row>102</xdr:row>
      <xdr:rowOff>113664</xdr:rowOff>
    </xdr:to>
    <xdr:sp macro="" textlink="">
      <xdr:nvSpPr>
        <xdr:cNvPr id="680" name="楕円 679">
          <a:extLst>
            <a:ext uri="{FF2B5EF4-FFF2-40B4-BE49-F238E27FC236}">
              <a16:creationId xmlns:a16="http://schemas.microsoft.com/office/drawing/2014/main" id="{B1BC5E61-7F20-4136-83AC-7DC75633C29B}"/>
            </a:ext>
          </a:extLst>
        </xdr:cNvPr>
        <xdr:cNvSpPr/>
      </xdr:nvSpPr>
      <xdr:spPr>
        <a:xfrm>
          <a:off x="13089890" y="1750377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62864</xdr:rowOff>
    </xdr:from>
    <xdr:to>
      <xdr:col>81</xdr:col>
      <xdr:colOff>50800</xdr:colOff>
      <xdr:row>102</xdr:row>
      <xdr:rowOff>97155</xdr:rowOff>
    </xdr:to>
    <xdr:cxnSp macro="">
      <xdr:nvCxnSpPr>
        <xdr:cNvPr id="681" name="直線コネクタ 680">
          <a:extLst>
            <a:ext uri="{FF2B5EF4-FFF2-40B4-BE49-F238E27FC236}">
              <a16:creationId xmlns:a16="http://schemas.microsoft.com/office/drawing/2014/main" id="{FC5A3E86-2A1C-496A-8FC8-31EAA4689E40}"/>
            </a:ext>
          </a:extLst>
        </xdr:cNvPr>
        <xdr:cNvCxnSpPr/>
      </xdr:nvCxnSpPr>
      <xdr:spPr>
        <a:xfrm>
          <a:off x="13144500" y="17546954"/>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33020</xdr:rowOff>
    </xdr:from>
    <xdr:to>
      <xdr:col>72</xdr:col>
      <xdr:colOff>38100</xdr:colOff>
      <xdr:row>102</xdr:row>
      <xdr:rowOff>134620</xdr:rowOff>
    </xdr:to>
    <xdr:sp macro="" textlink="">
      <xdr:nvSpPr>
        <xdr:cNvPr id="682" name="楕円 681">
          <a:extLst>
            <a:ext uri="{FF2B5EF4-FFF2-40B4-BE49-F238E27FC236}">
              <a16:creationId xmlns:a16="http://schemas.microsoft.com/office/drawing/2014/main" id="{6347DB5D-0D12-48BC-AEBF-8E14935C0EC4}"/>
            </a:ext>
          </a:extLst>
        </xdr:cNvPr>
        <xdr:cNvSpPr/>
      </xdr:nvSpPr>
      <xdr:spPr>
        <a:xfrm>
          <a:off x="12303760" y="175190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62864</xdr:rowOff>
    </xdr:from>
    <xdr:to>
      <xdr:col>76</xdr:col>
      <xdr:colOff>114300</xdr:colOff>
      <xdr:row>102</xdr:row>
      <xdr:rowOff>83820</xdr:rowOff>
    </xdr:to>
    <xdr:cxnSp macro="">
      <xdr:nvCxnSpPr>
        <xdr:cNvPr id="683" name="直線コネクタ 682">
          <a:extLst>
            <a:ext uri="{FF2B5EF4-FFF2-40B4-BE49-F238E27FC236}">
              <a16:creationId xmlns:a16="http://schemas.microsoft.com/office/drawing/2014/main" id="{3A3E3A72-FAF5-4212-9D50-2D63DE3D3472}"/>
            </a:ext>
          </a:extLst>
        </xdr:cNvPr>
        <xdr:cNvCxnSpPr/>
      </xdr:nvCxnSpPr>
      <xdr:spPr>
        <a:xfrm flipV="1">
          <a:off x="12346940" y="17546954"/>
          <a:ext cx="79756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25400</xdr:rowOff>
    </xdr:from>
    <xdr:to>
      <xdr:col>67</xdr:col>
      <xdr:colOff>101600</xdr:colOff>
      <xdr:row>103</xdr:row>
      <xdr:rowOff>127000</xdr:rowOff>
    </xdr:to>
    <xdr:sp macro="" textlink="">
      <xdr:nvSpPr>
        <xdr:cNvPr id="684" name="楕円 683">
          <a:extLst>
            <a:ext uri="{FF2B5EF4-FFF2-40B4-BE49-F238E27FC236}">
              <a16:creationId xmlns:a16="http://schemas.microsoft.com/office/drawing/2014/main" id="{9130E8A8-8CC9-4B26-8611-7ABAB29E8228}"/>
            </a:ext>
          </a:extLst>
        </xdr:cNvPr>
        <xdr:cNvSpPr/>
      </xdr:nvSpPr>
      <xdr:spPr>
        <a:xfrm>
          <a:off x="11487150" y="176809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83820</xdr:rowOff>
    </xdr:from>
    <xdr:to>
      <xdr:col>71</xdr:col>
      <xdr:colOff>177800</xdr:colOff>
      <xdr:row>103</xdr:row>
      <xdr:rowOff>76200</xdr:rowOff>
    </xdr:to>
    <xdr:cxnSp macro="">
      <xdr:nvCxnSpPr>
        <xdr:cNvPr id="685" name="直線コネクタ 684">
          <a:extLst>
            <a:ext uri="{FF2B5EF4-FFF2-40B4-BE49-F238E27FC236}">
              <a16:creationId xmlns:a16="http://schemas.microsoft.com/office/drawing/2014/main" id="{D79EC4A0-6AD6-417A-886E-FD48E4C6FE6C}"/>
            </a:ext>
          </a:extLst>
        </xdr:cNvPr>
        <xdr:cNvCxnSpPr/>
      </xdr:nvCxnSpPr>
      <xdr:spPr>
        <a:xfrm flipV="1">
          <a:off x="11541760" y="17573625"/>
          <a:ext cx="80518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146702</xdr:rowOff>
    </xdr:from>
    <xdr:ext cx="405111" cy="259045"/>
    <xdr:sp macro="" textlink="">
      <xdr:nvSpPr>
        <xdr:cNvPr id="686" name="n_1aveValue【公民館】&#10;有形固定資産減価償却率">
          <a:extLst>
            <a:ext uri="{FF2B5EF4-FFF2-40B4-BE49-F238E27FC236}">
              <a16:creationId xmlns:a16="http://schemas.microsoft.com/office/drawing/2014/main" id="{B5371A6E-926C-40DF-B962-70A1DE561C70}"/>
            </a:ext>
          </a:extLst>
        </xdr:cNvPr>
        <xdr:cNvSpPr txBox="1"/>
      </xdr:nvSpPr>
      <xdr:spPr>
        <a:xfrm>
          <a:off x="1373823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97172</xdr:rowOff>
    </xdr:from>
    <xdr:ext cx="405111" cy="259045"/>
    <xdr:sp macro="" textlink="">
      <xdr:nvSpPr>
        <xdr:cNvPr id="687" name="n_2aveValue【公民館】&#10;有形固定資産減価償却率">
          <a:extLst>
            <a:ext uri="{FF2B5EF4-FFF2-40B4-BE49-F238E27FC236}">
              <a16:creationId xmlns:a16="http://schemas.microsoft.com/office/drawing/2014/main" id="{FA3647A0-5CBC-42C3-A530-B4BBB836F6EA}"/>
            </a:ext>
          </a:extLst>
        </xdr:cNvPr>
        <xdr:cNvSpPr txBox="1"/>
      </xdr:nvSpPr>
      <xdr:spPr>
        <a:xfrm>
          <a:off x="12957184" y="1792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91457</xdr:rowOff>
    </xdr:from>
    <xdr:ext cx="405111" cy="259045"/>
    <xdr:sp macro="" textlink="">
      <xdr:nvSpPr>
        <xdr:cNvPr id="688" name="n_3aveValue【公民館】&#10;有形固定資産減価償却率">
          <a:extLst>
            <a:ext uri="{FF2B5EF4-FFF2-40B4-BE49-F238E27FC236}">
              <a16:creationId xmlns:a16="http://schemas.microsoft.com/office/drawing/2014/main" id="{90D8DD8A-561B-4BE4-8689-AAFE8835548E}"/>
            </a:ext>
          </a:extLst>
        </xdr:cNvPr>
        <xdr:cNvSpPr txBox="1"/>
      </xdr:nvSpPr>
      <xdr:spPr>
        <a:xfrm>
          <a:off x="12171054"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99077</xdr:rowOff>
    </xdr:from>
    <xdr:ext cx="405111" cy="259045"/>
    <xdr:sp macro="" textlink="">
      <xdr:nvSpPr>
        <xdr:cNvPr id="689" name="n_4aveValue【公民館】&#10;有形固定資産減価償却率">
          <a:extLst>
            <a:ext uri="{FF2B5EF4-FFF2-40B4-BE49-F238E27FC236}">
              <a16:creationId xmlns:a16="http://schemas.microsoft.com/office/drawing/2014/main" id="{04E57898-E32C-406D-B6F1-2AB655588C4B}"/>
            </a:ext>
          </a:extLst>
        </xdr:cNvPr>
        <xdr:cNvSpPr txBox="1"/>
      </xdr:nvSpPr>
      <xdr:spPr>
        <a:xfrm>
          <a:off x="11354444"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164482</xdr:rowOff>
    </xdr:from>
    <xdr:ext cx="405111" cy="259045"/>
    <xdr:sp macro="" textlink="">
      <xdr:nvSpPr>
        <xdr:cNvPr id="690" name="n_1mainValue【公民館】&#10;有形固定資産減価償却率">
          <a:extLst>
            <a:ext uri="{FF2B5EF4-FFF2-40B4-BE49-F238E27FC236}">
              <a16:creationId xmlns:a16="http://schemas.microsoft.com/office/drawing/2014/main" id="{6AD5E744-F8C2-4BA8-814B-36FD5723C05D}"/>
            </a:ext>
          </a:extLst>
        </xdr:cNvPr>
        <xdr:cNvSpPr txBox="1"/>
      </xdr:nvSpPr>
      <xdr:spPr>
        <a:xfrm>
          <a:off x="13738234" y="1731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130191</xdr:rowOff>
    </xdr:from>
    <xdr:ext cx="405111" cy="259045"/>
    <xdr:sp macro="" textlink="">
      <xdr:nvSpPr>
        <xdr:cNvPr id="691" name="n_2mainValue【公民館】&#10;有形固定資産減価償却率">
          <a:extLst>
            <a:ext uri="{FF2B5EF4-FFF2-40B4-BE49-F238E27FC236}">
              <a16:creationId xmlns:a16="http://schemas.microsoft.com/office/drawing/2014/main" id="{F62E7693-799C-4B26-922F-8A37AEA88235}"/>
            </a:ext>
          </a:extLst>
        </xdr:cNvPr>
        <xdr:cNvSpPr txBox="1"/>
      </xdr:nvSpPr>
      <xdr:spPr>
        <a:xfrm>
          <a:off x="12957184" y="17279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151147</xdr:rowOff>
    </xdr:from>
    <xdr:ext cx="405111" cy="259045"/>
    <xdr:sp macro="" textlink="">
      <xdr:nvSpPr>
        <xdr:cNvPr id="692" name="n_3mainValue【公民館】&#10;有形固定資産減価償却率">
          <a:extLst>
            <a:ext uri="{FF2B5EF4-FFF2-40B4-BE49-F238E27FC236}">
              <a16:creationId xmlns:a16="http://schemas.microsoft.com/office/drawing/2014/main" id="{E4D4646C-8E04-4A2A-AEF3-C90BA341085C}"/>
            </a:ext>
          </a:extLst>
        </xdr:cNvPr>
        <xdr:cNvSpPr txBox="1"/>
      </xdr:nvSpPr>
      <xdr:spPr>
        <a:xfrm>
          <a:off x="1217105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143527</xdr:rowOff>
    </xdr:from>
    <xdr:ext cx="405111" cy="259045"/>
    <xdr:sp macro="" textlink="">
      <xdr:nvSpPr>
        <xdr:cNvPr id="693" name="n_4mainValue【公民館】&#10;有形固定資産減価償却率">
          <a:extLst>
            <a:ext uri="{FF2B5EF4-FFF2-40B4-BE49-F238E27FC236}">
              <a16:creationId xmlns:a16="http://schemas.microsoft.com/office/drawing/2014/main" id="{ABB55BFB-99A9-4137-B6DF-3441FEF369EF}"/>
            </a:ext>
          </a:extLst>
        </xdr:cNvPr>
        <xdr:cNvSpPr txBox="1"/>
      </xdr:nvSpPr>
      <xdr:spPr>
        <a:xfrm>
          <a:off x="1135444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8F25504A-C560-4744-B41C-D8D24D10E2A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E14B39C9-AA19-430A-975E-2F71FA41AA0B}"/>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CB9AB402-06FB-4E91-A041-D02977A315E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0906AE62-DE63-4AC1-8F2D-839ADD9F536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9A557F17-4B6C-467A-BB19-B2566AE050C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F4F3C7F2-1454-4EA5-88CD-13253246341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EF941465-03F2-40CF-9003-665C8C4C9A1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43E038CC-30A9-4AB6-930D-1FC24E56686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EA5FE277-BCB9-4E8D-9F63-9F0E0238009D}"/>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A2A47F51-7666-4D13-A7B9-5897CCFE042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4" name="直線コネクタ 703">
          <a:extLst>
            <a:ext uri="{FF2B5EF4-FFF2-40B4-BE49-F238E27FC236}">
              <a16:creationId xmlns:a16="http://schemas.microsoft.com/office/drawing/2014/main" id="{1A68EAA4-2FC8-4C44-98AA-FC3150514794}"/>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5" name="テキスト ボックス 704">
          <a:extLst>
            <a:ext uri="{FF2B5EF4-FFF2-40B4-BE49-F238E27FC236}">
              <a16:creationId xmlns:a16="http://schemas.microsoft.com/office/drawing/2014/main" id="{3153A786-4967-49A1-99D1-DC5132367D01}"/>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6" name="直線コネクタ 705">
          <a:extLst>
            <a:ext uri="{FF2B5EF4-FFF2-40B4-BE49-F238E27FC236}">
              <a16:creationId xmlns:a16="http://schemas.microsoft.com/office/drawing/2014/main" id="{64EC5E4F-2045-45C8-8CEE-91A6B2BE79BD}"/>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7" name="テキスト ボックス 706">
          <a:extLst>
            <a:ext uri="{FF2B5EF4-FFF2-40B4-BE49-F238E27FC236}">
              <a16:creationId xmlns:a16="http://schemas.microsoft.com/office/drawing/2014/main" id="{DE8BD68C-2754-455E-A02D-098B4CEAEF8C}"/>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8" name="直線コネクタ 707">
          <a:extLst>
            <a:ext uri="{FF2B5EF4-FFF2-40B4-BE49-F238E27FC236}">
              <a16:creationId xmlns:a16="http://schemas.microsoft.com/office/drawing/2014/main" id="{407A88D3-5637-4D05-A6D8-709C7C41390E}"/>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9" name="テキスト ボックス 708">
          <a:extLst>
            <a:ext uri="{FF2B5EF4-FFF2-40B4-BE49-F238E27FC236}">
              <a16:creationId xmlns:a16="http://schemas.microsoft.com/office/drawing/2014/main" id="{70D0304D-2BD6-49E5-961E-111C655501AB}"/>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0" name="直線コネクタ 709">
          <a:extLst>
            <a:ext uri="{FF2B5EF4-FFF2-40B4-BE49-F238E27FC236}">
              <a16:creationId xmlns:a16="http://schemas.microsoft.com/office/drawing/2014/main" id="{059F65B9-AF7E-4355-BD9B-30DAB65ED129}"/>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1" name="テキスト ボックス 710">
          <a:extLst>
            <a:ext uri="{FF2B5EF4-FFF2-40B4-BE49-F238E27FC236}">
              <a16:creationId xmlns:a16="http://schemas.microsoft.com/office/drawing/2014/main" id="{7340E98D-F815-49A6-9D2E-60F3B3503270}"/>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480BE02F-FCD3-4002-B9B8-457AA74AF9C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F05133ED-5E13-4D8D-B269-9A96BC20EAA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8E204FA0-767D-452C-A7F6-2CFE38D2C6D8}"/>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133350</xdr:rowOff>
    </xdr:from>
    <xdr:to>
      <xdr:col>116</xdr:col>
      <xdr:colOff>62864</xdr:colOff>
      <xdr:row>108</xdr:row>
      <xdr:rowOff>35052</xdr:rowOff>
    </xdr:to>
    <xdr:cxnSp macro="">
      <xdr:nvCxnSpPr>
        <xdr:cNvPr id="715" name="直線コネクタ 714">
          <a:extLst>
            <a:ext uri="{FF2B5EF4-FFF2-40B4-BE49-F238E27FC236}">
              <a16:creationId xmlns:a16="http://schemas.microsoft.com/office/drawing/2014/main" id="{4511C190-3C70-4A3A-A04B-75B38ABCFE18}"/>
            </a:ext>
          </a:extLst>
        </xdr:cNvPr>
        <xdr:cNvCxnSpPr/>
      </xdr:nvCxnSpPr>
      <xdr:spPr>
        <a:xfrm flipV="1">
          <a:off x="19947254" y="17274540"/>
          <a:ext cx="0" cy="127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716" name="【公民館】&#10;一人当たり面積最小値テキスト">
          <a:extLst>
            <a:ext uri="{FF2B5EF4-FFF2-40B4-BE49-F238E27FC236}">
              <a16:creationId xmlns:a16="http://schemas.microsoft.com/office/drawing/2014/main" id="{D6A48885-C6FB-4CCF-A476-1470FDD11647}"/>
            </a:ext>
          </a:extLst>
        </xdr:cNvPr>
        <xdr:cNvSpPr txBox="1"/>
      </xdr:nvSpPr>
      <xdr:spPr>
        <a:xfrm>
          <a:off x="1998599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717" name="直線コネクタ 716">
          <a:extLst>
            <a:ext uri="{FF2B5EF4-FFF2-40B4-BE49-F238E27FC236}">
              <a16:creationId xmlns:a16="http://schemas.microsoft.com/office/drawing/2014/main" id="{33097036-EC52-49DD-B68E-07BE066CBB43}"/>
            </a:ext>
          </a:extLst>
        </xdr:cNvPr>
        <xdr:cNvCxnSpPr/>
      </xdr:nvCxnSpPr>
      <xdr:spPr>
        <a:xfrm>
          <a:off x="19885660" y="185516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80027</xdr:rowOff>
    </xdr:from>
    <xdr:ext cx="469744" cy="259045"/>
    <xdr:sp macro="" textlink="">
      <xdr:nvSpPr>
        <xdr:cNvPr id="718" name="【公民館】&#10;一人当たり面積最大値テキスト">
          <a:extLst>
            <a:ext uri="{FF2B5EF4-FFF2-40B4-BE49-F238E27FC236}">
              <a16:creationId xmlns:a16="http://schemas.microsoft.com/office/drawing/2014/main" id="{C21D5694-B13C-41F9-A283-5C82B3F6EF0D}"/>
            </a:ext>
          </a:extLst>
        </xdr:cNvPr>
        <xdr:cNvSpPr txBox="1"/>
      </xdr:nvSpPr>
      <xdr:spPr>
        <a:xfrm>
          <a:off x="19985990" y="1705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133350</xdr:rowOff>
    </xdr:from>
    <xdr:to>
      <xdr:col>116</xdr:col>
      <xdr:colOff>152400</xdr:colOff>
      <xdr:row>100</xdr:row>
      <xdr:rowOff>133350</xdr:rowOff>
    </xdr:to>
    <xdr:cxnSp macro="">
      <xdr:nvCxnSpPr>
        <xdr:cNvPr id="719" name="直線コネクタ 718">
          <a:extLst>
            <a:ext uri="{FF2B5EF4-FFF2-40B4-BE49-F238E27FC236}">
              <a16:creationId xmlns:a16="http://schemas.microsoft.com/office/drawing/2014/main" id="{C31D4F9D-3AFF-4B89-B289-331D76B4C38D}"/>
            </a:ext>
          </a:extLst>
        </xdr:cNvPr>
        <xdr:cNvCxnSpPr/>
      </xdr:nvCxnSpPr>
      <xdr:spPr>
        <a:xfrm>
          <a:off x="19885660" y="1727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720" name="【公民館】&#10;一人当たり面積平均値テキスト">
          <a:extLst>
            <a:ext uri="{FF2B5EF4-FFF2-40B4-BE49-F238E27FC236}">
              <a16:creationId xmlns:a16="http://schemas.microsoft.com/office/drawing/2014/main" id="{E6ED7094-89CB-4AA0-B353-C7EF7F778BC0}"/>
            </a:ext>
          </a:extLst>
        </xdr:cNvPr>
        <xdr:cNvSpPr txBox="1"/>
      </xdr:nvSpPr>
      <xdr:spPr>
        <a:xfrm>
          <a:off x="19985990" y="179929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721" name="フローチャート: 判断 720">
          <a:extLst>
            <a:ext uri="{FF2B5EF4-FFF2-40B4-BE49-F238E27FC236}">
              <a16:creationId xmlns:a16="http://schemas.microsoft.com/office/drawing/2014/main" id="{06C96257-27DE-4CD8-80FF-40B1214EB323}"/>
            </a:ext>
          </a:extLst>
        </xdr:cNvPr>
        <xdr:cNvSpPr/>
      </xdr:nvSpPr>
      <xdr:spPr>
        <a:xfrm>
          <a:off x="19904710" y="1813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22" name="フローチャート: 判断 721">
          <a:extLst>
            <a:ext uri="{FF2B5EF4-FFF2-40B4-BE49-F238E27FC236}">
              <a16:creationId xmlns:a16="http://schemas.microsoft.com/office/drawing/2014/main" id="{DA6C3BBB-70EC-49E6-86A0-B184F9AB8B11}"/>
            </a:ext>
          </a:extLst>
        </xdr:cNvPr>
        <xdr:cNvSpPr/>
      </xdr:nvSpPr>
      <xdr:spPr>
        <a:xfrm>
          <a:off x="19161760" y="1815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157987</xdr:rowOff>
    </xdr:from>
    <xdr:to>
      <xdr:col>107</xdr:col>
      <xdr:colOff>101600</xdr:colOff>
      <xdr:row>106</xdr:row>
      <xdr:rowOff>88137</xdr:rowOff>
    </xdr:to>
    <xdr:sp macro="" textlink="">
      <xdr:nvSpPr>
        <xdr:cNvPr id="723" name="フローチャート: 判断 722">
          <a:extLst>
            <a:ext uri="{FF2B5EF4-FFF2-40B4-BE49-F238E27FC236}">
              <a16:creationId xmlns:a16="http://schemas.microsoft.com/office/drawing/2014/main" id="{C5FAD068-5DB0-49B7-A126-E6BE86042841}"/>
            </a:ext>
          </a:extLst>
        </xdr:cNvPr>
        <xdr:cNvSpPr/>
      </xdr:nvSpPr>
      <xdr:spPr>
        <a:xfrm>
          <a:off x="18345150" y="181621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16256</xdr:rowOff>
    </xdr:from>
    <xdr:to>
      <xdr:col>102</xdr:col>
      <xdr:colOff>165100</xdr:colOff>
      <xdr:row>106</xdr:row>
      <xdr:rowOff>117856</xdr:rowOff>
    </xdr:to>
    <xdr:sp macro="" textlink="">
      <xdr:nvSpPr>
        <xdr:cNvPr id="724" name="フローチャート: 判断 723">
          <a:extLst>
            <a:ext uri="{FF2B5EF4-FFF2-40B4-BE49-F238E27FC236}">
              <a16:creationId xmlns:a16="http://schemas.microsoft.com/office/drawing/2014/main" id="{27DC2286-C43E-4E5D-99C6-330EBC8465F3}"/>
            </a:ext>
          </a:extLst>
        </xdr:cNvPr>
        <xdr:cNvSpPr/>
      </xdr:nvSpPr>
      <xdr:spPr>
        <a:xfrm>
          <a:off x="17547590" y="1819376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43687</xdr:rowOff>
    </xdr:from>
    <xdr:to>
      <xdr:col>98</xdr:col>
      <xdr:colOff>38100</xdr:colOff>
      <xdr:row>106</xdr:row>
      <xdr:rowOff>145287</xdr:rowOff>
    </xdr:to>
    <xdr:sp macro="" textlink="">
      <xdr:nvSpPr>
        <xdr:cNvPr id="725" name="フローチャート: 判断 724">
          <a:extLst>
            <a:ext uri="{FF2B5EF4-FFF2-40B4-BE49-F238E27FC236}">
              <a16:creationId xmlns:a16="http://schemas.microsoft.com/office/drawing/2014/main" id="{7B40E235-CE27-4B39-85ED-718BA5C1D017}"/>
            </a:ext>
          </a:extLst>
        </xdr:cNvPr>
        <xdr:cNvSpPr/>
      </xdr:nvSpPr>
      <xdr:spPr>
        <a:xfrm>
          <a:off x="16761460" y="1821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53943034-D656-4076-A512-DDF92CA0B31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3DD0429A-FAD8-415E-8239-5900FBFBC86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5257CF18-A915-473F-9A6F-59388D1399B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472FED7B-D4EF-4029-88BB-742C49AF619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FBBD1AB8-7F95-436C-86B5-33F2DC68C90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66548</xdr:rowOff>
    </xdr:from>
    <xdr:to>
      <xdr:col>116</xdr:col>
      <xdr:colOff>114300</xdr:colOff>
      <xdr:row>107</xdr:row>
      <xdr:rowOff>168148</xdr:rowOff>
    </xdr:to>
    <xdr:sp macro="" textlink="">
      <xdr:nvSpPr>
        <xdr:cNvPr id="731" name="楕円 730">
          <a:extLst>
            <a:ext uri="{FF2B5EF4-FFF2-40B4-BE49-F238E27FC236}">
              <a16:creationId xmlns:a16="http://schemas.microsoft.com/office/drawing/2014/main" id="{386951F1-EEB4-44FA-B144-E4C895CF05EC}"/>
            </a:ext>
          </a:extLst>
        </xdr:cNvPr>
        <xdr:cNvSpPr/>
      </xdr:nvSpPr>
      <xdr:spPr>
        <a:xfrm>
          <a:off x="19904710" y="1840979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152925</xdr:rowOff>
    </xdr:from>
    <xdr:ext cx="469744" cy="259045"/>
    <xdr:sp macro="" textlink="">
      <xdr:nvSpPr>
        <xdr:cNvPr id="732" name="【公民館】&#10;一人当たり面積該当値テキスト">
          <a:extLst>
            <a:ext uri="{FF2B5EF4-FFF2-40B4-BE49-F238E27FC236}">
              <a16:creationId xmlns:a16="http://schemas.microsoft.com/office/drawing/2014/main" id="{7D406302-9476-40AB-AA34-569CF4C43E5B}"/>
            </a:ext>
          </a:extLst>
        </xdr:cNvPr>
        <xdr:cNvSpPr txBox="1"/>
      </xdr:nvSpPr>
      <xdr:spPr>
        <a:xfrm>
          <a:off x="19985990" y="1832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71120</xdr:rowOff>
    </xdr:from>
    <xdr:to>
      <xdr:col>112</xdr:col>
      <xdr:colOff>38100</xdr:colOff>
      <xdr:row>108</xdr:row>
      <xdr:rowOff>1270</xdr:rowOff>
    </xdr:to>
    <xdr:sp macro="" textlink="">
      <xdr:nvSpPr>
        <xdr:cNvPr id="733" name="楕円 732">
          <a:extLst>
            <a:ext uri="{FF2B5EF4-FFF2-40B4-BE49-F238E27FC236}">
              <a16:creationId xmlns:a16="http://schemas.microsoft.com/office/drawing/2014/main" id="{FAD8A877-9C9A-4657-8CF1-5C1CFFA880C0}"/>
            </a:ext>
          </a:extLst>
        </xdr:cNvPr>
        <xdr:cNvSpPr/>
      </xdr:nvSpPr>
      <xdr:spPr>
        <a:xfrm>
          <a:off x="19161760" y="184143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117348</xdr:rowOff>
    </xdr:from>
    <xdr:to>
      <xdr:col>116</xdr:col>
      <xdr:colOff>63500</xdr:colOff>
      <xdr:row>107</xdr:row>
      <xdr:rowOff>121920</xdr:rowOff>
    </xdr:to>
    <xdr:cxnSp macro="">
      <xdr:nvCxnSpPr>
        <xdr:cNvPr id="734" name="直線コネクタ 733">
          <a:extLst>
            <a:ext uri="{FF2B5EF4-FFF2-40B4-BE49-F238E27FC236}">
              <a16:creationId xmlns:a16="http://schemas.microsoft.com/office/drawing/2014/main" id="{A545069A-1DB4-4FD0-8E84-3F48CA416181}"/>
            </a:ext>
          </a:extLst>
        </xdr:cNvPr>
        <xdr:cNvCxnSpPr/>
      </xdr:nvCxnSpPr>
      <xdr:spPr>
        <a:xfrm flipV="1">
          <a:off x="19204940" y="18462498"/>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73406</xdr:rowOff>
    </xdr:from>
    <xdr:to>
      <xdr:col>107</xdr:col>
      <xdr:colOff>101600</xdr:colOff>
      <xdr:row>108</xdr:row>
      <xdr:rowOff>3556</xdr:rowOff>
    </xdr:to>
    <xdr:sp macro="" textlink="">
      <xdr:nvSpPr>
        <xdr:cNvPr id="735" name="楕円 734">
          <a:extLst>
            <a:ext uri="{FF2B5EF4-FFF2-40B4-BE49-F238E27FC236}">
              <a16:creationId xmlns:a16="http://schemas.microsoft.com/office/drawing/2014/main" id="{5B329BE6-7929-48FF-B3F7-3CE06EF67C1E}"/>
            </a:ext>
          </a:extLst>
        </xdr:cNvPr>
        <xdr:cNvSpPr/>
      </xdr:nvSpPr>
      <xdr:spPr>
        <a:xfrm>
          <a:off x="18345150" y="184185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121920</xdr:rowOff>
    </xdr:from>
    <xdr:to>
      <xdr:col>111</xdr:col>
      <xdr:colOff>177800</xdr:colOff>
      <xdr:row>107</xdr:row>
      <xdr:rowOff>124206</xdr:rowOff>
    </xdr:to>
    <xdr:cxnSp macro="">
      <xdr:nvCxnSpPr>
        <xdr:cNvPr id="736" name="直線コネクタ 735">
          <a:extLst>
            <a:ext uri="{FF2B5EF4-FFF2-40B4-BE49-F238E27FC236}">
              <a16:creationId xmlns:a16="http://schemas.microsoft.com/office/drawing/2014/main" id="{4F950F19-5B84-4365-9CD7-B5AC2F1F1468}"/>
            </a:ext>
          </a:extLst>
        </xdr:cNvPr>
        <xdr:cNvCxnSpPr/>
      </xdr:nvCxnSpPr>
      <xdr:spPr>
        <a:xfrm flipV="1">
          <a:off x="18399760" y="18468975"/>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75692</xdr:rowOff>
    </xdr:from>
    <xdr:to>
      <xdr:col>102</xdr:col>
      <xdr:colOff>165100</xdr:colOff>
      <xdr:row>108</xdr:row>
      <xdr:rowOff>5842</xdr:rowOff>
    </xdr:to>
    <xdr:sp macro="" textlink="">
      <xdr:nvSpPr>
        <xdr:cNvPr id="737" name="楕円 736">
          <a:extLst>
            <a:ext uri="{FF2B5EF4-FFF2-40B4-BE49-F238E27FC236}">
              <a16:creationId xmlns:a16="http://schemas.microsoft.com/office/drawing/2014/main" id="{EBE5CCD9-38A0-4688-A144-821047CD525E}"/>
            </a:ext>
          </a:extLst>
        </xdr:cNvPr>
        <xdr:cNvSpPr/>
      </xdr:nvSpPr>
      <xdr:spPr>
        <a:xfrm>
          <a:off x="17547590" y="184208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124206</xdr:rowOff>
    </xdr:from>
    <xdr:to>
      <xdr:col>107</xdr:col>
      <xdr:colOff>50800</xdr:colOff>
      <xdr:row>107</xdr:row>
      <xdr:rowOff>126492</xdr:rowOff>
    </xdr:to>
    <xdr:cxnSp macro="">
      <xdr:nvCxnSpPr>
        <xdr:cNvPr id="738" name="直線コネクタ 737">
          <a:extLst>
            <a:ext uri="{FF2B5EF4-FFF2-40B4-BE49-F238E27FC236}">
              <a16:creationId xmlns:a16="http://schemas.microsoft.com/office/drawing/2014/main" id="{845823F5-C10E-42AD-A1BC-80A34B0D2C8D}"/>
            </a:ext>
          </a:extLst>
        </xdr:cNvPr>
        <xdr:cNvCxnSpPr/>
      </xdr:nvCxnSpPr>
      <xdr:spPr>
        <a:xfrm flipV="1">
          <a:off x="17602200" y="18471261"/>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77978</xdr:rowOff>
    </xdr:from>
    <xdr:to>
      <xdr:col>98</xdr:col>
      <xdr:colOff>38100</xdr:colOff>
      <xdr:row>108</xdr:row>
      <xdr:rowOff>8128</xdr:rowOff>
    </xdr:to>
    <xdr:sp macro="" textlink="">
      <xdr:nvSpPr>
        <xdr:cNvPr id="739" name="楕円 738">
          <a:extLst>
            <a:ext uri="{FF2B5EF4-FFF2-40B4-BE49-F238E27FC236}">
              <a16:creationId xmlns:a16="http://schemas.microsoft.com/office/drawing/2014/main" id="{A12A52A1-0240-40B0-9DD8-D07147DB4B8B}"/>
            </a:ext>
          </a:extLst>
        </xdr:cNvPr>
        <xdr:cNvSpPr/>
      </xdr:nvSpPr>
      <xdr:spPr>
        <a:xfrm>
          <a:off x="16761460" y="184231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126492</xdr:rowOff>
    </xdr:from>
    <xdr:to>
      <xdr:col>102</xdr:col>
      <xdr:colOff>114300</xdr:colOff>
      <xdr:row>107</xdr:row>
      <xdr:rowOff>128778</xdr:rowOff>
    </xdr:to>
    <xdr:cxnSp macro="">
      <xdr:nvCxnSpPr>
        <xdr:cNvPr id="740" name="直線コネクタ 739">
          <a:extLst>
            <a:ext uri="{FF2B5EF4-FFF2-40B4-BE49-F238E27FC236}">
              <a16:creationId xmlns:a16="http://schemas.microsoft.com/office/drawing/2014/main" id="{20A5CDC1-8274-47D5-A51D-DD28B2F5DD68}"/>
            </a:ext>
          </a:extLst>
        </xdr:cNvPr>
        <xdr:cNvCxnSpPr/>
      </xdr:nvCxnSpPr>
      <xdr:spPr>
        <a:xfrm flipV="1">
          <a:off x="16804640" y="18475452"/>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741" name="n_1aveValue【公民館】&#10;一人当たり面積">
          <a:extLst>
            <a:ext uri="{FF2B5EF4-FFF2-40B4-BE49-F238E27FC236}">
              <a16:creationId xmlns:a16="http://schemas.microsoft.com/office/drawing/2014/main" id="{B426AD13-B6DE-4966-8B03-5D40844DEDCD}"/>
            </a:ext>
          </a:extLst>
        </xdr:cNvPr>
        <xdr:cNvSpPr txBox="1"/>
      </xdr:nvSpPr>
      <xdr:spPr>
        <a:xfrm>
          <a:off x="18982132"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104664</xdr:rowOff>
    </xdr:from>
    <xdr:ext cx="469744" cy="259045"/>
    <xdr:sp macro="" textlink="">
      <xdr:nvSpPr>
        <xdr:cNvPr id="742" name="n_2aveValue【公民館】&#10;一人当たり面積">
          <a:extLst>
            <a:ext uri="{FF2B5EF4-FFF2-40B4-BE49-F238E27FC236}">
              <a16:creationId xmlns:a16="http://schemas.microsoft.com/office/drawing/2014/main" id="{9844D08C-96A3-4158-9E9C-C84228C43CC3}"/>
            </a:ext>
          </a:extLst>
        </xdr:cNvPr>
        <xdr:cNvSpPr txBox="1"/>
      </xdr:nvSpPr>
      <xdr:spPr>
        <a:xfrm>
          <a:off x="18182032" y="179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134383</xdr:rowOff>
    </xdr:from>
    <xdr:ext cx="469744" cy="259045"/>
    <xdr:sp macro="" textlink="">
      <xdr:nvSpPr>
        <xdr:cNvPr id="743" name="n_3aveValue【公民館】&#10;一人当たり面積">
          <a:extLst>
            <a:ext uri="{FF2B5EF4-FFF2-40B4-BE49-F238E27FC236}">
              <a16:creationId xmlns:a16="http://schemas.microsoft.com/office/drawing/2014/main" id="{639D9660-B422-47C0-97F0-8F60DCC1525A}"/>
            </a:ext>
          </a:extLst>
        </xdr:cNvPr>
        <xdr:cNvSpPr txBox="1"/>
      </xdr:nvSpPr>
      <xdr:spPr>
        <a:xfrm>
          <a:off x="17384472" y="1796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161814</xdr:rowOff>
    </xdr:from>
    <xdr:ext cx="469744" cy="259045"/>
    <xdr:sp macro="" textlink="">
      <xdr:nvSpPr>
        <xdr:cNvPr id="744" name="n_4aveValue【公民館】&#10;一人当たり面積">
          <a:extLst>
            <a:ext uri="{FF2B5EF4-FFF2-40B4-BE49-F238E27FC236}">
              <a16:creationId xmlns:a16="http://schemas.microsoft.com/office/drawing/2014/main" id="{9A6D155D-5958-4C89-B28C-0EAC401F47A4}"/>
            </a:ext>
          </a:extLst>
        </xdr:cNvPr>
        <xdr:cNvSpPr txBox="1"/>
      </xdr:nvSpPr>
      <xdr:spPr>
        <a:xfrm>
          <a:off x="16588817" y="1799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163847</xdr:rowOff>
    </xdr:from>
    <xdr:ext cx="469744" cy="259045"/>
    <xdr:sp macro="" textlink="">
      <xdr:nvSpPr>
        <xdr:cNvPr id="745" name="n_1mainValue【公民館】&#10;一人当たり面積">
          <a:extLst>
            <a:ext uri="{FF2B5EF4-FFF2-40B4-BE49-F238E27FC236}">
              <a16:creationId xmlns:a16="http://schemas.microsoft.com/office/drawing/2014/main" id="{E195F69D-00CB-428D-93B1-7589A9307E6C}"/>
            </a:ext>
          </a:extLst>
        </xdr:cNvPr>
        <xdr:cNvSpPr txBox="1"/>
      </xdr:nvSpPr>
      <xdr:spPr>
        <a:xfrm>
          <a:off x="18982132"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166133</xdr:rowOff>
    </xdr:from>
    <xdr:ext cx="469744" cy="259045"/>
    <xdr:sp macro="" textlink="">
      <xdr:nvSpPr>
        <xdr:cNvPr id="746" name="n_2mainValue【公民館】&#10;一人当たり面積">
          <a:extLst>
            <a:ext uri="{FF2B5EF4-FFF2-40B4-BE49-F238E27FC236}">
              <a16:creationId xmlns:a16="http://schemas.microsoft.com/office/drawing/2014/main" id="{72C723E4-E1F3-4F2D-9C1E-56620AB6B3E3}"/>
            </a:ext>
          </a:extLst>
        </xdr:cNvPr>
        <xdr:cNvSpPr txBox="1"/>
      </xdr:nvSpPr>
      <xdr:spPr>
        <a:xfrm>
          <a:off x="18182032" y="1851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168419</xdr:rowOff>
    </xdr:from>
    <xdr:ext cx="469744" cy="259045"/>
    <xdr:sp macro="" textlink="">
      <xdr:nvSpPr>
        <xdr:cNvPr id="747" name="n_3mainValue【公民館】&#10;一人当たり面積">
          <a:extLst>
            <a:ext uri="{FF2B5EF4-FFF2-40B4-BE49-F238E27FC236}">
              <a16:creationId xmlns:a16="http://schemas.microsoft.com/office/drawing/2014/main" id="{AD780E12-DB41-4915-BA53-E700078CD45F}"/>
            </a:ext>
          </a:extLst>
        </xdr:cNvPr>
        <xdr:cNvSpPr txBox="1"/>
      </xdr:nvSpPr>
      <xdr:spPr>
        <a:xfrm>
          <a:off x="17384472" y="1851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170705</xdr:rowOff>
    </xdr:from>
    <xdr:ext cx="469744" cy="259045"/>
    <xdr:sp macro="" textlink="">
      <xdr:nvSpPr>
        <xdr:cNvPr id="748" name="n_4mainValue【公民館】&#10;一人当たり面積">
          <a:extLst>
            <a:ext uri="{FF2B5EF4-FFF2-40B4-BE49-F238E27FC236}">
              <a16:creationId xmlns:a16="http://schemas.microsoft.com/office/drawing/2014/main" id="{0F1A0E08-B4D1-467B-BBEF-AC3F6E4DFBFF}"/>
            </a:ext>
          </a:extLst>
        </xdr:cNvPr>
        <xdr:cNvSpPr txBox="1"/>
      </xdr:nvSpPr>
      <xdr:spPr>
        <a:xfrm>
          <a:off x="16588817" y="1851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A0C920B9-26F2-4BA1-8D55-E78900A5E29F}"/>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8C6DD781-7F14-4FB9-A589-08BE5033A6D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D08F89BF-ED79-4022-A0D2-2AA2957B401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本市の施設類型別における有形固定資産減価償却率は、橋りょう・トンネル、公民館を除き、類似団体平均に比べると高い傾向にある。人口減少化の中で、幼稚園・保育所及び学校施設の再編を進め、施設保有総量を縮減させ、一人当たり面積の減少に努めている最中にある。また、過去に多くの公営住宅が建設されていることから、公営住宅のストック量を適正にするため、一部の公営住宅において入居エリアを集約し、除却に進む準備をしている。</a:t>
          </a:r>
        </a:p>
        <a:p>
          <a:r>
            <a:rPr kumimoji="1" lang="ja-JP" altLang="en-US" sz="1300">
              <a:latin typeface="ＭＳ Ｐゴシック" panose="020B0600070205080204" pitchFamily="50" charset="-128"/>
              <a:ea typeface="ＭＳ Ｐゴシック" panose="020B0600070205080204" pitchFamily="50" charset="-128"/>
            </a:rPr>
            <a:t>　今後は、公共施設等総合管理計画及び個別施設計画に基づいた、長寿命化対策及び集約化を計画的に行うとともに、未利用となった建物を計画的に除却し、施設保有総量を縮減させ一人当たりの面積の減少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3E777E-1C90-4A86-B687-EE96D8C530C4}"/>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BD1BB0F-D8DA-41C2-9260-5C37B0A0CCA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E258DF-5494-478E-82E3-EA9FA97E9C4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984FBA-13E3-4747-A046-4D86070C61F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千葉県銚子市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8A1D2D4-69D6-4692-B2DB-989CA956B2A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9AC7A0-5D8C-4013-B1EC-003B185AC5B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9514F4-AE6F-4816-8754-0D18E50B1C1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DF6425-F910-4D8E-9CBB-56C1B509C3A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39BD821-67EB-4A43-8E01-BF530A9C2BF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8F781C-FA38-48B5-ACC4-5C982F3CF38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55,016
52,452
84.12
27,192,700
26,746,160
353,432
14,934,447
23,722,773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675F0C-6948-406D-B335-B887CE62C28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3D1AEA-2118-468A-A75D-AD017533531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06B6C9B-7BA2-482D-9E08-3AEFE8CFDE6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FABA93-E71F-4775-A050-871B94D6EF1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B5C0EE5-A966-4AE1-9D18-43DE81DE8E9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622D12F-7A2A-4B66-9530-B7C0C8EDABEA}"/>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71EAB1-F097-4872-AE90-F8C9E86162E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5D5224-27BF-400D-BCD5-674D1BBCE55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A4760C9-D1FC-4426-A853-98DDBAC7B9D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D571CEF-3B0C-4A1B-BE66-05DF8ED5527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CF3737-ED43-4B2D-B222-A5A67298995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007EDFD-F1A5-4698-ACF9-5677BC61545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F147B47-CB73-4A38-9179-015D28A0E7F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32EED5-4DA9-49DE-BC35-5C483904DED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280BC8D-1585-4930-8FDC-E4C7E055A56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6EA1FD-3F0C-4938-9B59-23C17958CD4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90765C-94F3-4E09-B089-8C7AD85D28A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DC4B597-7CA5-4F6F-8865-328CAA741CD2}"/>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67F506-0C73-40C8-BFC2-EDFE7D98862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4D97A5-6EC9-4F9B-9D22-EA43E1DFF6B5}"/>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09E319-8DC7-49D8-A90C-903B9C70377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CD5DE7B-C338-4B9F-BF72-80B6C8BD962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9E4968-6D8F-4C78-9227-E7283639D32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2FE9C4-80B9-43E2-84AC-123CABC38E4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3C79470-AA12-46AA-99B8-A02DEBB09D5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D625CD-508B-4A74-B4E4-2B6E5B5AD16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C8FDFC-B2C4-4901-BF1C-85BC94BA510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A3D910-261C-4F8C-9E18-62427895ED7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76FB6C3-90D9-42EE-BB43-5AB0C711B76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2F46A96-D743-4E30-BFA5-24A01618750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C7E2C2-4C69-4AF0-8DB1-31431DE8A05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5A315EC-CD90-4EB7-8B41-993EC23F5B2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C270E37-359F-4D40-96D6-2017653A442E}"/>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7D0146B-4208-4D72-8605-333B5FC7EF2B}"/>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51791CC-EA9C-46A4-B4D2-FE5EBF68D11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85EDDF9-EAC5-4A36-8BC6-93153F516BBE}"/>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BE5B23E-E8E3-458E-8AD1-D3BE9CD7A899}"/>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6D3045D-07F7-4E5B-97D0-8B5B43C1DE75}"/>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DA54CBB-396B-45DB-92F5-0E884CCA319A}"/>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D18601F-D77E-4F59-8F85-ACB50B1E1B99}"/>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71235C1-5172-49B7-897F-70B5FDE3A9EC}"/>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2C50D85-1415-46EB-A2DC-A55C65F9163A}"/>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010504F-B766-4C2F-87D5-0E2F906F80E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718EA63-AE4C-482D-B7C9-E769AC6EAC43}"/>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BF96F39-FC83-4E0C-B514-65BA039FC7C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0B286A7-8AC8-450D-B18D-5D7186B15CB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108857</xdr:rowOff>
    </xdr:to>
    <xdr:cxnSp macro="">
      <xdr:nvCxnSpPr>
        <xdr:cNvPr id="58" name="直線コネクタ 57">
          <a:extLst>
            <a:ext uri="{FF2B5EF4-FFF2-40B4-BE49-F238E27FC236}">
              <a16:creationId xmlns:a16="http://schemas.microsoft.com/office/drawing/2014/main" id="{7D45C148-B82E-4F4A-8808-EE429B3725C5}"/>
            </a:ext>
          </a:extLst>
        </xdr:cNvPr>
        <xdr:cNvCxnSpPr/>
      </xdr:nvCxnSpPr>
      <xdr:spPr>
        <a:xfrm flipV="1">
          <a:off x="4173855" y="5837192"/>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112684</xdr:rowOff>
    </xdr:from>
    <xdr:ext cx="405111" cy="259045"/>
    <xdr:sp macro="" textlink="">
      <xdr:nvSpPr>
        <xdr:cNvPr id="59" name="【図書館】&#10;有形固定資産減価償却率最小値テキスト">
          <a:extLst>
            <a:ext uri="{FF2B5EF4-FFF2-40B4-BE49-F238E27FC236}">
              <a16:creationId xmlns:a16="http://schemas.microsoft.com/office/drawing/2014/main" id="{156A1DE4-30D2-40AA-8845-E9EE6953952D}"/>
            </a:ext>
          </a:extLst>
        </xdr:cNvPr>
        <xdr:cNvSpPr txBox="1"/>
      </xdr:nvSpPr>
      <xdr:spPr>
        <a:xfrm>
          <a:off x="4212590" y="714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108857</xdr:rowOff>
    </xdr:from>
    <xdr:to>
      <xdr:col>24</xdr:col>
      <xdr:colOff>152400</xdr:colOff>
      <xdr:row>41</xdr:row>
      <xdr:rowOff>108857</xdr:rowOff>
    </xdr:to>
    <xdr:cxnSp macro="">
      <xdr:nvCxnSpPr>
        <xdr:cNvPr id="60" name="直線コネクタ 59">
          <a:extLst>
            <a:ext uri="{FF2B5EF4-FFF2-40B4-BE49-F238E27FC236}">
              <a16:creationId xmlns:a16="http://schemas.microsoft.com/office/drawing/2014/main" id="{5D1D1828-4706-40DD-B92D-F23D4B82E0A9}"/>
            </a:ext>
          </a:extLst>
        </xdr:cNvPr>
        <xdr:cNvCxnSpPr/>
      </xdr:nvCxnSpPr>
      <xdr:spPr>
        <a:xfrm>
          <a:off x="4112260" y="71364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2812600D-09B0-47FB-96DB-E6E810434AA1}"/>
            </a:ext>
          </a:extLst>
        </xdr:cNvPr>
        <xdr:cNvSpPr txBox="1"/>
      </xdr:nvSpPr>
      <xdr:spPr>
        <a:xfrm>
          <a:off x="4212590" y="561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6928D9D4-38A3-402A-BB2D-92EFAAE55410}"/>
            </a:ext>
          </a:extLst>
        </xdr:cNvPr>
        <xdr:cNvCxnSpPr/>
      </xdr:nvCxnSpPr>
      <xdr:spPr>
        <a:xfrm>
          <a:off x="4112260" y="58371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20519</xdr:rowOff>
    </xdr:from>
    <xdr:ext cx="405111" cy="259045"/>
    <xdr:sp macro="" textlink="">
      <xdr:nvSpPr>
        <xdr:cNvPr id="63" name="【図書館】&#10;有形固定資産減価償却率平均値テキスト">
          <a:extLst>
            <a:ext uri="{FF2B5EF4-FFF2-40B4-BE49-F238E27FC236}">
              <a16:creationId xmlns:a16="http://schemas.microsoft.com/office/drawing/2014/main" id="{E4EE86B3-0123-4438-ACCD-C84FFB3C2DB8}"/>
            </a:ext>
          </a:extLst>
        </xdr:cNvPr>
        <xdr:cNvSpPr txBox="1"/>
      </xdr:nvSpPr>
      <xdr:spPr>
        <a:xfrm>
          <a:off x="4212590" y="61889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169092</xdr:rowOff>
    </xdr:from>
    <xdr:to>
      <xdr:col>24</xdr:col>
      <xdr:colOff>114300</xdr:colOff>
      <xdr:row>37</xdr:row>
      <xdr:rowOff>99242</xdr:rowOff>
    </xdr:to>
    <xdr:sp macro="" textlink="">
      <xdr:nvSpPr>
        <xdr:cNvPr id="64" name="フローチャート: 判断 63">
          <a:extLst>
            <a:ext uri="{FF2B5EF4-FFF2-40B4-BE49-F238E27FC236}">
              <a16:creationId xmlns:a16="http://schemas.microsoft.com/office/drawing/2014/main" id="{1BD7E5A6-130A-4A8F-8103-B23F955A3462}"/>
            </a:ext>
          </a:extLst>
        </xdr:cNvPr>
        <xdr:cNvSpPr/>
      </xdr:nvSpPr>
      <xdr:spPr>
        <a:xfrm>
          <a:off x="4131310" y="63451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133169</xdr:rowOff>
    </xdr:from>
    <xdr:to>
      <xdr:col>20</xdr:col>
      <xdr:colOff>38100</xdr:colOff>
      <xdr:row>37</xdr:row>
      <xdr:rowOff>63319</xdr:rowOff>
    </xdr:to>
    <xdr:sp macro="" textlink="">
      <xdr:nvSpPr>
        <xdr:cNvPr id="65" name="フローチャート: 判断 64">
          <a:extLst>
            <a:ext uri="{FF2B5EF4-FFF2-40B4-BE49-F238E27FC236}">
              <a16:creationId xmlns:a16="http://schemas.microsoft.com/office/drawing/2014/main" id="{3DB17358-B3B3-424A-9B69-1FEEEFD08C0B}"/>
            </a:ext>
          </a:extLst>
        </xdr:cNvPr>
        <xdr:cNvSpPr/>
      </xdr:nvSpPr>
      <xdr:spPr>
        <a:xfrm>
          <a:off x="3388360" y="63091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121739</xdr:rowOff>
    </xdr:from>
    <xdr:to>
      <xdr:col>15</xdr:col>
      <xdr:colOff>101600</xdr:colOff>
      <xdr:row>37</xdr:row>
      <xdr:rowOff>51889</xdr:rowOff>
    </xdr:to>
    <xdr:sp macro="" textlink="">
      <xdr:nvSpPr>
        <xdr:cNvPr id="66" name="フローチャート: 判断 65">
          <a:extLst>
            <a:ext uri="{FF2B5EF4-FFF2-40B4-BE49-F238E27FC236}">
              <a16:creationId xmlns:a16="http://schemas.microsoft.com/office/drawing/2014/main" id="{C1F68908-46DA-4C1B-BB87-787BCD57BF64}"/>
            </a:ext>
          </a:extLst>
        </xdr:cNvPr>
        <xdr:cNvSpPr/>
      </xdr:nvSpPr>
      <xdr:spPr>
        <a:xfrm>
          <a:off x="2571750" y="62958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125004</xdr:rowOff>
    </xdr:from>
    <xdr:to>
      <xdr:col>10</xdr:col>
      <xdr:colOff>165100</xdr:colOff>
      <xdr:row>37</xdr:row>
      <xdr:rowOff>55154</xdr:rowOff>
    </xdr:to>
    <xdr:sp macro="" textlink="">
      <xdr:nvSpPr>
        <xdr:cNvPr id="67" name="フローチャート: 判断 66">
          <a:extLst>
            <a:ext uri="{FF2B5EF4-FFF2-40B4-BE49-F238E27FC236}">
              <a16:creationId xmlns:a16="http://schemas.microsoft.com/office/drawing/2014/main" id="{0496BA2C-3026-419A-947F-2EA3A1FC6C59}"/>
            </a:ext>
          </a:extLst>
        </xdr:cNvPr>
        <xdr:cNvSpPr/>
      </xdr:nvSpPr>
      <xdr:spPr>
        <a:xfrm>
          <a:off x="1774190" y="62991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111942</xdr:rowOff>
    </xdr:from>
    <xdr:to>
      <xdr:col>6</xdr:col>
      <xdr:colOff>38100</xdr:colOff>
      <xdr:row>37</xdr:row>
      <xdr:rowOff>42092</xdr:rowOff>
    </xdr:to>
    <xdr:sp macro="" textlink="">
      <xdr:nvSpPr>
        <xdr:cNvPr id="68" name="フローチャート: 判断 67">
          <a:extLst>
            <a:ext uri="{FF2B5EF4-FFF2-40B4-BE49-F238E27FC236}">
              <a16:creationId xmlns:a16="http://schemas.microsoft.com/office/drawing/2014/main" id="{AB460BEF-6391-4F15-9087-7AF986BF62A3}"/>
            </a:ext>
          </a:extLst>
        </xdr:cNvPr>
        <xdr:cNvSpPr/>
      </xdr:nvSpPr>
      <xdr:spPr>
        <a:xfrm>
          <a:off x="988060" y="62841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D837838-3CA8-4D66-B4A0-94E16053DFF6}"/>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851586B-1627-4B70-8A0B-3C1FEC83171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F6BDE79-CFF0-48B7-A911-D17516CE2E8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D6BC70E-5D89-4226-AEDF-2A74C2F7602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CD5BD85-ACC0-455C-8ACC-AB8EA5009588}"/>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38463</xdr:rowOff>
    </xdr:from>
    <xdr:to>
      <xdr:col>24</xdr:col>
      <xdr:colOff>114300</xdr:colOff>
      <xdr:row>41</xdr:row>
      <xdr:rowOff>140063</xdr:rowOff>
    </xdr:to>
    <xdr:sp macro="" textlink="">
      <xdr:nvSpPr>
        <xdr:cNvPr id="74" name="楕円 73">
          <a:extLst>
            <a:ext uri="{FF2B5EF4-FFF2-40B4-BE49-F238E27FC236}">
              <a16:creationId xmlns:a16="http://schemas.microsoft.com/office/drawing/2014/main" id="{FAD02D68-E1D0-4DDA-9BB3-1AB66C1CD4F1}"/>
            </a:ext>
          </a:extLst>
        </xdr:cNvPr>
        <xdr:cNvSpPr/>
      </xdr:nvSpPr>
      <xdr:spPr>
        <a:xfrm>
          <a:off x="4131310" y="706791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124840</xdr:rowOff>
    </xdr:from>
    <xdr:ext cx="405111" cy="259045"/>
    <xdr:sp macro="" textlink="">
      <xdr:nvSpPr>
        <xdr:cNvPr id="75" name="【図書館】&#10;有形固定資産減価償却率該当値テキスト">
          <a:extLst>
            <a:ext uri="{FF2B5EF4-FFF2-40B4-BE49-F238E27FC236}">
              <a16:creationId xmlns:a16="http://schemas.microsoft.com/office/drawing/2014/main" id="{5FC622AF-F44E-4615-A80D-C99F23DC81DE}"/>
            </a:ext>
          </a:extLst>
        </xdr:cNvPr>
        <xdr:cNvSpPr txBox="1"/>
      </xdr:nvSpPr>
      <xdr:spPr>
        <a:xfrm>
          <a:off x="4212590" y="6984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907</xdr:rowOff>
    </xdr:from>
    <xdr:to>
      <xdr:col>20</xdr:col>
      <xdr:colOff>38100</xdr:colOff>
      <xdr:row>41</xdr:row>
      <xdr:rowOff>102507</xdr:rowOff>
    </xdr:to>
    <xdr:sp macro="" textlink="">
      <xdr:nvSpPr>
        <xdr:cNvPr id="76" name="楕円 75">
          <a:extLst>
            <a:ext uri="{FF2B5EF4-FFF2-40B4-BE49-F238E27FC236}">
              <a16:creationId xmlns:a16="http://schemas.microsoft.com/office/drawing/2014/main" id="{D5001E3C-22E8-4340-9CB3-CE4237016FBC}"/>
            </a:ext>
          </a:extLst>
        </xdr:cNvPr>
        <xdr:cNvSpPr/>
      </xdr:nvSpPr>
      <xdr:spPr>
        <a:xfrm>
          <a:off x="3388360" y="70303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51707</xdr:rowOff>
    </xdr:from>
    <xdr:to>
      <xdr:col>24</xdr:col>
      <xdr:colOff>63500</xdr:colOff>
      <xdr:row>41</xdr:row>
      <xdr:rowOff>89263</xdr:rowOff>
    </xdr:to>
    <xdr:cxnSp macro="">
      <xdr:nvCxnSpPr>
        <xdr:cNvPr id="77" name="直線コネクタ 76">
          <a:extLst>
            <a:ext uri="{FF2B5EF4-FFF2-40B4-BE49-F238E27FC236}">
              <a16:creationId xmlns:a16="http://schemas.microsoft.com/office/drawing/2014/main" id="{5F5306ED-F42F-496C-9B53-1629949C6CDC}"/>
            </a:ext>
          </a:extLst>
        </xdr:cNvPr>
        <xdr:cNvCxnSpPr/>
      </xdr:nvCxnSpPr>
      <xdr:spPr>
        <a:xfrm>
          <a:off x="3431540" y="7084967"/>
          <a:ext cx="7429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141333</xdr:rowOff>
    </xdr:from>
    <xdr:to>
      <xdr:col>15</xdr:col>
      <xdr:colOff>101600</xdr:colOff>
      <xdr:row>41</xdr:row>
      <xdr:rowOff>71483</xdr:rowOff>
    </xdr:to>
    <xdr:sp macro="" textlink="">
      <xdr:nvSpPr>
        <xdr:cNvPr id="78" name="楕円 77">
          <a:extLst>
            <a:ext uri="{FF2B5EF4-FFF2-40B4-BE49-F238E27FC236}">
              <a16:creationId xmlns:a16="http://schemas.microsoft.com/office/drawing/2014/main" id="{9600DB14-A8DF-412C-8088-28166CFC9CDE}"/>
            </a:ext>
          </a:extLst>
        </xdr:cNvPr>
        <xdr:cNvSpPr/>
      </xdr:nvSpPr>
      <xdr:spPr>
        <a:xfrm>
          <a:off x="2571750" y="69974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20683</xdr:rowOff>
    </xdr:from>
    <xdr:to>
      <xdr:col>19</xdr:col>
      <xdr:colOff>177800</xdr:colOff>
      <xdr:row>41</xdr:row>
      <xdr:rowOff>51707</xdr:rowOff>
    </xdr:to>
    <xdr:cxnSp macro="">
      <xdr:nvCxnSpPr>
        <xdr:cNvPr id="79" name="直線コネクタ 78">
          <a:extLst>
            <a:ext uri="{FF2B5EF4-FFF2-40B4-BE49-F238E27FC236}">
              <a16:creationId xmlns:a16="http://schemas.microsoft.com/office/drawing/2014/main" id="{15B265FC-685B-4E8E-8B4E-9620408DCFD3}"/>
            </a:ext>
          </a:extLst>
        </xdr:cNvPr>
        <xdr:cNvCxnSpPr/>
      </xdr:nvCxnSpPr>
      <xdr:spPr>
        <a:xfrm>
          <a:off x="2626360" y="7046323"/>
          <a:ext cx="80518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110309</xdr:rowOff>
    </xdr:from>
    <xdr:to>
      <xdr:col>10</xdr:col>
      <xdr:colOff>165100</xdr:colOff>
      <xdr:row>41</xdr:row>
      <xdr:rowOff>40459</xdr:rowOff>
    </xdr:to>
    <xdr:sp macro="" textlink="">
      <xdr:nvSpPr>
        <xdr:cNvPr id="80" name="楕円 79">
          <a:extLst>
            <a:ext uri="{FF2B5EF4-FFF2-40B4-BE49-F238E27FC236}">
              <a16:creationId xmlns:a16="http://schemas.microsoft.com/office/drawing/2014/main" id="{8AC785B3-4BDB-4695-BF68-792029E537F2}"/>
            </a:ext>
          </a:extLst>
        </xdr:cNvPr>
        <xdr:cNvSpPr/>
      </xdr:nvSpPr>
      <xdr:spPr>
        <a:xfrm>
          <a:off x="1774190" y="69664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161109</xdr:rowOff>
    </xdr:from>
    <xdr:to>
      <xdr:col>15</xdr:col>
      <xdr:colOff>50800</xdr:colOff>
      <xdr:row>41</xdr:row>
      <xdr:rowOff>20683</xdr:rowOff>
    </xdr:to>
    <xdr:cxnSp macro="">
      <xdr:nvCxnSpPr>
        <xdr:cNvPr id="81" name="直線コネクタ 80">
          <a:extLst>
            <a:ext uri="{FF2B5EF4-FFF2-40B4-BE49-F238E27FC236}">
              <a16:creationId xmlns:a16="http://schemas.microsoft.com/office/drawing/2014/main" id="{FA3AF804-537B-4D24-AC82-4CA33232B54C}"/>
            </a:ext>
          </a:extLst>
        </xdr:cNvPr>
        <xdr:cNvCxnSpPr/>
      </xdr:nvCxnSpPr>
      <xdr:spPr>
        <a:xfrm>
          <a:off x="1828800" y="7021014"/>
          <a:ext cx="79756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macro="" textlink="">
      <xdr:nvSpPr>
        <xdr:cNvPr id="82" name="楕円 81">
          <a:extLst>
            <a:ext uri="{FF2B5EF4-FFF2-40B4-BE49-F238E27FC236}">
              <a16:creationId xmlns:a16="http://schemas.microsoft.com/office/drawing/2014/main" id="{7CE94303-44CC-4083-A635-4B150475BC27}"/>
            </a:ext>
          </a:extLst>
        </xdr:cNvPr>
        <xdr:cNvSpPr/>
      </xdr:nvSpPr>
      <xdr:spPr>
        <a:xfrm>
          <a:off x="988060" y="68545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43543</xdr:rowOff>
    </xdr:from>
    <xdr:to>
      <xdr:col>10</xdr:col>
      <xdr:colOff>114300</xdr:colOff>
      <xdr:row>40</xdr:row>
      <xdr:rowOff>161109</xdr:rowOff>
    </xdr:to>
    <xdr:cxnSp macro="">
      <xdr:nvCxnSpPr>
        <xdr:cNvPr id="83" name="直線コネクタ 82">
          <a:extLst>
            <a:ext uri="{FF2B5EF4-FFF2-40B4-BE49-F238E27FC236}">
              <a16:creationId xmlns:a16="http://schemas.microsoft.com/office/drawing/2014/main" id="{4F919E06-347A-4B5C-9088-3F535A059B7B}"/>
            </a:ext>
          </a:extLst>
        </xdr:cNvPr>
        <xdr:cNvCxnSpPr/>
      </xdr:nvCxnSpPr>
      <xdr:spPr>
        <a:xfrm>
          <a:off x="1031240" y="6903448"/>
          <a:ext cx="79756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79846</xdr:rowOff>
    </xdr:from>
    <xdr:ext cx="405111" cy="259045"/>
    <xdr:sp macro="" textlink="">
      <xdr:nvSpPr>
        <xdr:cNvPr id="84" name="n_1aveValue【図書館】&#10;有形固定資産減価償却率">
          <a:extLst>
            <a:ext uri="{FF2B5EF4-FFF2-40B4-BE49-F238E27FC236}">
              <a16:creationId xmlns:a16="http://schemas.microsoft.com/office/drawing/2014/main" id="{D524B1E4-F7FB-4FB3-A85A-691CFFF41B01}"/>
            </a:ext>
          </a:extLst>
        </xdr:cNvPr>
        <xdr:cNvSpPr txBox="1"/>
      </xdr:nvSpPr>
      <xdr:spPr>
        <a:xfrm>
          <a:off x="32391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68416</xdr:rowOff>
    </xdr:from>
    <xdr:ext cx="405111" cy="259045"/>
    <xdr:sp macro="" textlink="">
      <xdr:nvSpPr>
        <xdr:cNvPr id="85" name="n_2aveValue【図書館】&#10;有形固定資産減価償却率">
          <a:extLst>
            <a:ext uri="{FF2B5EF4-FFF2-40B4-BE49-F238E27FC236}">
              <a16:creationId xmlns:a16="http://schemas.microsoft.com/office/drawing/2014/main" id="{D40583BD-3957-4A8E-93BB-8F09E68A60A8}"/>
            </a:ext>
          </a:extLst>
        </xdr:cNvPr>
        <xdr:cNvSpPr txBox="1"/>
      </xdr:nvSpPr>
      <xdr:spPr>
        <a:xfrm>
          <a:off x="2439044" y="6067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4BFA60DE-13D1-48FA-82D4-10D98A86AAEE}"/>
            </a:ext>
          </a:extLst>
        </xdr:cNvPr>
        <xdr:cNvSpPr txBox="1"/>
      </xdr:nvSpPr>
      <xdr:spPr>
        <a:xfrm>
          <a:off x="1641484" y="607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58619</xdr:rowOff>
    </xdr:from>
    <xdr:ext cx="405111" cy="259045"/>
    <xdr:sp macro="" textlink="">
      <xdr:nvSpPr>
        <xdr:cNvPr id="87" name="n_4aveValue【図書館】&#10;有形固定資産減価償却率">
          <a:extLst>
            <a:ext uri="{FF2B5EF4-FFF2-40B4-BE49-F238E27FC236}">
              <a16:creationId xmlns:a16="http://schemas.microsoft.com/office/drawing/2014/main" id="{58661155-B4EA-43CE-8295-DB8FA54901CF}"/>
            </a:ext>
          </a:extLst>
        </xdr:cNvPr>
        <xdr:cNvSpPr txBox="1"/>
      </xdr:nvSpPr>
      <xdr:spPr>
        <a:xfrm>
          <a:off x="855354" y="605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681114F9-AC72-4F6C-88FF-CFA494794AC0}"/>
            </a:ext>
          </a:extLst>
        </xdr:cNvPr>
        <xdr:cNvSpPr txBox="1"/>
      </xdr:nvSpPr>
      <xdr:spPr>
        <a:xfrm>
          <a:off x="3239144" y="7126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62610</xdr:rowOff>
    </xdr:from>
    <xdr:ext cx="405111" cy="259045"/>
    <xdr:sp macro="" textlink="">
      <xdr:nvSpPr>
        <xdr:cNvPr id="89" name="n_2mainValue【図書館】&#10;有形固定資産減価償却率">
          <a:extLst>
            <a:ext uri="{FF2B5EF4-FFF2-40B4-BE49-F238E27FC236}">
              <a16:creationId xmlns:a16="http://schemas.microsoft.com/office/drawing/2014/main" id="{3ADAA674-A604-4D9B-B332-9958BB9CB7AE}"/>
            </a:ext>
          </a:extLst>
        </xdr:cNvPr>
        <xdr:cNvSpPr txBox="1"/>
      </xdr:nvSpPr>
      <xdr:spPr>
        <a:xfrm>
          <a:off x="2439044" y="708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31586</xdr:rowOff>
    </xdr:from>
    <xdr:ext cx="405111" cy="259045"/>
    <xdr:sp macro="" textlink="">
      <xdr:nvSpPr>
        <xdr:cNvPr id="90" name="n_3mainValue【図書館】&#10;有形固定資産減価償却率">
          <a:extLst>
            <a:ext uri="{FF2B5EF4-FFF2-40B4-BE49-F238E27FC236}">
              <a16:creationId xmlns:a16="http://schemas.microsoft.com/office/drawing/2014/main" id="{E4FC86F4-819E-4F73-AF0C-2CA03D0E7F46}"/>
            </a:ext>
          </a:extLst>
        </xdr:cNvPr>
        <xdr:cNvSpPr txBox="1"/>
      </xdr:nvSpPr>
      <xdr:spPr>
        <a:xfrm>
          <a:off x="1641484" y="705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macro="" textlink="">
      <xdr:nvSpPr>
        <xdr:cNvPr id="91" name="n_4mainValue【図書館】&#10;有形固定資産減価償却率">
          <a:extLst>
            <a:ext uri="{FF2B5EF4-FFF2-40B4-BE49-F238E27FC236}">
              <a16:creationId xmlns:a16="http://schemas.microsoft.com/office/drawing/2014/main" id="{F4773300-95D0-4C7E-9FBE-F4DF9F534330}"/>
            </a:ext>
          </a:extLst>
        </xdr:cNvPr>
        <xdr:cNvSpPr txBox="1"/>
      </xdr:nvSpPr>
      <xdr:spPr>
        <a:xfrm>
          <a:off x="855354" y="694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6385D7F-387D-403D-8CB2-7C1851F17C8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836B779-6C4C-437D-A705-1C0885659FE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EEAF7DA-6B13-4020-ABB7-4D27000BD573}"/>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457A70A-3CE7-4002-8D5F-4C57974D42E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E6E9344-142A-4AF2-AE0F-9F455F4D362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4918010-92E7-4096-BA26-329EC6BFA98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508B8DF-937E-4248-9013-7CB8DC6BA60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6C53EA0-3477-4CDC-8E5E-76E3808E0D9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69C291A-53A7-438B-865F-817BD41A1CDA}"/>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1B62913-48B5-4B5C-A114-4D8A2A58261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43D5790-1ACD-48AC-8F9B-CCEFA2359965}"/>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9F527FB-7878-4CE3-977E-1063719E79D7}"/>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3FD2499-343F-452C-B86D-A12B8EEA3262}"/>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6D9ECCBD-2B01-4FF6-AB45-9B09AD125C06}"/>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2502205-25EE-4363-9475-4DA7FD943EB8}"/>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4E093433-E979-41B0-803C-CE4BC9AF9402}"/>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60AC63A-64BB-4CD1-BF25-D0496380BB55}"/>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1E7E9DE6-C8E2-4339-A7AE-6FFB0D542C60}"/>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A3945E7-57DE-43A0-B5AA-60D5B026B16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553B2D6-91F7-4B8B-843C-E8E6443387D1}"/>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614FF22-31B0-4D56-B524-3B585F82F2DE}"/>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28194</xdr:rowOff>
    </xdr:to>
    <xdr:cxnSp macro="">
      <xdr:nvCxnSpPr>
        <xdr:cNvPr id="113" name="直線コネクタ 112">
          <a:extLst>
            <a:ext uri="{FF2B5EF4-FFF2-40B4-BE49-F238E27FC236}">
              <a16:creationId xmlns:a16="http://schemas.microsoft.com/office/drawing/2014/main" id="{2B6440FB-4EE5-47B5-80BD-A7CDD8BB2899}"/>
            </a:ext>
          </a:extLst>
        </xdr:cNvPr>
        <xdr:cNvCxnSpPr/>
      </xdr:nvCxnSpPr>
      <xdr:spPr>
        <a:xfrm flipV="1">
          <a:off x="9429115" y="6079236"/>
          <a:ext cx="0" cy="97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32021</xdr:rowOff>
    </xdr:from>
    <xdr:ext cx="469744" cy="259045"/>
    <xdr:sp macro="" textlink="">
      <xdr:nvSpPr>
        <xdr:cNvPr id="114" name="【図書館】&#10;一人当たり面積最小値テキスト">
          <a:extLst>
            <a:ext uri="{FF2B5EF4-FFF2-40B4-BE49-F238E27FC236}">
              <a16:creationId xmlns:a16="http://schemas.microsoft.com/office/drawing/2014/main" id="{FFD910AB-3A70-46FF-B9E4-FC877FA94D86}"/>
            </a:ext>
          </a:extLst>
        </xdr:cNvPr>
        <xdr:cNvSpPr txBox="1"/>
      </xdr:nvSpPr>
      <xdr:spPr>
        <a:xfrm>
          <a:off x="9467850" y="705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28194</xdr:rowOff>
    </xdr:from>
    <xdr:to>
      <xdr:col>55</xdr:col>
      <xdr:colOff>88900</xdr:colOff>
      <xdr:row>41</xdr:row>
      <xdr:rowOff>28194</xdr:rowOff>
    </xdr:to>
    <xdr:cxnSp macro="">
      <xdr:nvCxnSpPr>
        <xdr:cNvPr id="115" name="直線コネクタ 114">
          <a:extLst>
            <a:ext uri="{FF2B5EF4-FFF2-40B4-BE49-F238E27FC236}">
              <a16:creationId xmlns:a16="http://schemas.microsoft.com/office/drawing/2014/main" id="{A9117F79-0021-47EF-B411-C66047CBB18F}"/>
            </a:ext>
          </a:extLst>
        </xdr:cNvPr>
        <xdr:cNvCxnSpPr/>
      </xdr:nvCxnSpPr>
      <xdr:spPr>
        <a:xfrm>
          <a:off x="9356090" y="705573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93F8F005-FA23-4ADB-9FD1-3BF37385F3D4}"/>
            </a:ext>
          </a:extLst>
        </xdr:cNvPr>
        <xdr:cNvSpPr txBox="1"/>
      </xdr:nvSpPr>
      <xdr:spPr>
        <a:xfrm>
          <a:off x="9467850" y="585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6C59116F-509A-42C3-A6EC-4FBBF9E9FBD2}"/>
            </a:ext>
          </a:extLst>
        </xdr:cNvPr>
        <xdr:cNvCxnSpPr/>
      </xdr:nvCxnSpPr>
      <xdr:spPr>
        <a:xfrm>
          <a:off x="9356090" y="60792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20845</xdr:rowOff>
    </xdr:from>
    <xdr:ext cx="469744" cy="259045"/>
    <xdr:sp macro="" textlink="">
      <xdr:nvSpPr>
        <xdr:cNvPr id="118" name="【図書館】&#10;一人当たり面積平均値テキスト">
          <a:extLst>
            <a:ext uri="{FF2B5EF4-FFF2-40B4-BE49-F238E27FC236}">
              <a16:creationId xmlns:a16="http://schemas.microsoft.com/office/drawing/2014/main" id="{BD97319A-1E8F-4F1A-B3F2-84583BDC7527}"/>
            </a:ext>
          </a:extLst>
        </xdr:cNvPr>
        <xdr:cNvSpPr txBox="1"/>
      </xdr:nvSpPr>
      <xdr:spPr>
        <a:xfrm>
          <a:off x="9467850" y="67035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169418</xdr:rowOff>
    </xdr:from>
    <xdr:to>
      <xdr:col>55</xdr:col>
      <xdr:colOff>50800</xdr:colOff>
      <xdr:row>40</xdr:row>
      <xdr:rowOff>99568</xdr:rowOff>
    </xdr:to>
    <xdr:sp macro="" textlink="">
      <xdr:nvSpPr>
        <xdr:cNvPr id="119" name="フローチャート: 判断 118">
          <a:extLst>
            <a:ext uri="{FF2B5EF4-FFF2-40B4-BE49-F238E27FC236}">
              <a16:creationId xmlns:a16="http://schemas.microsoft.com/office/drawing/2014/main" id="{69EAEBC4-2CAB-4D76-B876-235FA67AAF57}"/>
            </a:ext>
          </a:extLst>
        </xdr:cNvPr>
        <xdr:cNvSpPr/>
      </xdr:nvSpPr>
      <xdr:spPr>
        <a:xfrm>
          <a:off x="9394190" y="6859778"/>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2540</xdr:rowOff>
    </xdr:from>
    <xdr:to>
      <xdr:col>50</xdr:col>
      <xdr:colOff>165100</xdr:colOff>
      <xdr:row>40</xdr:row>
      <xdr:rowOff>104140</xdr:rowOff>
    </xdr:to>
    <xdr:sp macro="" textlink="">
      <xdr:nvSpPr>
        <xdr:cNvPr id="120" name="フローチャート: 判断 119">
          <a:extLst>
            <a:ext uri="{FF2B5EF4-FFF2-40B4-BE49-F238E27FC236}">
              <a16:creationId xmlns:a16="http://schemas.microsoft.com/office/drawing/2014/main" id="{F387DB47-65A4-4273-9C5C-141509A03069}"/>
            </a:ext>
          </a:extLst>
        </xdr:cNvPr>
        <xdr:cNvSpPr/>
      </xdr:nvSpPr>
      <xdr:spPr>
        <a:xfrm>
          <a:off x="8632190" y="68605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11684</xdr:rowOff>
    </xdr:from>
    <xdr:to>
      <xdr:col>46</xdr:col>
      <xdr:colOff>38100</xdr:colOff>
      <xdr:row>40</xdr:row>
      <xdr:rowOff>113284</xdr:rowOff>
    </xdr:to>
    <xdr:sp macro="" textlink="">
      <xdr:nvSpPr>
        <xdr:cNvPr id="121" name="フローチャート: 判断 120">
          <a:extLst>
            <a:ext uri="{FF2B5EF4-FFF2-40B4-BE49-F238E27FC236}">
              <a16:creationId xmlns:a16="http://schemas.microsoft.com/office/drawing/2014/main" id="{E50A59A1-8231-4282-BE95-1FF8C2166A0D}"/>
            </a:ext>
          </a:extLst>
        </xdr:cNvPr>
        <xdr:cNvSpPr/>
      </xdr:nvSpPr>
      <xdr:spPr>
        <a:xfrm>
          <a:off x="7846060" y="6873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48260</xdr:rowOff>
    </xdr:from>
    <xdr:to>
      <xdr:col>41</xdr:col>
      <xdr:colOff>101600</xdr:colOff>
      <xdr:row>40</xdr:row>
      <xdr:rowOff>149860</xdr:rowOff>
    </xdr:to>
    <xdr:sp macro="" textlink="">
      <xdr:nvSpPr>
        <xdr:cNvPr id="122" name="フローチャート: 判断 121">
          <a:extLst>
            <a:ext uri="{FF2B5EF4-FFF2-40B4-BE49-F238E27FC236}">
              <a16:creationId xmlns:a16="http://schemas.microsoft.com/office/drawing/2014/main" id="{C0A3DCD9-D3CD-43E0-887A-2C9B7F8274E8}"/>
            </a:ext>
          </a:extLst>
        </xdr:cNvPr>
        <xdr:cNvSpPr/>
      </xdr:nvSpPr>
      <xdr:spPr>
        <a:xfrm>
          <a:off x="7029450" y="6908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52832</xdr:rowOff>
    </xdr:from>
    <xdr:to>
      <xdr:col>36</xdr:col>
      <xdr:colOff>165100</xdr:colOff>
      <xdr:row>40</xdr:row>
      <xdr:rowOff>154432</xdr:rowOff>
    </xdr:to>
    <xdr:sp macro="" textlink="">
      <xdr:nvSpPr>
        <xdr:cNvPr id="123" name="フローチャート: 判断 122">
          <a:extLst>
            <a:ext uri="{FF2B5EF4-FFF2-40B4-BE49-F238E27FC236}">
              <a16:creationId xmlns:a16="http://schemas.microsoft.com/office/drawing/2014/main" id="{2C952A16-3D8F-4343-8594-FBFBAFF9C58B}"/>
            </a:ext>
          </a:extLst>
        </xdr:cNvPr>
        <xdr:cNvSpPr/>
      </xdr:nvSpPr>
      <xdr:spPr>
        <a:xfrm>
          <a:off x="6231890" y="69146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FC7E9CC-C812-4EF2-B48E-B05511356BF7}"/>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99E89F2-E4CD-4743-A0CF-8F48BB49F05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D1CDF4F-8D03-4CFA-B5A7-F4CF3988CDDF}"/>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F727730-4C73-4FCF-8E8E-5EC64FD442C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3727469-9190-4DE0-9108-5FA269A4E4A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135128</xdr:rowOff>
    </xdr:from>
    <xdr:to>
      <xdr:col>55</xdr:col>
      <xdr:colOff>50800</xdr:colOff>
      <xdr:row>41</xdr:row>
      <xdr:rowOff>65278</xdr:rowOff>
    </xdr:to>
    <xdr:sp macro="" textlink="">
      <xdr:nvSpPr>
        <xdr:cNvPr id="129" name="楕円 128">
          <a:extLst>
            <a:ext uri="{FF2B5EF4-FFF2-40B4-BE49-F238E27FC236}">
              <a16:creationId xmlns:a16="http://schemas.microsoft.com/office/drawing/2014/main" id="{B4D7CBB7-D1B1-4B5E-843B-DD5DFF1424B0}"/>
            </a:ext>
          </a:extLst>
        </xdr:cNvPr>
        <xdr:cNvSpPr/>
      </xdr:nvSpPr>
      <xdr:spPr>
        <a:xfrm>
          <a:off x="9394190" y="698931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50055</xdr:rowOff>
    </xdr:from>
    <xdr:ext cx="469744" cy="259045"/>
    <xdr:sp macro="" textlink="">
      <xdr:nvSpPr>
        <xdr:cNvPr id="130" name="【図書館】&#10;一人当たり面積該当値テキスト">
          <a:extLst>
            <a:ext uri="{FF2B5EF4-FFF2-40B4-BE49-F238E27FC236}">
              <a16:creationId xmlns:a16="http://schemas.microsoft.com/office/drawing/2014/main" id="{3A5D10CF-F646-4334-94E4-9832F76D553F}"/>
            </a:ext>
          </a:extLst>
        </xdr:cNvPr>
        <xdr:cNvSpPr txBox="1"/>
      </xdr:nvSpPr>
      <xdr:spPr>
        <a:xfrm>
          <a:off x="9467850" y="691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1" name="楕円 130">
          <a:extLst>
            <a:ext uri="{FF2B5EF4-FFF2-40B4-BE49-F238E27FC236}">
              <a16:creationId xmlns:a16="http://schemas.microsoft.com/office/drawing/2014/main" id="{346DC23E-1405-4654-AA9C-F4AE548D59A6}"/>
            </a:ext>
          </a:extLst>
        </xdr:cNvPr>
        <xdr:cNvSpPr/>
      </xdr:nvSpPr>
      <xdr:spPr>
        <a:xfrm>
          <a:off x="8632190" y="6993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14478</xdr:rowOff>
    </xdr:from>
    <xdr:to>
      <xdr:col>55</xdr:col>
      <xdr:colOff>0</xdr:colOff>
      <xdr:row>41</xdr:row>
      <xdr:rowOff>19050</xdr:rowOff>
    </xdr:to>
    <xdr:cxnSp macro="">
      <xdr:nvCxnSpPr>
        <xdr:cNvPr id="132" name="直線コネクタ 131">
          <a:extLst>
            <a:ext uri="{FF2B5EF4-FFF2-40B4-BE49-F238E27FC236}">
              <a16:creationId xmlns:a16="http://schemas.microsoft.com/office/drawing/2014/main" id="{0A04C191-BD43-4304-BC69-8687D238BABA}"/>
            </a:ext>
          </a:extLst>
        </xdr:cNvPr>
        <xdr:cNvCxnSpPr/>
      </xdr:nvCxnSpPr>
      <xdr:spPr>
        <a:xfrm flipV="1">
          <a:off x="8686800" y="704773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3" name="楕円 132">
          <a:extLst>
            <a:ext uri="{FF2B5EF4-FFF2-40B4-BE49-F238E27FC236}">
              <a16:creationId xmlns:a16="http://schemas.microsoft.com/office/drawing/2014/main" id="{CCB4DF3C-7ACF-44DB-8685-072DD1A1122E}"/>
            </a:ext>
          </a:extLst>
        </xdr:cNvPr>
        <xdr:cNvSpPr/>
      </xdr:nvSpPr>
      <xdr:spPr>
        <a:xfrm>
          <a:off x="7846060" y="69938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34" name="直線コネクタ 133">
          <a:extLst>
            <a:ext uri="{FF2B5EF4-FFF2-40B4-BE49-F238E27FC236}">
              <a16:creationId xmlns:a16="http://schemas.microsoft.com/office/drawing/2014/main" id="{0EEC74A3-6606-44ED-AE28-1F9EE35E0C77}"/>
            </a:ext>
          </a:extLst>
        </xdr:cNvPr>
        <xdr:cNvCxnSpPr/>
      </xdr:nvCxnSpPr>
      <xdr:spPr>
        <a:xfrm>
          <a:off x="7889240" y="704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144272</xdr:rowOff>
    </xdr:from>
    <xdr:to>
      <xdr:col>41</xdr:col>
      <xdr:colOff>101600</xdr:colOff>
      <xdr:row>41</xdr:row>
      <xdr:rowOff>74422</xdr:rowOff>
    </xdr:to>
    <xdr:sp macro="" textlink="">
      <xdr:nvSpPr>
        <xdr:cNvPr id="135" name="楕円 134">
          <a:extLst>
            <a:ext uri="{FF2B5EF4-FFF2-40B4-BE49-F238E27FC236}">
              <a16:creationId xmlns:a16="http://schemas.microsoft.com/office/drawing/2014/main" id="{A5FE9DEC-5A93-438E-A2F5-C61B1655691B}"/>
            </a:ext>
          </a:extLst>
        </xdr:cNvPr>
        <xdr:cNvSpPr/>
      </xdr:nvSpPr>
      <xdr:spPr>
        <a:xfrm>
          <a:off x="7029450" y="70003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23622</xdr:rowOff>
    </xdr:to>
    <xdr:cxnSp macro="">
      <xdr:nvCxnSpPr>
        <xdr:cNvPr id="136" name="直線コネクタ 135">
          <a:extLst>
            <a:ext uri="{FF2B5EF4-FFF2-40B4-BE49-F238E27FC236}">
              <a16:creationId xmlns:a16="http://schemas.microsoft.com/office/drawing/2014/main" id="{2DA51861-7371-4944-B4CC-9FEFF98AF1A0}"/>
            </a:ext>
          </a:extLst>
        </xdr:cNvPr>
        <xdr:cNvCxnSpPr/>
      </xdr:nvCxnSpPr>
      <xdr:spPr>
        <a:xfrm flipV="1">
          <a:off x="7084060" y="7044690"/>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144272</xdr:rowOff>
    </xdr:from>
    <xdr:to>
      <xdr:col>36</xdr:col>
      <xdr:colOff>165100</xdr:colOff>
      <xdr:row>41</xdr:row>
      <xdr:rowOff>74422</xdr:rowOff>
    </xdr:to>
    <xdr:sp macro="" textlink="">
      <xdr:nvSpPr>
        <xdr:cNvPr id="137" name="楕円 136">
          <a:extLst>
            <a:ext uri="{FF2B5EF4-FFF2-40B4-BE49-F238E27FC236}">
              <a16:creationId xmlns:a16="http://schemas.microsoft.com/office/drawing/2014/main" id="{6CA25C37-351D-4ABA-AD5B-1F218FD01F92}"/>
            </a:ext>
          </a:extLst>
        </xdr:cNvPr>
        <xdr:cNvSpPr/>
      </xdr:nvSpPr>
      <xdr:spPr>
        <a:xfrm>
          <a:off x="6231890" y="70003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23622</xdr:rowOff>
    </xdr:from>
    <xdr:to>
      <xdr:col>41</xdr:col>
      <xdr:colOff>50800</xdr:colOff>
      <xdr:row>41</xdr:row>
      <xdr:rowOff>23622</xdr:rowOff>
    </xdr:to>
    <xdr:cxnSp macro="">
      <xdr:nvCxnSpPr>
        <xdr:cNvPr id="138" name="直線コネクタ 137">
          <a:extLst>
            <a:ext uri="{FF2B5EF4-FFF2-40B4-BE49-F238E27FC236}">
              <a16:creationId xmlns:a16="http://schemas.microsoft.com/office/drawing/2014/main" id="{AD74ABCB-03E7-48EC-9A4D-7EAB4A972E38}"/>
            </a:ext>
          </a:extLst>
        </xdr:cNvPr>
        <xdr:cNvCxnSpPr/>
      </xdr:nvCxnSpPr>
      <xdr:spPr>
        <a:xfrm>
          <a:off x="6286500" y="70492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120667</xdr:rowOff>
    </xdr:from>
    <xdr:ext cx="469744" cy="259045"/>
    <xdr:sp macro="" textlink="">
      <xdr:nvSpPr>
        <xdr:cNvPr id="139" name="n_1aveValue【図書館】&#10;一人当たり面積">
          <a:extLst>
            <a:ext uri="{FF2B5EF4-FFF2-40B4-BE49-F238E27FC236}">
              <a16:creationId xmlns:a16="http://schemas.microsoft.com/office/drawing/2014/main" id="{260ED831-DDBF-4490-8B93-353F3CCAEC13}"/>
            </a:ext>
          </a:extLst>
        </xdr:cNvPr>
        <xdr:cNvSpPr txBox="1"/>
      </xdr:nvSpPr>
      <xdr:spPr>
        <a:xfrm>
          <a:off x="8454467" y="663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129811</xdr:rowOff>
    </xdr:from>
    <xdr:ext cx="469744" cy="259045"/>
    <xdr:sp macro="" textlink="">
      <xdr:nvSpPr>
        <xdr:cNvPr id="140" name="n_2aveValue【図書館】&#10;一人当たり面積">
          <a:extLst>
            <a:ext uri="{FF2B5EF4-FFF2-40B4-BE49-F238E27FC236}">
              <a16:creationId xmlns:a16="http://schemas.microsoft.com/office/drawing/2014/main" id="{18BEF65D-0AD6-4EDC-9293-1F50679E8083}"/>
            </a:ext>
          </a:extLst>
        </xdr:cNvPr>
        <xdr:cNvSpPr txBox="1"/>
      </xdr:nvSpPr>
      <xdr:spPr>
        <a:xfrm>
          <a:off x="7673417"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166387</xdr:rowOff>
    </xdr:from>
    <xdr:ext cx="469744" cy="259045"/>
    <xdr:sp macro="" textlink="">
      <xdr:nvSpPr>
        <xdr:cNvPr id="141" name="n_3aveValue【図書館】&#10;一人当たり面積">
          <a:extLst>
            <a:ext uri="{FF2B5EF4-FFF2-40B4-BE49-F238E27FC236}">
              <a16:creationId xmlns:a16="http://schemas.microsoft.com/office/drawing/2014/main" id="{106E15E5-4BBE-4DAA-B056-876968B0A250}"/>
            </a:ext>
          </a:extLst>
        </xdr:cNvPr>
        <xdr:cNvSpPr txBox="1"/>
      </xdr:nvSpPr>
      <xdr:spPr>
        <a:xfrm>
          <a:off x="6866332"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170959</xdr:rowOff>
    </xdr:from>
    <xdr:ext cx="469744" cy="259045"/>
    <xdr:sp macro="" textlink="">
      <xdr:nvSpPr>
        <xdr:cNvPr id="142" name="n_4aveValue【図書館】&#10;一人当たり面積">
          <a:extLst>
            <a:ext uri="{FF2B5EF4-FFF2-40B4-BE49-F238E27FC236}">
              <a16:creationId xmlns:a16="http://schemas.microsoft.com/office/drawing/2014/main" id="{29C153EB-45E5-4780-A16B-B81BE4A6BE8C}"/>
            </a:ext>
          </a:extLst>
        </xdr:cNvPr>
        <xdr:cNvSpPr txBox="1"/>
      </xdr:nvSpPr>
      <xdr:spPr>
        <a:xfrm>
          <a:off x="6068772" y="668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3" name="n_1mainValue【図書館】&#10;一人当たり面積">
          <a:extLst>
            <a:ext uri="{FF2B5EF4-FFF2-40B4-BE49-F238E27FC236}">
              <a16:creationId xmlns:a16="http://schemas.microsoft.com/office/drawing/2014/main" id="{BD1918A6-3625-4CF7-A017-91DA510CB1B1}"/>
            </a:ext>
          </a:extLst>
        </xdr:cNvPr>
        <xdr:cNvSpPr txBox="1"/>
      </xdr:nvSpPr>
      <xdr:spPr>
        <a:xfrm>
          <a:off x="845446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4" name="n_2mainValue【図書館】&#10;一人当たり面積">
          <a:extLst>
            <a:ext uri="{FF2B5EF4-FFF2-40B4-BE49-F238E27FC236}">
              <a16:creationId xmlns:a16="http://schemas.microsoft.com/office/drawing/2014/main" id="{8F060D1F-3DE5-470E-B246-3F296CE06720}"/>
            </a:ext>
          </a:extLst>
        </xdr:cNvPr>
        <xdr:cNvSpPr txBox="1"/>
      </xdr:nvSpPr>
      <xdr:spPr>
        <a:xfrm>
          <a:off x="767341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65549</xdr:rowOff>
    </xdr:from>
    <xdr:ext cx="469744" cy="259045"/>
    <xdr:sp macro="" textlink="">
      <xdr:nvSpPr>
        <xdr:cNvPr id="145" name="n_3mainValue【図書館】&#10;一人当たり面積">
          <a:extLst>
            <a:ext uri="{FF2B5EF4-FFF2-40B4-BE49-F238E27FC236}">
              <a16:creationId xmlns:a16="http://schemas.microsoft.com/office/drawing/2014/main" id="{258C168D-C4FD-41CB-9688-89C7A1D21D14}"/>
            </a:ext>
          </a:extLst>
        </xdr:cNvPr>
        <xdr:cNvSpPr txBox="1"/>
      </xdr:nvSpPr>
      <xdr:spPr>
        <a:xfrm>
          <a:off x="6866332" y="709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65549</xdr:rowOff>
    </xdr:from>
    <xdr:ext cx="469744" cy="259045"/>
    <xdr:sp macro="" textlink="">
      <xdr:nvSpPr>
        <xdr:cNvPr id="146" name="n_4mainValue【図書館】&#10;一人当たり面積">
          <a:extLst>
            <a:ext uri="{FF2B5EF4-FFF2-40B4-BE49-F238E27FC236}">
              <a16:creationId xmlns:a16="http://schemas.microsoft.com/office/drawing/2014/main" id="{ED876065-37FC-40D0-8385-DAC662F64F87}"/>
            </a:ext>
          </a:extLst>
        </xdr:cNvPr>
        <xdr:cNvSpPr txBox="1"/>
      </xdr:nvSpPr>
      <xdr:spPr>
        <a:xfrm>
          <a:off x="6068772" y="709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641678C-1DBF-4F0C-99CD-B8F362692A9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210A8DD-E824-46DF-B784-69A051978C6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5F59A6F-1B1C-423A-B192-0F931FF07EF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01B8305-CFFD-4C4A-B346-5FCE6A6BDF9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A9F6C1D-3CBB-4BF7-BC76-1C4C810A876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9B71D11-5CB7-40EC-A882-897D1550069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A44BBE4-FBC0-4ACB-8B40-EBFDF8AD94C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FB417CF-8AC5-4F18-8A71-45FD4E56812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918C72F-5446-42C5-9F06-E86DBD500B4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CDE1A78-F90F-405B-B7DB-70604BF8693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9103921-A973-4F17-AC97-16D383E7F24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83DBA15-07E1-4266-9668-696D84A692F1}"/>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CADA787C-DA78-4E6F-9ABB-8155F76B48B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13C7D5A-D523-4AC8-AE38-4981EDE912C8}"/>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652755C-2F5C-4AA8-A129-952E2D6A4990}"/>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CF4153A-92F5-47D9-9A93-4E40AC27C59A}"/>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406BA37-5EE8-4C7E-AF0F-F898ACF7F1BF}"/>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899C167-DC91-4496-B241-75333748E134}"/>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3A152E8-0E28-4A28-AFD5-E27052FF69C9}"/>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872841A-46C1-4377-A6EC-AE9C5B5A6DCD}"/>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49021EE-750B-49CD-A2A8-C7219213358E}"/>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48314AD-8DAE-4528-86DE-2116A51EAB7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3CD07AA-F407-48E8-8CF6-9BF78628DC4A}"/>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A4F00C59-F5CA-4093-ACB7-63C8688F096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169545</xdr:rowOff>
    </xdr:from>
    <xdr:to>
      <xdr:col>24</xdr:col>
      <xdr:colOff>62865</xdr:colOff>
      <xdr:row>63</xdr:row>
      <xdr:rowOff>158115</xdr:rowOff>
    </xdr:to>
    <xdr:cxnSp macro="">
      <xdr:nvCxnSpPr>
        <xdr:cNvPr id="171" name="直線コネクタ 170">
          <a:extLst>
            <a:ext uri="{FF2B5EF4-FFF2-40B4-BE49-F238E27FC236}">
              <a16:creationId xmlns:a16="http://schemas.microsoft.com/office/drawing/2014/main" id="{3A862DB2-A77F-4320-BBAC-77FD71B9A93B}"/>
            </a:ext>
          </a:extLst>
        </xdr:cNvPr>
        <xdr:cNvCxnSpPr/>
      </xdr:nvCxnSpPr>
      <xdr:spPr>
        <a:xfrm flipV="1">
          <a:off x="4173855" y="977455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161942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23BC70C9-E5DC-4F42-8C74-3C472052C3E6}"/>
            </a:ext>
          </a:extLst>
        </xdr:cNvPr>
        <xdr:cNvSpPr txBox="1"/>
      </xdr:nvSpPr>
      <xdr:spPr>
        <a:xfrm>
          <a:off x="421259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158115</xdr:rowOff>
    </xdr:from>
    <xdr:to>
      <xdr:col>24</xdr:col>
      <xdr:colOff>152400</xdr:colOff>
      <xdr:row>63</xdr:row>
      <xdr:rowOff>158115</xdr:rowOff>
    </xdr:to>
    <xdr:cxnSp macro="">
      <xdr:nvCxnSpPr>
        <xdr:cNvPr id="173" name="直線コネクタ 172">
          <a:extLst>
            <a:ext uri="{FF2B5EF4-FFF2-40B4-BE49-F238E27FC236}">
              <a16:creationId xmlns:a16="http://schemas.microsoft.com/office/drawing/2014/main" id="{6494EA7A-2EA5-4014-AD53-B5103F87EE74}"/>
            </a:ext>
          </a:extLst>
        </xdr:cNvPr>
        <xdr:cNvCxnSpPr/>
      </xdr:nvCxnSpPr>
      <xdr:spPr>
        <a:xfrm>
          <a:off x="4112260" y="10961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116222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52FA0A2-554B-412E-BA78-A845BD11F53F}"/>
            </a:ext>
          </a:extLst>
        </xdr:cNvPr>
        <xdr:cNvSpPr txBox="1"/>
      </xdr:nvSpPr>
      <xdr:spPr>
        <a:xfrm>
          <a:off x="4212590" y="954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169545</xdr:rowOff>
    </xdr:from>
    <xdr:to>
      <xdr:col>24</xdr:col>
      <xdr:colOff>152400</xdr:colOff>
      <xdr:row>56</xdr:row>
      <xdr:rowOff>169545</xdr:rowOff>
    </xdr:to>
    <xdr:cxnSp macro="">
      <xdr:nvCxnSpPr>
        <xdr:cNvPr id="175" name="直線コネクタ 174">
          <a:extLst>
            <a:ext uri="{FF2B5EF4-FFF2-40B4-BE49-F238E27FC236}">
              <a16:creationId xmlns:a16="http://schemas.microsoft.com/office/drawing/2014/main" id="{2EEF4DF4-555E-485B-817F-D07428203257}"/>
            </a:ext>
          </a:extLst>
        </xdr:cNvPr>
        <xdr:cNvCxnSpPr/>
      </xdr:nvCxnSpPr>
      <xdr:spPr>
        <a:xfrm>
          <a:off x="4112260" y="977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24782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8ED6EFB-082D-4030-85A2-2DC37C4CEE73}"/>
            </a:ext>
          </a:extLst>
        </xdr:cNvPr>
        <xdr:cNvSpPr txBox="1"/>
      </xdr:nvSpPr>
      <xdr:spPr>
        <a:xfrm>
          <a:off x="4212590" y="1030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7" name="フローチャート: 判断 176">
          <a:extLst>
            <a:ext uri="{FF2B5EF4-FFF2-40B4-BE49-F238E27FC236}">
              <a16:creationId xmlns:a16="http://schemas.microsoft.com/office/drawing/2014/main" id="{D9B208F5-DF35-477A-BB24-83565866C705}"/>
            </a:ext>
          </a:extLst>
        </xdr:cNvPr>
        <xdr:cNvSpPr/>
      </xdr:nvSpPr>
      <xdr:spPr>
        <a:xfrm>
          <a:off x="413131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27305</xdr:rowOff>
    </xdr:from>
    <xdr:to>
      <xdr:col>20</xdr:col>
      <xdr:colOff>38100</xdr:colOff>
      <xdr:row>60</xdr:row>
      <xdr:rowOff>128905</xdr:rowOff>
    </xdr:to>
    <xdr:sp macro="" textlink="">
      <xdr:nvSpPr>
        <xdr:cNvPr id="178" name="フローチャート: 判断 177">
          <a:extLst>
            <a:ext uri="{FF2B5EF4-FFF2-40B4-BE49-F238E27FC236}">
              <a16:creationId xmlns:a16="http://schemas.microsoft.com/office/drawing/2014/main" id="{730FC4ED-FFC2-462A-A4FA-4522CB26CD83}"/>
            </a:ext>
          </a:extLst>
        </xdr:cNvPr>
        <xdr:cNvSpPr/>
      </xdr:nvSpPr>
      <xdr:spPr>
        <a:xfrm>
          <a:off x="3388360" y="103124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179" name="フローチャート: 判断 178">
          <a:extLst>
            <a:ext uri="{FF2B5EF4-FFF2-40B4-BE49-F238E27FC236}">
              <a16:creationId xmlns:a16="http://schemas.microsoft.com/office/drawing/2014/main" id="{FF8B7427-AB59-46A0-871D-CF496AF6230E}"/>
            </a:ext>
          </a:extLst>
        </xdr:cNvPr>
        <xdr:cNvSpPr/>
      </xdr:nvSpPr>
      <xdr:spPr>
        <a:xfrm>
          <a:off x="2571750" y="1028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15B98049-CFD9-4D63-A903-7235F54D2B66}"/>
            </a:ext>
          </a:extLst>
        </xdr:cNvPr>
        <xdr:cNvSpPr/>
      </xdr:nvSpPr>
      <xdr:spPr>
        <a:xfrm>
          <a:off x="1774190" y="103181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1" name="フローチャート: 判断 180">
          <a:extLst>
            <a:ext uri="{FF2B5EF4-FFF2-40B4-BE49-F238E27FC236}">
              <a16:creationId xmlns:a16="http://schemas.microsoft.com/office/drawing/2014/main" id="{6F0AFE16-FD99-4D56-8CE6-C1DC75CB6030}"/>
            </a:ext>
          </a:extLst>
        </xdr:cNvPr>
        <xdr:cNvSpPr/>
      </xdr:nvSpPr>
      <xdr:spPr>
        <a:xfrm>
          <a:off x="9880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6A8DA21-4419-4C40-B2B5-67A89FFF557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481230C-8FB7-466F-BFBD-35891D6D5DCA}"/>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037EC9F-47BE-42C1-8832-D4E2EEE3208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AC15AAD-F5C2-4E0D-A152-74D9BF7BFE7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7E2E43F-9FFB-42DE-ADDE-BAD323C99D1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164465</xdr:rowOff>
    </xdr:from>
    <xdr:to>
      <xdr:col>24</xdr:col>
      <xdr:colOff>114300</xdr:colOff>
      <xdr:row>60</xdr:row>
      <xdr:rowOff>94615</xdr:rowOff>
    </xdr:to>
    <xdr:sp macro="" textlink="">
      <xdr:nvSpPr>
        <xdr:cNvPr id="187" name="楕円 186">
          <a:extLst>
            <a:ext uri="{FF2B5EF4-FFF2-40B4-BE49-F238E27FC236}">
              <a16:creationId xmlns:a16="http://schemas.microsoft.com/office/drawing/2014/main" id="{0092C72C-0BC6-49E8-A6AF-73A846705FD0}"/>
            </a:ext>
          </a:extLst>
        </xdr:cNvPr>
        <xdr:cNvSpPr/>
      </xdr:nvSpPr>
      <xdr:spPr>
        <a:xfrm>
          <a:off x="4131310" y="10283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15892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157B211A-7EBD-4E4B-A725-06AD8F9BA3C0}"/>
            </a:ext>
          </a:extLst>
        </xdr:cNvPr>
        <xdr:cNvSpPr txBox="1"/>
      </xdr:nvSpPr>
      <xdr:spPr>
        <a:xfrm>
          <a:off x="4212590"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126365</xdr:rowOff>
    </xdr:from>
    <xdr:to>
      <xdr:col>20</xdr:col>
      <xdr:colOff>38100</xdr:colOff>
      <xdr:row>60</xdr:row>
      <xdr:rowOff>56515</xdr:rowOff>
    </xdr:to>
    <xdr:sp macro="" textlink="">
      <xdr:nvSpPr>
        <xdr:cNvPr id="189" name="楕円 188">
          <a:extLst>
            <a:ext uri="{FF2B5EF4-FFF2-40B4-BE49-F238E27FC236}">
              <a16:creationId xmlns:a16="http://schemas.microsoft.com/office/drawing/2014/main" id="{A67115D5-107F-40B8-A8BC-C395E88088DB}"/>
            </a:ext>
          </a:extLst>
        </xdr:cNvPr>
        <xdr:cNvSpPr/>
      </xdr:nvSpPr>
      <xdr:spPr>
        <a:xfrm>
          <a:off x="3388360" y="10245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xdr:rowOff>
    </xdr:from>
    <xdr:to>
      <xdr:col>24</xdr:col>
      <xdr:colOff>63500</xdr:colOff>
      <xdr:row>60</xdr:row>
      <xdr:rowOff>43815</xdr:rowOff>
    </xdr:to>
    <xdr:cxnSp macro="">
      <xdr:nvCxnSpPr>
        <xdr:cNvPr id="190" name="直線コネクタ 189">
          <a:extLst>
            <a:ext uri="{FF2B5EF4-FFF2-40B4-BE49-F238E27FC236}">
              <a16:creationId xmlns:a16="http://schemas.microsoft.com/office/drawing/2014/main" id="{9F95BCC0-EFA0-4144-B120-9AC27BD5BD9A}"/>
            </a:ext>
          </a:extLst>
        </xdr:cNvPr>
        <xdr:cNvCxnSpPr/>
      </xdr:nvCxnSpPr>
      <xdr:spPr>
        <a:xfrm>
          <a:off x="3431540" y="1029462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80645</xdr:rowOff>
    </xdr:from>
    <xdr:to>
      <xdr:col>15</xdr:col>
      <xdr:colOff>101600</xdr:colOff>
      <xdr:row>61</xdr:row>
      <xdr:rowOff>10795</xdr:rowOff>
    </xdr:to>
    <xdr:sp macro="" textlink="">
      <xdr:nvSpPr>
        <xdr:cNvPr id="191" name="楕円 190">
          <a:extLst>
            <a:ext uri="{FF2B5EF4-FFF2-40B4-BE49-F238E27FC236}">
              <a16:creationId xmlns:a16="http://schemas.microsoft.com/office/drawing/2014/main" id="{8FC61BF5-6EE7-421C-94F6-424A4F2E9731}"/>
            </a:ext>
          </a:extLst>
        </xdr:cNvPr>
        <xdr:cNvSpPr/>
      </xdr:nvSpPr>
      <xdr:spPr>
        <a:xfrm>
          <a:off x="2571750" y="103695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xdr:rowOff>
    </xdr:from>
    <xdr:to>
      <xdr:col>19</xdr:col>
      <xdr:colOff>177800</xdr:colOff>
      <xdr:row>60</xdr:row>
      <xdr:rowOff>131445</xdr:rowOff>
    </xdr:to>
    <xdr:cxnSp macro="">
      <xdr:nvCxnSpPr>
        <xdr:cNvPr id="192" name="直線コネクタ 191">
          <a:extLst>
            <a:ext uri="{FF2B5EF4-FFF2-40B4-BE49-F238E27FC236}">
              <a16:creationId xmlns:a16="http://schemas.microsoft.com/office/drawing/2014/main" id="{2B0FA181-744B-4B77-BBAA-7D2A1E2D735C}"/>
            </a:ext>
          </a:extLst>
        </xdr:cNvPr>
        <xdr:cNvCxnSpPr/>
      </xdr:nvCxnSpPr>
      <xdr:spPr>
        <a:xfrm flipV="1">
          <a:off x="2626360" y="10294620"/>
          <a:ext cx="80518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95885</xdr:rowOff>
    </xdr:from>
    <xdr:to>
      <xdr:col>10</xdr:col>
      <xdr:colOff>165100</xdr:colOff>
      <xdr:row>64</xdr:row>
      <xdr:rowOff>26035</xdr:rowOff>
    </xdr:to>
    <xdr:sp macro="" textlink="">
      <xdr:nvSpPr>
        <xdr:cNvPr id="193" name="楕円 192">
          <a:extLst>
            <a:ext uri="{FF2B5EF4-FFF2-40B4-BE49-F238E27FC236}">
              <a16:creationId xmlns:a16="http://schemas.microsoft.com/office/drawing/2014/main" id="{A3E34E6F-625D-47F5-8DDA-16696474F0C8}"/>
            </a:ext>
          </a:extLst>
        </xdr:cNvPr>
        <xdr:cNvSpPr/>
      </xdr:nvSpPr>
      <xdr:spPr>
        <a:xfrm>
          <a:off x="1774190" y="108934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131445</xdr:rowOff>
    </xdr:from>
    <xdr:to>
      <xdr:col>15</xdr:col>
      <xdr:colOff>50800</xdr:colOff>
      <xdr:row>63</xdr:row>
      <xdr:rowOff>146685</xdr:rowOff>
    </xdr:to>
    <xdr:cxnSp macro="">
      <xdr:nvCxnSpPr>
        <xdr:cNvPr id="194" name="直線コネクタ 193">
          <a:extLst>
            <a:ext uri="{FF2B5EF4-FFF2-40B4-BE49-F238E27FC236}">
              <a16:creationId xmlns:a16="http://schemas.microsoft.com/office/drawing/2014/main" id="{BD268E3D-8CF4-4FAB-8C4B-E12A357A8DAD}"/>
            </a:ext>
          </a:extLst>
        </xdr:cNvPr>
        <xdr:cNvCxnSpPr/>
      </xdr:nvCxnSpPr>
      <xdr:spPr>
        <a:xfrm flipV="1">
          <a:off x="1828800" y="10422255"/>
          <a:ext cx="797560" cy="52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195" name="楕円 194">
          <a:extLst>
            <a:ext uri="{FF2B5EF4-FFF2-40B4-BE49-F238E27FC236}">
              <a16:creationId xmlns:a16="http://schemas.microsoft.com/office/drawing/2014/main" id="{06F72B3F-8D51-4A0C-A5FB-D0C23CED30FA}"/>
            </a:ext>
          </a:extLst>
        </xdr:cNvPr>
        <xdr:cNvSpPr/>
      </xdr:nvSpPr>
      <xdr:spPr>
        <a:xfrm>
          <a:off x="988060" y="10994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146685</xdr:rowOff>
    </xdr:from>
    <xdr:to>
      <xdr:col>10</xdr:col>
      <xdr:colOff>114300</xdr:colOff>
      <xdr:row>64</xdr:row>
      <xdr:rowOff>76200</xdr:rowOff>
    </xdr:to>
    <xdr:cxnSp macro="">
      <xdr:nvCxnSpPr>
        <xdr:cNvPr id="196" name="直線コネクタ 195">
          <a:extLst>
            <a:ext uri="{FF2B5EF4-FFF2-40B4-BE49-F238E27FC236}">
              <a16:creationId xmlns:a16="http://schemas.microsoft.com/office/drawing/2014/main" id="{5E75C91D-B6EB-4307-BEDA-6E674DF479E8}"/>
            </a:ext>
          </a:extLst>
        </xdr:cNvPr>
        <xdr:cNvCxnSpPr/>
      </xdr:nvCxnSpPr>
      <xdr:spPr>
        <a:xfrm flipV="1">
          <a:off x="1031240" y="10946130"/>
          <a:ext cx="79756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120032</xdr:rowOff>
    </xdr:from>
    <xdr:ext cx="405111" cy="259045"/>
    <xdr:sp macro="" textlink="">
      <xdr:nvSpPr>
        <xdr:cNvPr id="197" name="n_1aveValue【体育館・プール】&#10;有形固定資産減価償却率">
          <a:extLst>
            <a:ext uri="{FF2B5EF4-FFF2-40B4-BE49-F238E27FC236}">
              <a16:creationId xmlns:a16="http://schemas.microsoft.com/office/drawing/2014/main" id="{F7B1C8F5-4881-48AB-AE33-4040D23CB957}"/>
            </a:ext>
          </a:extLst>
        </xdr:cNvPr>
        <xdr:cNvSpPr txBox="1"/>
      </xdr:nvSpPr>
      <xdr:spPr>
        <a:xfrm>
          <a:off x="32391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111142</xdr:rowOff>
    </xdr:from>
    <xdr:ext cx="405111" cy="259045"/>
    <xdr:sp macro="" textlink="">
      <xdr:nvSpPr>
        <xdr:cNvPr id="198" name="n_2aveValue【体育館・プール】&#10;有形固定資産減価償却率">
          <a:extLst>
            <a:ext uri="{FF2B5EF4-FFF2-40B4-BE49-F238E27FC236}">
              <a16:creationId xmlns:a16="http://schemas.microsoft.com/office/drawing/2014/main" id="{BE0EE0C2-008F-49E8-B676-BC00211B7F3F}"/>
            </a:ext>
          </a:extLst>
        </xdr:cNvPr>
        <xdr:cNvSpPr txBox="1"/>
      </xdr:nvSpPr>
      <xdr:spPr>
        <a:xfrm>
          <a:off x="2439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E5773858-0C01-4A09-BF70-67D1B086B0C1}"/>
            </a:ext>
          </a:extLst>
        </xdr:cNvPr>
        <xdr:cNvSpPr txBox="1"/>
      </xdr:nvSpPr>
      <xdr:spPr>
        <a:xfrm>
          <a:off x="164148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0" name="n_4aveValue【体育館・プール】&#10;有形固定資産減価償却率">
          <a:extLst>
            <a:ext uri="{FF2B5EF4-FFF2-40B4-BE49-F238E27FC236}">
              <a16:creationId xmlns:a16="http://schemas.microsoft.com/office/drawing/2014/main" id="{ED499AA6-537F-46AA-95E4-9FFBDA048730}"/>
            </a:ext>
          </a:extLst>
        </xdr:cNvPr>
        <xdr:cNvSpPr txBox="1"/>
      </xdr:nvSpPr>
      <xdr:spPr>
        <a:xfrm>
          <a:off x="85535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73042</xdr:rowOff>
    </xdr:from>
    <xdr:ext cx="405111" cy="259045"/>
    <xdr:sp macro="" textlink="">
      <xdr:nvSpPr>
        <xdr:cNvPr id="201" name="n_1mainValue【体育館・プール】&#10;有形固定資産減価償却率">
          <a:extLst>
            <a:ext uri="{FF2B5EF4-FFF2-40B4-BE49-F238E27FC236}">
              <a16:creationId xmlns:a16="http://schemas.microsoft.com/office/drawing/2014/main" id="{9EB9298E-F75E-41C2-9055-71D3348F3346}"/>
            </a:ext>
          </a:extLst>
        </xdr:cNvPr>
        <xdr:cNvSpPr txBox="1"/>
      </xdr:nvSpPr>
      <xdr:spPr>
        <a:xfrm>
          <a:off x="32391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1922</xdr:rowOff>
    </xdr:from>
    <xdr:ext cx="405111" cy="259045"/>
    <xdr:sp macro="" textlink="">
      <xdr:nvSpPr>
        <xdr:cNvPr id="202" name="n_2mainValue【体育館・プール】&#10;有形固定資産減価償却率">
          <a:extLst>
            <a:ext uri="{FF2B5EF4-FFF2-40B4-BE49-F238E27FC236}">
              <a16:creationId xmlns:a16="http://schemas.microsoft.com/office/drawing/2014/main" id="{02C356BC-D2C6-4D44-A0AE-D95FE056438C}"/>
            </a:ext>
          </a:extLst>
        </xdr:cNvPr>
        <xdr:cNvSpPr txBox="1"/>
      </xdr:nvSpPr>
      <xdr:spPr>
        <a:xfrm>
          <a:off x="2439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17162</xdr:rowOff>
    </xdr:from>
    <xdr:ext cx="405111" cy="259045"/>
    <xdr:sp macro="" textlink="">
      <xdr:nvSpPr>
        <xdr:cNvPr id="203" name="n_3mainValue【体育館・プール】&#10;有形固定資産減価償却率">
          <a:extLst>
            <a:ext uri="{FF2B5EF4-FFF2-40B4-BE49-F238E27FC236}">
              <a16:creationId xmlns:a16="http://schemas.microsoft.com/office/drawing/2014/main" id="{9FE8F839-137E-46A2-A180-C2D57313367F}"/>
            </a:ext>
          </a:extLst>
        </xdr:cNvPr>
        <xdr:cNvSpPr txBox="1"/>
      </xdr:nvSpPr>
      <xdr:spPr>
        <a:xfrm>
          <a:off x="1641484" y="1099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204" name="n_4mainValue【体育館・プール】&#10;有形固定資産減価償却率">
          <a:extLst>
            <a:ext uri="{FF2B5EF4-FFF2-40B4-BE49-F238E27FC236}">
              <a16:creationId xmlns:a16="http://schemas.microsoft.com/office/drawing/2014/main" id="{A078B047-F92F-4A49-8D6E-9E2AA5733669}"/>
            </a:ext>
          </a:extLst>
        </xdr:cNvPr>
        <xdr:cNvSpPr txBox="1"/>
      </xdr:nvSpPr>
      <xdr:spPr>
        <a:xfrm>
          <a:off x="815417" y="1109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703B518-FAB4-4076-B2B2-7841BC80D8E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E6320D8-E643-4FBF-B4CE-14B107851B6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EF6619E-4877-41F3-B312-A8535F333FD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5956D93-0B5F-4089-84F7-3047D3AB3A3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675AF34-60DD-4F86-B2D8-6D73E8E9E3A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6D46BC3-B36A-4B67-B5A6-A61CB69CA96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A8D5421-C758-4B73-B353-AF723C10064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CA2F582-9B20-435C-9F94-560092FE4B6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C6279E1-86A7-4C84-84CF-0E74B240F29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08343C0-BE24-48E0-91E5-DB2D6779FDA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0E6E39B-6001-4D3D-9B6F-7BCB0327042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112575C5-E96D-4B83-BF9E-EEEF75AADFEF}"/>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2AC6EF4-B998-44BA-8A48-CF68AC83EBF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2EE435B-9907-4FC9-B5B4-30EF17025D36}"/>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74DA8FE-F3F8-4644-99DD-F79868B7E818}"/>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458A59D0-09F8-4BB4-8EC5-F3CDE1BE894B}"/>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0FC4104-82B8-4228-89A6-6A31E77A88A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50BBEB7-5A24-4BA4-AE44-98D9DE1C8685}"/>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CD03E9D-8662-48C8-B496-7BDA1293CB8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4BDEF2F3-F9AA-4D4B-B79D-E88B03AB6A84}"/>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108952E-944A-43C7-B724-8CEE384C1E1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C14B168-4189-4D61-BC30-C84EE2D6370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C1FB974D-DCE5-471F-B6B9-9FB7178BAD7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116840</xdr:rowOff>
    </xdr:from>
    <xdr:to>
      <xdr:col>54</xdr:col>
      <xdr:colOff>189865</xdr:colOff>
      <xdr:row>64</xdr:row>
      <xdr:rowOff>54610</xdr:rowOff>
    </xdr:to>
    <xdr:cxnSp macro="">
      <xdr:nvCxnSpPr>
        <xdr:cNvPr id="228" name="直線コネクタ 227">
          <a:extLst>
            <a:ext uri="{FF2B5EF4-FFF2-40B4-BE49-F238E27FC236}">
              <a16:creationId xmlns:a16="http://schemas.microsoft.com/office/drawing/2014/main" id="{3E453E82-354D-48C8-9055-4A889B4910C1}"/>
            </a:ext>
          </a:extLst>
        </xdr:cNvPr>
        <xdr:cNvCxnSpPr/>
      </xdr:nvCxnSpPr>
      <xdr:spPr>
        <a:xfrm flipV="1">
          <a:off x="9429115" y="9546590"/>
          <a:ext cx="0" cy="1484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58437</xdr:rowOff>
    </xdr:from>
    <xdr:ext cx="469744" cy="259045"/>
    <xdr:sp macro="" textlink="">
      <xdr:nvSpPr>
        <xdr:cNvPr id="229" name="【体育館・プール】&#10;一人当たり面積最小値テキスト">
          <a:extLst>
            <a:ext uri="{FF2B5EF4-FFF2-40B4-BE49-F238E27FC236}">
              <a16:creationId xmlns:a16="http://schemas.microsoft.com/office/drawing/2014/main" id="{FCE7B9A1-FEAF-4426-99C1-C1AF72A8CEB4}"/>
            </a:ext>
          </a:extLst>
        </xdr:cNvPr>
        <xdr:cNvSpPr txBox="1"/>
      </xdr:nvSpPr>
      <xdr:spPr>
        <a:xfrm>
          <a:off x="946785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54610</xdr:rowOff>
    </xdr:from>
    <xdr:to>
      <xdr:col>55</xdr:col>
      <xdr:colOff>88900</xdr:colOff>
      <xdr:row>64</xdr:row>
      <xdr:rowOff>54610</xdr:rowOff>
    </xdr:to>
    <xdr:cxnSp macro="">
      <xdr:nvCxnSpPr>
        <xdr:cNvPr id="230" name="直線コネクタ 229">
          <a:extLst>
            <a:ext uri="{FF2B5EF4-FFF2-40B4-BE49-F238E27FC236}">
              <a16:creationId xmlns:a16="http://schemas.microsoft.com/office/drawing/2014/main" id="{0BD1BDBB-2A1E-4D55-85A6-835C90355053}"/>
            </a:ext>
          </a:extLst>
        </xdr:cNvPr>
        <xdr:cNvCxnSpPr/>
      </xdr:nvCxnSpPr>
      <xdr:spPr>
        <a:xfrm>
          <a:off x="9356090" y="110312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63517</xdr:rowOff>
    </xdr:from>
    <xdr:ext cx="469744" cy="259045"/>
    <xdr:sp macro="" textlink="">
      <xdr:nvSpPr>
        <xdr:cNvPr id="231" name="【体育館・プール】&#10;一人当たり面積最大値テキスト">
          <a:extLst>
            <a:ext uri="{FF2B5EF4-FFF2-40B4-BE49-F238E27FC236}">
              <a16:creationId xmlns:a16="http://schemas.microsoft.com/office/drawing/2014/main" id="{168FC767-3568-471F-9C8A-34B753FACEBA}"/>
            </a:ext>
          </a:extLst>
        </xdr:cNvPr>
        <xdr:cNvSpPr txBox="1"/>
      </xdr:nvSpPr>
      <xdr:spPr>
        <a:xfrm>
          <a:off x="9467850" y="931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116840</xdr:rowOff>
    </xdr:from>
    <xdr:to>
      <xdr:col>55</xdr:col>
      <xdr:colOff>88900</xdr:colOff>
      <xdr:row>55</xdr:row>
      <xdr:rowOff>116840</xdr:rowOff>
    </xdr:to>
    <xdr:cxnSp macro="">
      <xdr:nvCxnSpPr>
        <xdr:cNvPr id="232" name="直線コネクタ 231">
          <a:extLst>
            <a:ext uri="{FF2B5EF4-FFF2-40B4-BE49-F238E27FC236}">
              <a16:creationId xmlns:a16="http://schemas.microsoft.com/office/drawing/2014/main" id="{8E344515-D71E-4B72-BD51-23F75A303616}"/>
            </a:ext>
          </a:extLst>
        </xdr:cNvPr>
        <xdr:cNvCxnSpPr/>
      </xdr:nvCxnSpPr>
      <xdr:spPr>
        <a:xfrm>
          <a:off x="9356090" y="95465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20337</xdr:rowOff>
    </xdr:from>
    <xdr:ext cx="469744" cy="259045"/>
    <xdr:sp macro="" textlink="">
      <xdr:nvSpPr>
        <xdr:cNvPr id="233" name="【体育館・プール】&#10;一人当たり面積平均値テキスト">
          <a:extLst>
            <a:ext uri="{FF2B5EF4-FFF2-40B4-BE49-F238E27FC236}">
              <a16:creationId xmlns:a16="http://schemas.microsoft.com/office/drawing/2014/main" id="{65DF1DFB-2511-403B-A45C-36986F0EFD66}"/>
            </a:ext>
          </a:extLst>
        </xdr:cNvPr>
        <xdr:cNvSpPr txBox="1"/>
      </xdr:nvSpPr>
      <xdr:spPr>
        <a:xfrm>
          <a:off x="9467850" y="10474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168910</xdr:rowOff>
    </xdr:from>
    <xdr:to>
      <xdr:col>55</xdr:col>
      <xdr:colOff>50800</xdr:colOff>
      <xdr:row>62</xdr:row>
      <xdr:rowOff>99060</xdr:rowOff>
    </xdr:to>
    <xdr:sp macro="" textlink="">
      <xdr:nvSpPr>
        <xdr:cNvPr id="234" name="フローチャート: 判断 233">
          <a:extLst>
            <a:ext uri="{FF2B5EF4-FFF2-40B4-BE49-F238E27FC236}">
              <a16:creationId xmlns:a16="http://schemas.microsoft.com/office/drawing/2014/main" id="{2AE19E08-2D39-4030-B4A5-DF888234D957}"/>
            </a:ext>
          </a:extLst>
        </xdr:cNvPr>
        <xdr:cNvSpPr/>
      </xdr:nvSpPr>
      <xdr:spPr>
        <a:xfrm>
          <a:off x="9394190" y="1063117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8890</xdr:rowOff>
    </xdr:from>
    <xdr:to>
      <xdr:col>50</xdr:col>
      <xdr:colOff>165100</xdr:colOff>
      <xdr:row>62</xdr:row>
      <xdr:rowOff>110490</xdr:rowOff>
    </xdr:to>
    <xdr:sp macro="" textlink="">
      <xdr:nvSpPr>
        <xdr:cNvPr id="235" name="フローチャート: 判断 234">
          <a:extLst>
            <a:ext uri="{FF2B5EF4-FFF2-40B4-BE49-F238E27FC236}">
              <a16:creationId xmlns:a16="http://schemas.microsoft.com/office/drawing/2014/main" id="{25A89B8F-E6EE-48E0-8440-0B9674447484}"/>
            </a:ext>
          </a:extLst>
        </xdr:cNvPr>
        <xdr:cNvSpPr/>
      </xdr:nvSpPr>
      <xdr:spPr>
        <a:xfrm>
          <a:off x="8632190" y="1064069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7620</xdr:rowOff>
    </xdr:from>
    <xdr:to>
      <xdr:col>46</xdr:col>
      <xdr:colOff>38100</xdr:colOff>
      <xdr:row>62</xdr:row>
      <xdr:rowOff>109220</xdr:rowOff>
    </xdr:to>
    <xdr:sp macro="" textlink="">
      <xdr:nvSpPr>
        <xdr:cNvPr id="236" name="フローチャート: 判断 235">
          <a:extLst>
            <a:ext uri="{FF2B5EF4-FFF2-40B4-BE49-F238E27FC236}">
              <a16:creationId xmlns:a16="http://schemas.microsoft.com/office/drawing/2014/main" id="{437E72B9-1237-465D-867D-81FB8CC68E21}"/>
            </a:ext>
          </a:extLst>
        </xdr:cNvPr>
        <xdr:cNvSpPr/>
      </xdr:nvSpPr>
      <xdr:spPr>
        <a:xfrm>
          <a:off x="7846060" y="10639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44450</xdr:rowOff>
    </xdr:from>
    <xdr:to>
      <xdr:col>41</xdr:col>
      <xdr:colOff>101600</xdr:colOff>
      <xdr:row>62</xdr:row>
      <xdr:rowOff>146050</xdr:rowOff>
    </xdr:to>
    <xdr:sp macro="" textlink="">
      <xdr:nvSpPr>
        <xdr:cNvPr id="237" name="フローチャート: 判断 236">
          <a:extLst>
            <a:ext uri="{FF2B5EF4-FFF2-40B4-BE49-F238E27FC236}">
              <a16:creationId xmlns:a16="http://schemas.microsoft.com/office/drawing/2014/main" id="{6772E92B-83EB-4F0F-A07E-6A81403B2266}"/>
            </a:ext>
          </a:extLst>
        </xdr:cNvPr>
        <xdr:cNvSpPr/>
      </xdr:nvSpPr>
      <xdr:spPr>
        <a:xfrm>
          <a:off x="7029450" y="10676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38100</xdr:rowOff>
    </xdr:from>
    <xdr:to>
      <xdr:col>36</xdr:col>
      <xdr:colOff>165100</xdr:colOff>
      <xdr:row>62</xdr:row>
      <xdr:rowOff>139700</xdr:rowOff>
    </xdr:to>
    <xdr:sp macro="" textlink="">
      <xdr:nvSpPr>
        <xdr:cNvPr id="238" name="フローチャート: 判断 237">
          <a:extLst>
            <a:ext uri="{FF2B5EF4-FFF2-40B4-BE49-F238E27FC236}">
              <a16:creationId xmlns:a16="http://schemas.microsoft.com/office/drawing/2014/main" id="{A96DEB0E-03B8-4A0B-8CFC-4DF8CBB2E9AD}"/>
            </a:ext>
          </a:extLst>
        </xdr:cNvPr>
        <xdr:cNvSpPr/>
      </xdr:nvSpPr>
      <xdr:spPr>
        <a:xfrm>
          <a:off x="6231890" y="10668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609BEE2-4C2E-4754-A39E-B03BBBE2144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BDE02BC-B847-402B-8440-CC1B4BAE813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C810FFB-F876-493C-A9B9-38BBA4081F4F}"/>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7B1BADD-C211-45DF-B714-CC39E9D54AE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ECE0F03-99F1-461C-BB6E-AA5890BBEF7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105410</xdr:rowOff>
    </xdr:from>
    <xdr:to>
      <xdr:col>55</xdr:col>
      <xdr:colOff>50800</xdr:colOff>
      <xdr:row>64</xdr:row>
      <xdr:rowOff>35560</xdr:rowOff>
    </xdr:to>
    <xdr:sp macro="" textlink="">
      <xdr:nvSpPr>
        <xdr:cNvPr id="244" name="楕円 243">
          <a:extLst>
            <a:ext uri="{FF2B5EF4-FFF2-40B4-BE49-F238E27FC236}">
              <a16:creationId xmlns:a16="http://schemas.microsoft.com/office/drawing/2014/main" id="{6BA15481-10D4-4F44-926F-C5C330A1701F}"/>
            </a:ext>
          </a:extLst>
        </xdr:cNvPr>
        <xdr:cNvSpPr/>
      </xdr:nvSpPr>
      <xdr:spPr>
        <a:xfrm>
          <a:off x="9394190" y="1090485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20337</xdr:rowOff>
    </xdr:from>
    <xdr:ext cx="469744" cy="259045"/>
    <xdr:sp macro="" textlink="">
      <xdr:nvSpPr>
        <xdr:cNvPr id="245" name="【体育館・プール】&#10;一人当たり面積該当値テキスト">
          <a:extLst>
            <a:ext uri="{FF2B5EF4-FFF2-40B4-BE49-F238E27FC236}">
              <a16:creationId xmlns:a16="http://schemas.microsoft.com/office/drawing/2014/main" id="{6D22D547-ABE7-431F-8EE1-FF97663FF4CA}"/>
            </a:ext>
          </a:extLst>
        </xdr:cNvPr>
        <xdr:cNvSpPr txBox="1"/>
      </xdr:nvSpPr>
      <xdr:spPr>
        <a:xfrm>
          <a:off x="9467850" y="1081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107950</xdr:rowOff>
    </xdr:from>
    <xdr:to>
      <xdr:col>50</xdr:col>
      <xdr:colOff>165100</xdr:colOff>
      <xdr:row>64</xdr:row>
      <xdr:rowOff>38100</xdr:rowOff>
    </xdr:to>
    <xdr:sp macro="" textlink="">
      <xdr:nvSpPr>
        <xdr:cNvPr id="246" name="楕円 245">
          <a:extLst>
            <a:ext uri="{FF2B5EF4-FFF2-40B4-BE49-F238E27FC236}">
              <a16:creationId xmlns:a16="http://schemas.microsoft.com/office/drawing/2014/main" id="{9BC565BE-2051-4535-9963-33E4A6139668}"/>
            </a:ext>
          </a:extLst>
        </xdr:cNvPr>
        <xdr:cNvSpPr/>
      </xdr:nvSpPr>
      <xdr:spPr>
        <a:xfrm>
          <a:off x="8632190" y="109073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156210</xdr:rowOff>
    </xdr:from>
    <xdr:to>
      <xdr:col>55</xdr:col>
      <xdr:colOff>0</xdr:colOff>
      <xdr:row>63</xdr:row>
      <xdr:rowOff>158750</xdr:rowOff>
    </xdr:to>
    <xdr:cxnSp macro="">
      <xdr:nvCxnSpPr>
        <xdr:cNvPr id="247" name="直線コネクタ 246">
          <a:extLst>
            <a:ext uri="{FF2B5EF4-FFF2-40B4-BE49-F238E27FC236}">
              <a16:creationId xmlns:a16="http://schemas.microsoft.com/office/drawing/2014/main" id="{93FD4A61-DBCF-42E7-B733-64C0F25E26D5}"/>
            </a:ext>
          </a:extLst>
        </xdr:cNvPr>
        <xdr:cNvCxnSpPr/>
      </xdr:nvCxnSpPr>
      <xdr:spPr>
        <a:xfrm flipV="1">
          <a:off x="8686800" y="10959465"/>
          <a:ext cx="7429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110490</xdr:rowOff>
    </xdr:from>
    <xdr:to>
      <xdr:col>46</xdr:col>
      <xdr:colOff>38100</xdr:colOff>
      <xdr:row>64</xdr:row>
      <xdr:rowOff>40640</xdr:rowOff>
    </xdr:to>
    <xdr:sp macro="" textlink="">
      <xdr:nvSpPr>
        <xdr:cNvPr id="248" name="楕円 247">
          <a:extLst>
            <a:ext uri="{FF2B5EF4-FFF2-40B4-BE49-F238E27FC236}">
              <a16:creationId xmlns:a16="http://schemas.microsoft.com/office/drawing/2014/main" id="{69261234-1EBE-4ACF-8C6E-BE93E10D1871}"/>
            </a:ext>
          </a:extLst>
        </xdr:cNvPr>
        <xdr:cNvSpPr/>
      </xdr:nvSpPr>
      <xdr:spPr>
        <a:xfrm>
          <a:off x="7846060" y="109118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158750</xdr:rowOff>
    </xdr:from>
    <xdr:to>
      <xdr:col>50</xdr:col>
      <xdr:colOff>114300</xdr:colOff>
      <xdr:row>63</xdr:row>
      <xdr:rowOff>161290</xdr:rowOff>
    </xdr:to>
    <xdr:cxnSp macro="">
      <xdr:nvCxnSpPr>
        <xdr:cNvPr id="249" name="直線コネクタ 248">
          <a:extLst>
            <a:ext uri="{FF2B5EF4-FFF2-40B4-BE49-F238E27FC236}">
              <a16:creationId xmlns:a16="http://schemas.microsoft.com/office/drawing/2014/main" id="{1AAA3B07-B097-446D-9B30-AE7CF327D0C1}"/>
            </a:ext>
          </a:extLst>
        </xdr:cNvPr>
        <xdr:cNvCxnSpPr/>
      </xdr:nvCxnSpPr>
      <xdr:spPr>
        <a:xfrm flipV="1">
          <a:off x="7889240" y="10962005"/>
          <a:ext cx="79756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111760</xdr:rowOff>
    </xdr:from>
    <xdr:to>
      <xdr:col>41</xdr:col>
      <xdr:colOff>101600</xdr:colOff>
      <xdr:row>64</xdr:row>
      <xdr:rowOff>41910</xdr:rowOff>
    </xdr:to>
    <xdr:sp macro="" textlink="">
      <xdr:nvSpPr>
        <xdr:cNvPr id="250" name="楕円 249">
          <a:extLst>
            <a:ext uri="{FF2B5EF4-FFF2-40B4-BE49-F238E27FC236}">
              <a16:creationId xmlns:a16="http://schemas.microsoft.com/office/drawing/2014/main" id="{DCCA6CE5-25A3-4942-AD18-DF2D6B0CB730}"/>
            </a:ext>
          </a:extLst>
        </xdr:cNvPr>
        <xdr:cNvSpPr/>
      </xdr:nvSpPr>
      <xdr:spPr>
        <a:xfrm>
          <a:off x="7029450" y="109131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161290</xdr:rowOff>
    </xdr:from>
    <xdr:to>
      <xdr:col>45</xdr:col>
      <xdr:colOff>177800</xdr:colOff>
      <xdr:row>63</xdr:row>
      <xdr:rowOff>162560</xdr:rowOff>
    </xdr:to>
    <xdr:cxnSp macro="">
      <xdr:nvCxnSpPr>
        <xdr:cNvPr id="251" name="直線コネクタ 250">
          <a:extLst>
            <a:ext uri="{FF2B5EF4-FFF2-40B4-BE49-F238E27FC236}">
              <a16:creationId xmlns:a16="http://schemas.microsoft.com/office/drawing/2014/main" id="{E714AD04-7290-4087-94A8-A23365768FA1}"/>
            </a:ext>
          </a:extLst>
        </xdr:cNvPr>
        <xdr:cNvCxnSpPr/>
      </xdr:nvCxnSpPr>
      <xdr:spPr>
        <a:xfrm flipV="1">
          <a:off x="7084060" y="10964545"/>
          <a:ext cx="80518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114300</xdr:rowOff>
    </xdr:from>
    <xdr:to>
      <xdr:col>36</xdr:col>
      <xdr:colOff>165100</xdr:colOff>
      <xdr:row>64</xdr:row>
      <xdr:rowOff>44450</xdr:rowOff>
    </xdr:to>
    <xdr:sp macro="" textlink="">
      <xdr:nvSpPr>
        <xdr:cNvPr id="252" name="楕円 251">
          <a:extLst>
            <a:ext uri="{FF2B5EF4-FFF2-40B4-BE49-F238E27FC236}">
              <a16:creationId xmlns:a16="http://schemas.microsoft.com/office/drawing/2014/main" id="{07296F42-98B4-455A-9FF1-F58FEF16C1D1}"/>
            </a:ext>
          </a:extLst>
        </xdr:cNvPr>
        <xdr:cNvSpPr/>
      </xdr:nvSpPr>
      <xdr:spPr>
        <a:xfrm>
          <a:off x="6231890" y="1091565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162560</xdr:rowOff>
    </xdr:from>
    <xdr:to>
      <xdr:col>41</xdr:col>
      <xdr:colOff>50800</xdr:colOff>
      <xdr:row>63</xdr:row>
      <xdr:rowOff>165100</xdr:rowOff>
    </xdr:to>
    <xdr:cxnSp macro="">
      <xdr:nvCxnSpPr>
        <xdr:cNvPr id="253" name="直線コネクタ 252">
          <a:extLst>
            <a:ext uri="{FF2B5EF4-FFF2-40B4-BE49-F238E27FC236}">
              <a16:creationId xmlns:a16="http://schemas.microsoft.com/office/drawing/2014/main" id="{2A80F1F6-6445-40F8-8714-837B6BCD00BF}"/>
            </a:ext>
          </a:extLst>
        </xdr:cNvPr>
        <xdr:cNvCxnSpPr/>
      </xdr:nvCxnSpPr>
      <xdr:spPr>
        <a:xfrm flipV="1">
          <a:off x="6286500" y="10965815"/>
          <a:ext cx="79756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127017</xdr:rowOff>
    </xdr:from>
    <xdr:ext cx="469744" cy="259045"/>
    <xdr:sp macro="" textlink="">
      <xdr:nvSpPr>
        <xdr:cNvPr id="254" name="n_1aveValue【体育館・プール】&#10;一人当たり面積">
          <a:extLst>
            <a:ext uri="{FF2B5EF4-FFF2-40B4-BE49-F238E27FC236}">
              <a16:creationId xmlns:a16="http://schemas.microsoft.com/office/drawing/2014/main" id="{E32B4B69-9385-4D50-B192-63A06DDBC454}"/>
            </a:ext>
          </a:extLst>
        </xdr:cNvPr>
        <xdr:cNvSpPr txBox="1"/>
      </xdr:nvSpPr>
      <xdr:spPr>
        <a:xfrm>
          <a:off x="8454467" y="104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125747</xdr:rowOff>
    </xdr:from>
    <xdr:ext cx="469744" cy="259045"/>
    <xdr:sp macro="" textlink="">
      <xdr:nvSpPr>
        <xdr:cNvPr id="255" name="n_2aveValue【体育館・プール】&#10;一人当たり面積">
          <a:extLst>
            <a:ext uri="{FF2B5EF4-FFF2-40B4-BE49-F238E27FC236}">
              <a16:creationId xmlns:a16="http://schemas.microsoft.com/office/drawing/2014/main" id="{C048040D-4447-43BF-95D8-0DB814C819C1}"/>
            </a:ext>
          </a:extLst>
        </xdr:cNvPr>
        <xdr:cNvSpPr txBox="1"/>
      </xdr:nvSpPr>
      <xdr:spPr>
        <a:xfrm>
          <a:off x="767341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162577</xdr:rowOff>
    </xdr:from>
    <xdr:ext cx="469744" cy="259045"/>
    <xdr:sp macro="" textlink="">
      <xdr:nvSpPr>
        <xdr:cNvPr id="256" name="n_3aveValue【体育館・プール】&#10;一人当たり面積">
          <a:extLst>
            <a:ext uri="{FF2B5EF4-FFF2-40B4-BE49-F238E27FC236}">
              <a16:creationId xmlns:a16="http://schemas.microsoft.com/office/drawing/2014/main" id="{AE360450-EC9C-497C-98F9-0079AA8F9498}"/>
            </a:ext>
          </a:extLst>
        </xdr:cNvPr>
        <xdr:cNvSpPr txBox="1"/>
      </xdr:nvSpPr>
      <xdr:spPr>
        <a:xfrm>
          <a:off x="6866332"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156227</xdr:rowOff>
    </xdr:from>
    <xdr:ext cx="469744" cy="259045"/>
    <xdr:sp macro="" textlink="">
      <xdr:nvSpPr>
        <xdr:cNvPr id="257" name="n_4aveValue【体育館・プール】&#10;一人当たり面積">
          <a:extLst>
            <a:ext uri="{FF2B5EF4-FFF2-40B4-BE49-F238E27FC236}">
              <a16:creationId xmlns:a16="http://schemas.microsoft.com/office/drawing/2014/main" id="{2DD32D6D-B8F4-4168-AC64-AAD34FA4371E}"/>
            </a:ext>
          </a:extLst>
        </xdr:cNvPr>
        <xdr:cNvSpPr txBox="1"/>
      </xdr:nvSpPr>
      <xdr:spPr>
        <a:xfrm>
          <a:off x="6068772" y="1044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29227</xdr:rowOff>
    </xdr:from>
    <xdr:ext cx="469744" cy="259045"/>
    <xdr:sp macro="" textlink="">
      <xdr:nvSpPr>
        <xdr:cNvPr id="258" name="n_1mainValue【体育館・プール】&#10;一人当たり面積">
          <a:extLst>
            <a:ext uri="{FF2B5EF4-FFF2-40B4-BE49-F238E27FC236}">
              <a16:creationId xmlns:a16="http://schemas.microsoft.com/office/drawing/2014/main" id="{37731C6D-45B9-4F30-AC33-F51BD475301E}"/>
            </a:ext>
          </a:extLst>
        </xdr:cNvPr>
        <xdr:cNvSpPr txBox="1"/>
      </xdr:nvSpPr>
      <xdr:spPr>
        <a:xfrm>
          <a:off x="8454467" y="1100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31767</xdr:rowOff>
    </xdr:from>
    <xdr:ext cx="469744" cy="259045"/>
    <xdr:sp macro="" textlink="">
      <xdr:nvSpPr>
        <xdr:cNvPr id="259" name="n_2mainValue【体育館・プール】&#10;一人当たり面積">
          <a:extLst>
            <a:ext uri="{FF2B5EF4-FFF2-40B4-BE49-F238E27FC236}">
              <a16:creationId xmlns:a16="http://schemas.microsoft.com/office/drawing/2014/main" id="{7AA8A8B0-0232-49AE-818D-83A5905F1BE6}"/>
            </a:ext>
          </a:extLst>
        </xdr:cNvPr>
        <xdr:cNvSpPr txBox="1"/>
      </xdr:nvSpPr>
      <xdr:spPr>
        <a:xfrm>
          <a:off x="7673417" y="1100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33037</xdr:rowOff>
    </xdr:from>
    <xdr:ext cx="469744" cy="259045"/>
    <xdr:sp macro="" textlink="">
      <xdr:nvSpPr>
        <xdr:cNvPr id="260" name="n_3mainValue【体育館・プール】&#10;一人当たり面積">
          <a:extLst>
            <a:ext uri="{FF2B5EF4-FFF2-40B4-BE49-F238E27FC236}">
              <a16:creationId xmlns:a16="http://schemas.microsoft.com/office/drawing/2014/main" id="{496C71B5-D0A6-43E8-BC88-C0186E8A0C4F}"/>
            </a:ext>
          </a:extLst>
        </xdr:cNvPr>
        <xdr:cNvSpPr txBox="1"/>
      </xdr:nvSpPr>
      <xdr:spPr>
        <a:xfrm>
          <a:off x="6866332" y="1100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35577</xdr:rowOff>
    </xdr:from>
    <xdr:ext cx="469744" cy="259045"/>
    <xdr:sp macro="" textlink="">
      <xdr:nvSpPr>
        <xdr:cNvPr id="261" name="n_4mainValue【体育館・プール】&#10;一人当たり面積">
          <a:extLst>
            <a:ext uri="{FF2B5EF4-FFF2-40B4-BE49-F238E27FC236}">
              <a16:creationId xmlns:a16="http://schemas.microsoft.com/office/drawing/2014/main" id="{E930B7A9-59D5-4AF0-A6E1-C1C24AEEC84D}"/>
            </a:ext>
          </a:extLst>
        </xdr:cNvPr>
        <xdr:cNvSpPr txBox="1"/>
      </xdr:nvSpPr>
      <xdr:spPr>
        <a:xfrm>
          <a:off x="6068772" y="1100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92487BE-D890-4B08-82BC-079878762E1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EEB7B2A-5952-43C2-8530-FB98CA03C1A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255BC91-2E99-42CA-A030-D68B4BFA237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061EAE5-4A1A-4D1D-AC7E-252F12383284}"/>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C168152-237E-4D4F-9FEA-C4A589BBF07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6765958-BCE2-46C2-8A70-EC39935866D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5E6EB8E-A291-4C0D-A6C7-EDAAECAD5B8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698F64C-630A-4C3F-9B32-92D2EE512E7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86090B6-D25B-4632-AD47-2ECA058DEF5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0E3187C-E248-47D2-8B8B-2EEB614A6A6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43E1CC5-F59C-413A-BF25-B5D3D5A3F7F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29A1EFD7-CB25-404F-AFBE-0B8328033723}"/>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5B9DE9CC-1399-4867-9E95-F090923CE45D}"/>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EBFFA552-37E7-4BFC-9334-9AB193A454AD}"/>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C2587DE4-0317-49F9-BFB4-081B5896BBAC}"/>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A8C485CA-F562-4C5C-BF5C-D41B3F01A6B0}"/>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5408ADE0-1E93-4AA2-B647-B4AD807DB666}"/>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88DA0A39-AF65-4CC5-967B-39A074F459ED}"/>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63BA3699-CEB1-4FF8-A3E8-C1B3AD5BE3F5}"/>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620DA2C5-410E-4C2D-A328-7487ABB2C1DB}"/>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957B655C-0301-4964-ABAF-024646A81BA5}"/>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4A98113D-BFDB-4927-8C0D-2589160F412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543E2B61-2E86-4542-9797-58369189D600}"/>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D3A48C52-AF64-419A-A949-395B8C8948D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120014</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6F4D231D-CA3A-463D-902C-D830AA1A488B}"/>
            </a:ext>
          </a:extLst>
        </xdr:cNvPr>
        <xdr:cNvCxnSpPr/>
      </xdr:nvCxnSpPr>
      <xdr:spPr>
        <a:xfrm flipV="1">
          <a:off x="4173855" y="13495019"/>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A3A38E19-1756-4B52-BEC2-73F3F62CD53B}"/>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27BB162F-BB5E-4184-AC99-ABF8E3386042}"/>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66691</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DBDFFCC4-864B-48DE-880D-B2375E198457}"/>
            </a:ext>
          </a:extLst>
        </xdr:cNvPr>
        <xdr:cNvSpPr txBox="1"/>
      </xdr:nvSpPr>
      <xdr:spPr>
        <a:xfrm>
          <a:off x="4212590" y="13266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120014</xdr:rowOff>
    </xdr:from>
    <xdr:to>
      <xdr:col>24</xdr:col>
      <xdr:colOff>152400</xdr:colOff>
      <xdr:row>78</xdr:row>
      <xdr:rowOff>120014</xdr:rowOff>
    </xdr:to>
    <xdr:cxnSp macro="">
      <xdr:nvCxnSpPr>
        <xdr:cNvPr id="290" name="直線コネクタ 289">
          <a:extLst>
            <a:ext uri="{FF2B5EF4-FFF2-40B4-BE49-F238E27FC236}">
              <a16:creationId xmlns:a16="http://schemas.microsoft.com/office/drawing/2014/main" id="{9CC2FC1F-25B1-4E78-B394-1AF9E80EDA4B}"/>
            </a:ext>
          </a:extLst>
        </xdr:cNvPr>
        <xdr:cNvCxnSpPr/>
      </xdr:nvCxnSpPr>
      <xdr:spPr>
        <a:xfrm>
          <a:off x="4112260" y="134950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31132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2EA8527A-FD2B-4B70-A999-515AB53A2B05}"/>
            </a:ext>
          </a:extLst>
        </xdr:cNvPr>
        <xdr:cNvSpPr txBox="1"/>
      </xdr:nvSpPr>
      <xdr:spPr>
        <a:xfrm>
          <a:off x="421259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8255</xdr:rowOff>
    </xdr:from>
    <xdr:to>
      <xdr:col>24</xdr:col>
      <xdr:colOff>114300</xdr:colOff>
      <xdr:row>82</xdr:row>
      <xdr:rowOff>109855</xdr:rowOff>
    </xdr:to>
    <xdr:sp macro="" textlink="">
      <xdr:nvSpPr>
        <xdr:cNvPr id="292" name="フローチャート: 判断 291">
          <a:extLst>
            <a:ext uri="{FF2B5EF4-FFF2-40B4-BE49-F238E27FC236}">
              <a16:creationId xmlns:a16="http://schemas.microsoft.com/office/drawing/2014/main" id="{309F9758-C13A-48CC-B3FE-C4DA43FDAC38}"/>
            </a:ext>
          </a:extLst>
        </xdr:cNvPr>
        <xdr:cNvSpPr/>
      </xdr:nvSpPr>
      <xdr:spPr>
        <a:xfrm>
          <a:off x="413131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153036</xdr:rowOff>
    </xdr:from>
    <xdr:to>
      <xdr:col>20</xdr:col>
      <xdr:colOff>38100</xdr:colOff>
      <xdr:row>82</xdr:row>
      <xdr:rowOff>83186</xdr:rowOff>
    </xdr:to>
    <xdr:sp macro="" textlink="">
      <xdr:nvSpPr>
        <xdr:cNvPr id="293" name="フローチャート: 判断 292">
          <a:extLst>
            <a:ext uri="{FF2B5EF4-FFF2-40B4-BE49-F238E27FC236}">
              <a16:creationId xmlns:a16="http://schemas.microsoft.com/office/drawing/2014/main" id="{009ADB79-71EA-4F17-B495-E61E6F706B29}"/>
            </a:ext>
          </a:extLst>
        </xdr:cNvPr>
        <xdr:cNvSpPr/>
      </xdr:nvSpPr>
      <xdr:spPr>
        <a:xfrm>
          <a:off x="3388360" y="140404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116839</xdr:rowOff>
    </xdr:from>
    <xdr:to>
      <xdr:col>15</xdr:col>
      <xdr:colOff>101600</xdr:colOff>
      <xdr:row>82</xdr:row>
      <xdr:rowOff>46989</xdr:rowOff>
    </xdr:to>
    <xdr:sp macro="" textlink="">
      <xdr:nvSpPr>
        <xdr:cNvPr id="294" name="フローチャート: 判断 293">
          <a:extLst>
            <a:ext uri="{FF2B5EF4-FFF2-40B4-BE49-F238E27FC236}">
              <a16:creationId xmlns:a16="http://schemas.microsoft.com/office/drawing/2014/main" id="{C3BB9BE7-A8B7-418E-AA1C-077E85CE8BA2}"/>
            </a:ext>
          </a:extLst>
        </xdr:cNvPr>
        <xdr:cNvSpPr/>
      </xdr:nvSpPr>
      <xdr:spPr>
        <a:xfrm>
          <a:off x="2571750" y="140042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67311</xdr:rowOff>
    </xdr:from>
    <xdr:to>
      <xdr:col>10</xdr:col>
      <xdr:colOff>165100</xdr:colOff>
      <xdr:row>81</xdr:row>
      <xdr:rowOff>168911</xdr:rowOff>
    </xdr:to>
    <xdr:sp macro="" textlink="">
      <xdr:nvSpPr>
        <xdr:cNvPr id="295" name="フローチャート: 判断 294">
          <a:extLst>
            <a:ext uri="{FF2B5EF4-FFF2-40B4-BE49-F238E27FC236}">
              <a16:creationId xmlns:a16="http://schemas.microsoft.com/office/drawing/2014/main" id="{BB496BDA-8FAF-4C1C-8498-2293257BA670}"/>
            </a:ext>
          </a:extLst>
        </xdr:cNvPr>
        <xdr:cNvSpPr/>
      </xdr:nvSpPr>
      <xdr:spPr>
        <a:xfrm>
          <a:off x="1774190" y="139528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48261</xdr:rowOff>
    </xdr:from>
    <xdr:to>
      <xdr:col>6</xdr:col>
      <xdr:colOff>38100</xdr:colOff>
      <xdr:row>81</xdr:row>
      <xdr:rowOff>149861</xdr:rowOff>
    </xdr:to>
    <xdr:sp macro="" textlink="">
      <xdr:nvSpPr>
        <xdr:cNvPr id="296" name="フローチャート: 判断 295">
          <a:extLst>
            <a:ext uri="{FF2B5EF4-FFF2-40B4-BE49-F238E27FC236}">
              <a16:creationId xmlns:a16="http://schemas.microsoft.com/office/drawing/2014/main" id="{526B63B2-5D08-4FDE-89FB-DC49E7F3C319}"/>
            </a:ext>
          </a:extLst>
        </xdr:cNvPr>
        <xdr:cNvSpPr/>
      </xdr:nvSpPr>
      <xdr:spPr>
        <a:xfrm>
          <a:off x="988060" y="139376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8490D46-4541-412A-9FFD-36E82DA3531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C89FFA3-543A-48F8-A589-2414F89DD21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7918A17-992D-4148-9870-483A3717433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F4731E4-4482-42E9-B3DD-A758719C0AF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2DFEDCD-0796-4B32-AF63-F40A300D2A0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38736</xdr:rowOff>
    </xdr:from>
    <xdr:to>
      <xdr:col>24</xdr:col>
      <xdr:colOff>114300</xdr:colOff>
      <xdr:row>82</xdr:row>
      <xdr:rowOff>140336</xdr:rowOff>
    </xdr:to>
    <xdr:sp macro="" textlink="">
      <xdr:nvSpPr>
        <xdr:cNvPr id="302" name="楕円 301">
          <a:extLst>
            <a:ext uri="{FF2B5EF4-FFF2-40B4-BE49-F238E27FC236}">
              <a16:creationId xmlns:a16="http://schemas.microsoft.com/office/drawing/2014/main" id="{197DF632-D8FC-40C0-8897-94BD42AF107E}"/>
            </a:ext>
          </a:extLst>
        </xdr:cNvPr>
        <xdr:cNvSpPr/>
      </xdr:nvSpPr>
      <xdr:spPr>
        <a:xfrm>
          <a:off x="4131310" y="140976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17163</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3E296825-2792-4BE0-A240-F1FBC5944715}"/>
            </a:ext>
          </a:extLst>
        </xdr:cNvPr>
        <xdr:cNvSpPr txBox="1"/>
      </xdr:nvSpPr>
      <xdr:spPr>
        <a:xfrm>
          <a:off x="4212590" y="1407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162561</xdr:rowOff>
    </xdr:from>
    <xdr:to>
      <xdr:col>20</xdr:col>
      <xdr:colOff>38100</xdr:colOff>
      <xdr:row>82</xdr:row>
      <xdr:rowOff>92711</xdr:rowOff>
    </xdr:to>
    <xdr:sp macro="" textlink="">
      <xdr:nvSpPr>
        <xdr:cNvPr id="304" name="楕円 303">
          <a:extLst>
            <a:ext uri="{FF2B5EF4-FFF2-40B4-BE49-F238E27FC236}">
              <a16:creationId xmlns:a16="http://schemas.microsoft.com/office/drawing/2014/main" id="{425D3355-24D9-4FE1-B648-E79FED0709E4}"/>
            </a:ext>
          </a:extLst>
        </xdr:cNvPr>
        <xdr:cNvSpPr/>
      </xdr:nvSpPr>
      <xdr:spPr>
        <a:xfrm>
          <a:off x="3388360" y="140519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41911</xdr:rowOff>
    </xdr:from>
    <xdr:to>
      <xdr:col>24</xdr:col>
      <xdr:colOff>63500</xdr:colOff>
      <xdr:row>82</xdr:row>
      <xdr:rowOff>89536</xdr:rowOff>
    </xdr:to>
    <xdr:cxnSp macro="">
      <xdr:nvCxnSpPr>
        <xdr:cNvPr id="305" name="直線コネクタ 304">
          <a:extLst>
            <a:ext uri="{FF2B5EF4-FFF2-40B4-BE49-F238E27FC236}">
              <a16:creationId xmlns:a16="http://schemas.microsoft.com/office/drawing/2014/main" id="{9C148291-0CAF-44B5-BD79-53A2541F7C43}"/>
            </a:ext>
          </a:extLst>
        </xdr:cNvPr>
        <xdr:cNvCxnSpPr/>
      </xdr:nvCxnSpPr>
      <xdr:spPr>
        <a:xfrm>
          <a:off x="3431540" y="14102716"/>
          <a:ext cx="7429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97789</xdr:rowOff>
    </xdr:from>
    <xdr:to>
      <xdr:col>15</xdr:col>
      <xdr:colOff>101600</xdr:colOff>
      <xdr:row>82</xdr:row>
      <xdr:rowOff>27939</xdr:rowOff>
    </xdr:to>
    <xdr:sp macro="" textlink="">
      <xdr:nvSpPr>
        <xdr:cNvPr id="306" name="楕円 305">
          <a:extLst>
            <a:ext uri="{FF2B5EF4-FFF2-40B4-BE49-F238E27FC236}">
              <a16:creationId xmlns:a16="http://schemas.microsoft.com/office/drawing/2014/main" id="{DE39B3E5-EFC8-4429-8BF5-87A87F78F0A8}"/>
            </a:ext>
          </a:extLst>
        </xdr:cNvPr>
        <xdr:cNvSpPr/>
      </xdr:nvSpPr>
      <xdr:spPr>
        <a:xfrm>
          <a:off x="2571750" y="13981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148589</xdr:rowOff>
    </xdr:from>
    <xdr:to>
      <xdr:col>19</xdr:col>
      <xdr:colOff>177800</xdr:colOff>
      <xdr:row>82</xdr:row>
      <xdr:rowOff>41911</xdr:rowOff>
    </xdr:to>
    <xdr:cxnSp macro="">
      <xdr:nvCxnSpPr>
        <xdr:cNvPr id="307" name="直線コネクタ 306">
          <a:extLst>
            <a:ext uri="{FF2B5EF4-FFF2-40B4-BE49-F238E27FC236}">
              <a16:creationId xmlns:a16="http://schemas.microsoft.com/office/drawing/2014/main" id="{3090574B-6BF5-4C19-A262-7BB5E6B167D1}"/>
            </a:ext>
          </a:extLst>
        </xdr:cNvPr>
        <xdr:cNvCxnSpPr/>
      </xdr:nvCxnSpPr>
      <xdr:spPr>
        <a:xfrm>
          <a:off x="2626360" y="14034134"/>
          <a:ext cx="805180" cy="6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158750</xdr:rowOff>
    </xdr:from>
    <xdr:to>
      <xdr:col>10</xdr:col>
      <xdr:colOff>165100</xdr:colOff>
      <xdr:row>82</xdr:row>
      <xdr:rowOff>88900</xdr:rowOff>
    </xdr:to>
    <xdr:sp macro="" textlink="">
      <xdr:nvSpPr>
        <xdr:cNvPr id="308" name="楕円 307">
          <a:extLst>
            <a:ext uri="{FF2B5EF4-FFF2-40B4-BE49-F238E27FC236}">
              <a16:creationId xmlns:a16="http://schemas.microsoft.com/office/drawing/2014/main" id="{B91B4742-13B3-466B-A28B-73D56E273823}"/>
            </a:ext>
          </a:extLst>
        </xdr:cNvPr>
        <xdr:cNvSpPr/>
      </xdr:nvSpPr>
      <xdr:spPr>
        <a:xfrm>
          <a:off x="1774190" y="140481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148589</xdr:rowOff>
    </xdr:from>
    <xdr:to>
      <xdr:col>15</xdr:col>
      <xdr:colOff>50800</xdr:colOff>
      <xdr:row>82</xdr:row>
      <xdr:rowOff>38100</xdr:rowOff>
    </xdr:to>
    <xdr:cxnSp macro="">
      <xdr:nvCxnSpPr>
        <xdr:cNvPr id="309" name="直線コネクタ 308">
          <a:extLst>
            <a:ext uri="{FF2B5EF4-FFF2-40B4-BE49-F238E27FC236}">
              <a16:creationId xmlns:a16="http://schemas.microsoft.com/office/drawing/2014/main" id="{865AFA19-DF86-434C-AA8A-32A9EF196CC2}"/>
            </a:ext>
          </a:extLst>
        </xdr:cNvPr>
        <xdr:cNvCxnSpPr/>
      </xdr:nvCxnSpPr>
      <xdr:spPr>
        <a:xfrm flipV="1">
          <a:off x="1828800" y="14034134"/>
          <a:ext cx="79756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19686</xdr:rowOff>
    </xdr:from>
    <xdr:to>
      <xdr:col>6</xdr:col>
      <xdr:colOff>38100</xdr:colOff>
      <xdr:row>83</xdr:row>
      <xdr:rowOff>121286</xdr:rowOff>
    </xdr:to>
    <xdr:sp macro="" textlink="">
      <xdr:nvSpPr>
        <xdr:cNvPr id="310" name="楕円 309">
          <a:extLst>
            <a:ext uri="{FF2B5EF4-FFF2-40B4-BE49-F238E27FC236}">
              <a16:creationId xmlns:a16="http://schemas.microsoft.com/office/drawing/2014/main" id="{C5D42BD8-3BA0-412E-B94D-9A4F7AE8AA8F}"/>
            </a:ext>
          </a:extLst>
        </xdr:cNvPr>
        <xdr:cNvSpPr/>
      </xdr:nvSpPr>
      <xdr:spPr>
        <a:xfrm>
          <a:off x="988060" y="1424622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83</xdr:row>
      <xdr:rowOff>70486</xdr:rowOff>
    </xdr:to>
    <xdr:cxnSp macro="">
      <xdr:nvCxnSpPr>
        <xdr:cNvPr id="311" name="直線コネクタ 310">
          <a:extLst>
            <a:ext uri="{FF2B5EF4-FFF2-40B4-BE49-F238E27FC236}">
              <a16:creationId xmlns:a16="http://schemas.microsoft.com/office/drawing/2014/main" id="{1029CE6E-AF71-47D1-8333-4DD90F6EEE8A}"/>
            </a:ext>
          </a:extLst>
        </xdr:cNvPr>
        <xdr:cNvCxnSpPr/>
      </xdr:nvCxnSpPr>
      <xdr:spPr>
        <a:xfrm flipV="1">
          <a:off x="1031240" y="14097000"/>
          <a:ext cx="797560" cy="20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99713</xdr:rowOff>
    </xdr:from>
    <xdr:ext cx="405111" cy="259045"/>
    <xdr:sp macro="" textlink="">
      <xdr:nvSpPr>
        <xdr:cNvPr id="312" name="n_1aveValue【福祉施設】&#10;有形固定資産減価償却率">
          <a:extLst>
            <a:ext uri="{FF2B5EF4-FFF2-40B4-BE49-F238E27FC236}">
              <a16:creationId xmlns:a16="http://schemas.microsoft.com/office/drawing/2014/main" id="{0050CD1B-7C96-4E7A-AC5B-9A1B0FD0D83C}"/>
            </a:ext>
          </a:extLst>
        </xdr:cNvPr>
        <xdr:cNvSpPr txBox="1"/>
      </xdr:nvSpPr>
      <xdr:spPr>
        <a:xfrm>
          <a:off x="3239144"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38116</xdr:rowOff>
    </xdr:from>
    <xdr:ext cx="405111" cy="259045"/>
    <xdr:sp macro="" textlink="">
      <xdr:nvSpPr>
        <xdr:cNvPr id="313" name="n_2aveValue【福祉施設】&#10;有形固定資産減価償却率">
          <a:extLst>
            <a:ext uri="{FF2B5EF4-FFF2-40B4-BE49-F238E27FC236}">
              <a16:creationId xmlns:a16="http://schemas.microsoft.com/office/drawing/2014/main" id="{ECE8899B-7579-4F72-8FF2-4287227188B7}"/>
            </a:ext>
          </a:extLst>
        </xdr:cNvPr>
        <xdr:cNvSpPr txBox="1"/>
      </xdr:nvSpPr>
      <xdr:spPr>
        <a:xfrm>
          <a:off x="24390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macro="" textlink="">
      <xdr:nvSpPr>
        <xdr:cNvPr id="314" name="n_3aveValue【福祉施設】&#10;有形固定資産減価償却率">
          <a:extLst>
            <a:ext uri="{FF2B5EF4-FFF2-40B4-BE49-F238E27FC236}">
              <a16:creationId xmlns:a16="http://schemas.microsoft.com/office/drawing/2014/main" id="{CDF49439-FCD5-4996-A983-B7C73D0D019C}"/>
            </a:ext>
          </a:extLst>
        </xdr:cNvPr>
        <xdr:cNvSpPr txBox="1"/>
      </xdr:nvSpPr>
      <xdr:spPr>
        <a:xfrm>
          <a:off x="1641484" y="1373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166388</xdr:rowOff>
    </xdr:from>
    <xdr:ext cx="405111" cy="259045"/>
    <xdr:sp macro="" textlink="">
      <xdr:nvSpPr>
        <xdr:cNvPr id="315" name="n_4aveValue【福祉施設】&#10;有形固定資産減価償却率">
          <a:extLst>
            <a:ext uri="{FF2B5EF4-FFF2-40B4-BE49-F238E27FC236}">
              <a16:creationId xmlns:a16="http://schemas.microsoft.com/office/drawing/2014/main" id="{A1B1451A-A7FC-4617-8E1C-5B1C77A06682}"/>
            </a:ext>
          </a:extLst>
        </xdr:cNvPr>
        <xdr:cNvSpPr txBox="1"/>
      </xdr:nvSpPr>
      <xdr:spPr>
        <a:xfrm>
          <a:off x="855354" y="13714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83838</xdr:rowOff>
    </xdr:from>
    <xdr:ext cx="405111" cy="259045"/>
    <xdr:sp macro="" textlink="">
      <xdr:nvSpPr>
        <xdr:cNvPr id="316" name="n_1mainValue【福祉施設】&#10;有形固定資産減価償却率">
          <a:extLst>
            <a:ext uri="{FF2B5EF4-FFF2-40B4-BE49-F238E27FC236}">
              <a16:creationId xmlns:a16="http://schemas.microsoft.com/office/drawing/2014/main" id="{AD6BD5BE-0E57-4DAA-A8A9-2300FFA69ABB}"/>
            </a:ext>
          </a:extLst>
        </xdr:cNvPr>
        <xdr:cNvSpPr txBox="1"/>
      </xdr:nvSpPr>
      <xdr:spPr>
        <a:xfrm>
          <a:off x="3239144" y="1414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44466</xdr:rowOff>
    </xdr:from>
    <xdr:ext cx="405111" cy="259045"/>
    <xdr:sp macro="" textlink="">
      <xdr:nvSpPr>
        <xdr:cNvPr id="317" name="n_2mainValue【福祉施設】&#10;有形固定資産減価償却率">
          <a:extLst>
            <a:ext uri="{FF2B5EF4-FFF2-40B4-BE49-F238E27FC236}">
              <a16:creationId xmlns:a16="http://schemas.microsoft.com/office/drawing/2014/main" id="{C0E899FA-023A-40C1-A4F4-43300D90C51E}"/>
            </a:ext>
          </a:extLst>
        </xdr:cNvPr>
        <xdr:cNvSpPr txBox="1"/>
      </xdr:nvSpPr>
      <xdr:spPr>
        <a:xfrm>
          <a:off x="2439044" y="1376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80027</xdr:rowOff>
    </xdr:from>
    <xdr:ext cx="405111" cy="259045"/>
    <xdr:sp macro="" textlink="">
      <xdr:nvSpPr>
        <xdr:cNvPr id="318" name="n_3mainValue【福祉施設】&#10;有形固定資産減価償却率">
          <a:extLst>
            <a:ext uri="{FF2B5EF4-FFF2-40B4-BE49-F238E27FC236}">
              <a16:creationId xmlns:a16="http://schemas.microsoft.com/office/drawing/2014/main" id="{E80F8F97-DDBF-41DA-97DE-01E404A37E2C}"/>
            </a:ext>
          </a:extLst>
        </xdr:cNvPr>
        <xdr:cNvSpPr txBox="1"/>
      </xdr:nvSpPr>
      <xdr:spPr>
        <a:xfrm>
          <a:off x="164148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112413</xdr:rowOff>
    </xdr:from>
    <xdr:ext cx="405111" cy="259045"/>
    <xdr:sp macro="" textlink="">
      <xdr:nvSpPr>
        <xdr:cNvPr id="319" name="n_4mainValue【福祉施設】&#10;有形固定資産減価償却率">
          <a:extLst>
            <a:ext uri="{FF2B5EF4-FFF2-40B4-BE49-F238E27FC236}">
              <a16:creationId xmlns:a16="http://schemas.microsoft.com/office/drawing/2014/main" id="{E9CE0B1D-F325-4E93-B28F-EBDCFFD4EF5A}"/>
            </a:ext>
          </a:extLst>
        </xdr:cNvPr>
        <xdr:cNvSpPr txBox="1"/>
      </xdr:nvSpPr>
      <xdr:spPr>
        <a:xfrm>
          <a:off x="85535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7054F094-0068-4E91-B6FA-B294912981D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68AE993E-F02E-4750-9F03-36B712CF198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4B95BFA-A7C7-4E76-9E0E-537DB1B6D38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4647620-74CF-4E0C-B46F-0BEF577F5DD7}"/>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1B99F59F-AF4A-4BA3-A034-040538BAE938}"/>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B002D5E0-D908-46E6-A796-3BC1751CB99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9DDB6DA-5055-44F4-9C55-5DFA650DE4B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822D27C-1385-485D-8F5C-5FF0FC77E00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E1831DA2-1423-4D90-945E-6518CD1CD73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11A976FE-E54B-4B9A-A993-0BEBC5ED735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97638ADD-DCDD-40D2-91E6-142392C64B07}"/>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327C8D65-6E52-47FE-A1EB-D34A256C4099}"/>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D1A6054C-ADD4-4D28-97CF-98923BF53966}"/>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46C442AD-CDD6-4B8E-A75D-07F1499EE7F8}"/>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330A431-FDF9-4CAC-929F-F5BA60319E12}"/>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99E82FFC-E3A3-4BCF-8CE5-F94BF20E5B1F}"/>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258605B0-2560-414F-B321-77ED1768632B}"/>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BE449206-A129-40B6-A9D4-1A564D551C47}"/>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FAF3103E-9FA7-4916-B4F2-31F74415C748}"/>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82DBC42A-0CC5-476C-A322-E8487D494DC2}"/>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9B38DFF5-C6AB-42B8-9402-BB83E98733A4}"/>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A82893F3-C690-4C1D-8E0C-E970DFBEC17A}"/>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7C84BC22-9C26-44EC-A64A-5965BD61CD1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137161</xdr:rowOff>
    </xdr:from>
    <xdr:to>
      <xdr:col>54</xdr:col>
      <xdr:colOff>189865</xdr:colOff>
      <xdr:row>86</xdr:row>
      <xdr:rowOff>102870</xdr:rowOff>
    </xdr:to>
    <xdr:cxnSp macro="">
      <xdr:nvCxnSpPr>
        <xdr:cNvPr id="343" name="直線コネクタ 342">
          <a:extLst>
            <a:ext uri="{FF2B5EF4-FFF2-40B4-BE49-F238E27FC236}">
              <a16:creationId xmlns:a16="http://schemas.microsoft.com/office/drawing/2014/main" id="{414E721D-0026-4441-8E43-9E5FD4D413C2}"/>
            </a:ext>
          </a:extLst>
        </xdr:cNvPr>
        <xdr:cNvCxnSpPr/>
      </xdr:nvCxnSpPr>
      <xdr:spPr>
        <a:xfrm flipV="1">
          <a:off x="9429115" y="13506451"/>
          <a:ext cx="0" cy="1339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4" name="【福祉施設】&#10;一人当たり面積最小値テキスト">
          <a:extLst>
            <a:ext uri="{FF2B5EF4-FFF2-40B4-BE49-F238E27FC236}">
              <a16:creationId xmlns:a16="http://schemas.microsoft.com/office/drawing/2014/main" id="{F00BECAA-7C0A-40C1-950E-7EAE568AFE33}"/>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5" name="直線コネクタ 344">
          <a:extLst>
            <a:ext uri="{FF2B5EF4-FFF2-40B4-BE49-F238E27FC236}">
              <a16:creationId xmlns:a16="http://schemas.microsoft.com/office/drawing/2014/main" id="{2495989D-2725-46C9-82A0-ABD7273D3B7B}"/>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83838</xdr:rowOff>
    </xdr:from>
    <xdr:ext cx="469744" cy="259045"/>
    <xdr:sp macro="" textlink="">
      <xdr:nvSpPr>
        <xdr:cNvPr id="346" name="【福祉施設】&#10;一人当たり面積最大値テキスト">
          <a:extLst>
            <a:ext uri="{FF2B5EF4-FFF2-40B4-BE49-F238E27FC236}">
              <a16:creationId xmlns:a16="http://schemas.microsoft.com/office/drawing/2014/main" id="{3A84900D-5949-40D7-AE48-679E6EF79476}"/>
            </a:ext>
          </a:extLst>
        </xdr:cNvPr>
        <xdr:cNvSpPr txBox="1"/>
      </xdr:nvSpPr>
      <xdr:spPr>
        <a:xfrm>
          <a:off x="9467850" y="1328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137161</xdr:rowOff>
    </xdr:from>
    <xdr:to>
      <xdr:col>55</xdr:col>
      <xdr:colOff>88900</xdr:colOff>
      <xdr:row>78</xdr:row>
      <xdr:rowOff>137161</xdr:rowOff>
    </xdr:to>
    <xdr:cxnSp macro="">
      <xdr:nvCxnSpPr>
        <xdr:cNvPr id="347" name="直線コネクタ 346">
          <a:extLst>
            <a:ext uri="{FF2B5EF4-FFF2-40B4-BE49-F238E27FC236}">
              <a16:creationId xmlns:a16="http://schemas.microsoft.com/office/drawing/2014/main" id="{B4927AAA-6215-412B-9209-F6C63CBA4753}"/>
            </a:ext>
          </a:extLst>
        </xdr:cNvPr>
        <xdr:cNvCxnSpPr/>
      </xdr:nvCxnSpPr>
      <xdr:spPr>
        <a:xfrm>
          <a:off x="9356090" y="135064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13988</xdr:rowOff>
    </xdr:from>
    <xdr:ext cx="469744" cy="259045"/>
    <xdr:sp macro="" textlink="">
      <xdr:nvSpPr>
        <xdr:cNvPr id="348" name="【福祉施設】&#10;一人当たり面積平均値テキスト">
          <a:extLst>
            <a:ext uri="{FF2B5EF4-FFF2-40B4-BE49-F238E27FC236}">
              <a16:creationId xmlns:a16="http://schemas.microsoft.com/office/drawing/2014/main" id="{A746D0F2-21CE-4211-8B87-D50CA7C6D1F6}"/>
            </a:ext>
          </a:extLst>
        </xdr:cNvPr>
        <xdr:cNvSpPr txBox="1"/>
      </xdr:nvSpPr>
      <xdr:spPr>
        <a:xfrm>
          <a:off x="9467850" y="142481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162561</xdr:rowOff>
    </xdr:from>
    <xdr:to>
      <xdr:col>55</xdr:col>
      <xdr:colOff>50800</xdr:colOff>
      <xdr:row>84</xdr:row>
      <xdr:rowOff>92711</xdr:rowOff>
    </xdr:to>
    <xdr:sp macro="" textlink="">
      <xdr:nvSpPr>
        <xdr:cNvPr id="349" name="フローチャート: 判断 348">
          <a:extLst>
            <a:ext uri="{FF2B5EF4-FFF2-40B4-BE49-F238E27FC236}">
              <a16:creationId xmlns:a16="http://schemas.microsoft.com/office/drawing/2014/main" id="{5AC07C88-228F-4997-ACA7-0B46ADBC69A5}"/>
            </a:ext>
          </a:extLst>
        </xdr:cNvPr>
        <xdr:cNvSpPr/>
      </xdr:nvSpPr>
      <xdr:spPr>
        <a:xfrm>
          <a:off x="9394190" y="143948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154939</xdr:rowOff>
    </xdr:from>
    <xdr:to>
      <xdr:col>50</xdr:col>
      <xdr:colOff>165100</xdr:colOff>
      <xdr:row>84</xdr:row>
      <xdr:rowOff>85089</xdr:rowOff>
    </xdr:to>
    <xdr:sp macro="" textlink="">
      <xdr:nvSpPr>
        <xdr:cNvPr id="350" name="フローチャート: 判断 349">
          <a:extLst>
            <a:ext uri="{FF2B5EF4-FFF2-40B4-BE49-F238E27FC236}">
              <a16:creationId xmlns:a16="http://schemas.microsoft.com/office/drawing/2014/main" id="{ABD503EC-97A1-4F2C-85B3-79222C2D92B1}"/>
            </a:ext>
          </a:extLst>
        </xdr:cNvPr>
        <xdr:cNvSpPr/>
      </xdr:nvSpPr>
      <xdr:spPr>
        <a:xfrm>
          <a:off x="8632190" y="143852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135889</xdr:rowOff>
    </xdr:from>
    <xdr:to>
      <xdr:col>46</xdr:col>
      <xdr:colOff>38100</xdr:colOff>
      <xdr:row>84</xdr:row>
      <xdr:rowOff>66039</xdr:rowOff>
    </xdr:to>
    <xdr:sp macro="" textlink="">
      <xdr:nvSpPr>
        <xdr:cNvPr id="351" name="フローチャート: 判断 350">
          <a:extLst>
            <a:ext uri="{FF2B5EF4-FFF2-40B4-BE49-F238E27FC236}">
              <a16:creationId xmlns:a16="http://schemas.microsoft.com/office/drawing/2014/main" id="{B3609E7E-65EF-4479-BA4B-3137BFCE7FE3}"/>
            </a:ext>
          </a:extLst>
        </xdr:cNvPr>
        <xdr:cNvSpPr/>
      </xdr:nvSpPr>
      <xdr:spPr>
        <a:xfrm>
          <a:off x="7846060" y="143624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147320</xdr:rowOff>
    </xdr:from>
    <xdr:to>
      <xdr:col>41</xdr:col>
      <xdr:colOff>101600</xdr:colOff>
      <xdr:row>84</xdr:row>
      <xdr:rowOff>77470</xdr:rowOff>
    </xdr:to>
    <xdr:sp macro="" textlink="">
      <xdr:nvSpPr>
        <xdr:cNvPr id="352" name="フローチャート: 判断 351">
          <a:extLst>
            <a:ext uri="{FF2B5EF4-FFF2-40B4-BE49-F238E27FC236}">
              <a16:creationId xmlns:a16="http://schemas.microsoft.com/office/drawing/2014/main" id="{D3309CBC-EE55-405C-891B-D472BDBCCB40}"/>
            </a:ext>
          </a:extLst>
        </xdr:cNvPr>
        <xdr:cNvSpPr/>
      </xdr:nvSpPr>
      <xdr:spPr>
        <a:xfrm>
          <a:off x="7029450" y="14375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162561</xdr:rowOff>
    </xdr:from>
    <xdr:to>
      <xdr:col>36</xdr:col>
      <xdr:colOff>165100</xdr:colOff>
      <xdr:row>84</xdr:row>
      <xdr:rowOff>92711</xdr:rowOff>
    </xdr:to>
    <xdr:sp macro="" textlink="">
      <xdr:nvSpPr>
        <xdr:cNvPr id="353" name="フローチャート: 判断 352">
          <a:extLst>
            <a:ext uri="{FF2B5EF4-FFF2-40B4-BE49-F238E27FC236}">
              <a16:creationId xmlns:a16="http://schemas.microsoft.com/office/drawing/2014/main" id="{F577F183-BFAC-49C8-902B-2F31CCBF8ADB}"/>
            </a:ext>
          </a:extLst>
        </xdr:cNvPr>
        <xdr:cNvSpPr/>
      </xdr:nvSpPr>
      <xdr:spPr>
        <a:xfrm>
          <a:off x="6231890" y="14394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1C0444F-6016-4581-A7AC-062CBA137E3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A3A0D61-1E83-4950-9F1D-1962EFE8BCE1}"/>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C647C6D-1CDB-48A0-AC86-EFF481334B2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AB4BA1B-EEF6-4119-AC65-FEF9E769BEE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DA683F4-B66E-4A26-8B0D-30DCC2CEF13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59689</xdr:rowOff>
    </xdr:from>
    <xdr:to>
      <xdr:col>55</xdr:col>
      <xdr:colOff>50800</xdr:colOff>
      <xdr:row>85</xdr:row>
      <xdr:rowOff>161289</xdr:rowOff>
    </xdr:to>
    <xdr:sp macro="" textlink="">
      <xdr:nvSpPr>
        <xdr:cNvPr id="359" name="楕円 358">
          <a:extLst>
            <a:ext uri="{FF2B5EF4-FFF2-40B4-BE49-F238E27FC236}">
              <a16:creationId xmlns:a16="http://schemas.microsoft.com/office/drawing/2014/main" id="{E66F83DC-9D01-4341-8B58-B76EE473372A}"/>
            </a:ext>
          </a:extLst>
        </xdr:cNvPr>
        <xdr:cNvSpPr/>
      </xdr:nvSpPr>
      <xdr:spPr>
        <a:xfrm>
          <a:off x="9394190" y="1462912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38116</xdr:rowOff>
    </xdr:from>
    <xdr:ext cx="469744" cy="259045"/>
    <xdr:sp macro="" textlink="">
      <xdr:nvSpPr>
        <xdr:cNvPr id="360" name="【福祉施設】&#10;一人当たり面積該当値テキスト">
          <a:extLst>
            <a:ext uri="{FF2B5EF4-FFF2-40B4-BE49-F238E27FC236}">
              <a16:creationId xmlns:a16="http://schemas.microsoft.com/office/drawing/2014/main" id="{77B64311-2D56-4DF0-B168-7D687DB2FD36}"/>
            </a:ext>
          </a:extLst>
        </xdr:cNvPr>
        <xdr:cNvSpPr txBox="1"/>
      </xdr:nvSpPr>
      <xdr:spPr>
        <a:xfrm>
          <a:off x="9467850"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63500</xdr:rowOff>
    </xdr:from>
    <xdr:to>
      <xdr:col>50</xdr:col>
      <xdr:colOff>165100</xdr:colOff>
      <xdr:row>85</xdr:row>
      <xdr:rowOff>165100</xdr:rowOff>
    </xdr:to>
    <xdr:sp macro="" textlink="">
      <xdr:nvSpPr>
        <xdr:cNvPr id="361" name="楕円 360">
          <a:extLst>
            <a:ext uri="{FF2B5EF4-FFF2-40B4-BE49-F238E27FC236}">
              <a16:creationId xmlns:a16="http://schemas.microsoft.com/office/drawing/2014/main" id="{7E72FA05-41D5-41EE-BC7D-8C9641B03035}"/>
            </a:ext>
          </a:extLst>
        </xdr:cNvPr>
        <xdr:cNvSpPr/>
      </xdr:nvSpPr>
      <xdr:spPr>
        <a:xfrm>
          <a:off x="8632190" y="146329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110489</xdr:rowOff>
    </xdr:from>
    <xdr:to>
      <xdr:col>55</xdr:col>
      <xdr:colOff>0</xdr:colOff>
      <xdr:row>85</xdr:row>
      <xdr:rowOff>114300</xdr:rowOff>
    </xdr:to>
    <xdr:cxnSp macro="">
      <xdr:nvCxnSpPr>
        <xdr:cNvPr id="362" name="直線コネクタ 361">
          <a:extLst>
            <a:ext uri="{FF2B5EF4-FFF2-40B4-BE49-F238E27FC236}">
              <a16:creationId xmlns:a16="http://schemas.microsoft.com/office/drawing/2014/main" id="{EF202EEA-DA40-43AD-B885-CBBDC3D19ABF}"/>
            </a:ext>
          </a:extLst>
        </xdr:cNvPr>
        <xdr:cNvCxnSpPr/>
      </xdr:nvCxnSpPr>
      <xdr:spPr>
        <a:xfrm flipV="1">
          <a:off x="8686800" y="14681834"/>
          <a:ext cx="7429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67311</xdr:rowOff>
    </xdr:from>
    <xdr:to>
      <xdr:col>46</xdr:col>
      <xdr:colOff>38100</xdr:colOff>
      <xdr:row>85</xdr:row>
      <xdr:rowOff>168911</xdr:rowOff>
    </xdr:to>
    <xdr:sp macro="" textlink="">
      <xdr:nvSpPr>
        <xdr:cNvPr id="363" name="楕円 362">
          <a:extLst>
            <a:ext uri="{FF2B5EF4-FFF2-40B4-BE49-F238E27FC236}">
              <a16:creationId xmlns:a16="http://schemas.microsoft.com/office/drawing/2014/main" id="{27FCECDD-86E5-40E5-BBFF-0AA24F3B5B8D}"/>
            </a:ext>
          </a:extLst>
        </xdr:cNvPr>
        <xdr:cNvSpPr/>
      </xdr:nvSpPr>
      <xdr:spPr>
        <a:xfrm>
          <a:off x="7846060" y="14638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114300</xdr:rowOff>
    </xdr:from>
    <xdr:to>
      <xdr:col>50</xdr:col>
      <xdr:colOff>114300</xdr:colOff>
      <xdr:row>85</xdr:row>
      <xdr:rowOff>118111</xdr:rowOff>
    </xdr:to>
    <xdr:cxnSp macro="">
      <xdr:nvCxnSpPr>
        <xdr:cNvPr id="364" name="直線コネクタ 363">
          <a:extLst>
            <a:ext uri="{FF2B5EF4-FFF2-40B4-BE49-F238E27FC236}">
              <a16:creationId xmlns:a16="http://schemas.microsoft.com/office/drawing/2014/main" id="{C501AC05-8048-4797-906C-29F32F81AD5A}"/>
            </a:ext>
          </a:extLst>
        </xdr:cNvPr>
        <xdr:cNvCxnSpPr/>
      </xdr:nvCxnSpPr>
      <xdr:spPr>
        <a:xfrm flipV="1">
          <a:off x="7889240" y="14687550"/>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71120</xdr:rowOff>
    </xdr:from>
    <xdr:to>
      <xdr:col>41</xdr:col>
      <xdr:colOff>101600</xdr:colOff>
      <xdr:row>86</xdr:row>
      <xdr:rowOff>1270</xdr:rowOff>
    </xdr:to>
    <xdr:sp macro="" textlink="">
      <xdr:nvSpPr>
        <xdr:cNvPr id="365" name="楕円 364">
          <a:extLst>
            <a:ext uri="{FF2B5EF4-FFF2-40B4-BE49-F238E27FC236}">
              <a16:creationId xmlns:a16="http://schemas.microsoft.com/office/drawing/2014/main" id="{EF54B734-AB2A-4867-A650-963CEBAFA372}"/>
            </a:ext>
          </a:extLst>
        </xdr:cNvPr>
        <xdr:cNvSpPr/>
      </xdr:nvSpPr>
      <xdr:spPr>
        <a:xfrm>
          <a:off x="7029450" y="146424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118111</xdr:rowOff>
    </xdr:from>
    <xdr:to>
      <xdr:col>45</xdr:col>
      <xdr:colOff>177800</xdr:colOff>
      <xdr:row>85</xdr:row>
      <xdr:rowOff>121920</xdr:rowOff>
    </xdr:to>
    <xdr:cxnSp macro="">
      <xdr:nvCxnSpPr>
        <xdr:cNvPr id="366" name="直線コネクタ 365">
          <a:extLst>
            <a:ext uri="{FF2B5EF4-FFF2-40B4-BE49-F238E27FC236}">
              <a16:creationId xmlns:a16="http://schemas.microsoft.com/office/drawing/2014/main" id="{A5104EEE-78B3-4C30-8EFE-EC397EE099F4}"/>
            </a:ext>
          </a:extLst>
        </xdr:cNvPr>
        <xdr:cNvCxnSpPr/>
      </xdr:nvCxnSpPr>
      <xdr:spPr>
        <a:xfrm flipV="1">
          <a:off x="7084060" y="14693266"/>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71120</xdr:rowOff>
    </xdr:from>
    <xdr:to>
      <xdr:col>36</xdr:col>
      <xdr:colOff>165100</xdr:colOff>
      <xdr:row>85</xdr:row>
      <xdr:rowOff>1270</xdr:rowOff>
    </xdr:to>
    <xdr:sp macro="" textlink="">
      <xdr:nvSpPr>
        <xdr:cNvPr id="367" name="楕円 366">
          <a:extLst>
            <a:ext uri="{FF2B5EF4-FFF2-40B4-BE49-F238E27FC236}">
              <a16:creationId xmlns:a16="http://schemas.microsoft.com/office/drawing/2014/main" id="{EB1D617F-241B-45E6-AEAA-BA80AFBAB9C6}"/>
            </a:ext>
          </a:extLst>
        </xdr:cNvPr>
        <xdr:cNvSpPr/>
      </xdr:nvSpPr>
      <xdr:spPr>
        <a:xfrm>
          <a:off x="6231890" y="144710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121920</xdr:rowOff>
    </xdr:from>
    <xdr:to>
      <xdr:col>41</xdr:col>
      <xdr:colOff>50800</xdr:colOff>
      <xdr:row>85</xdr:row>
      <xdr:rowOff>121920</xdr:rowOff>
    </xdr:to>
    <xdr:cxnSp macro="">
      <xdr:nvCxnSpPr>
        <xdr:cNvPr id="368" name="直線コネクタ 367">
          <a:extLst>
            <a:ext uri="{FF2B5EF4-FFF2-40B4-BE49-F238E27FC236}">
              <a16:creationId xmlns:a16="http://schemas.microsoft.com/office/drawing/2014/main" id="{81381031-CA4D-464D-A380-1A69C3CF4D6B}"/>
            </a:ext>
          </a:extLst>
        </xdr:cNvPr>
        <xdr:cNvCxnSpPr/>
      </xdr:nvCxnSpPr>
      <xdr:spPr>
        <a:xfrm>
          <a:off x="6286500" y="14525625"/>
          <a:ext cx="79756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101616</xdr:rowOff>
    </xdr:from>
    <xdr:ext cx="469744" cy="259045"/>
    <xdr:sp macro="" textlink="">
      <xdr:nvSpPr>
        <xdr:cNvPr id="369" name="n_1aveValue【福祉施設】&#10;一人当たり面積">
          <a:extLst>
            <a:ext uri="{FF2B5EF4-FFF2-40B4-BE49-F238E27FC236}">
              <a16:creationId xmlns:a16="http://schemas.microsoft.com/office/drawing/2014/main" id="{D39D47BF-2336-4180-B3E9-414E8C73A711}"/>
            </a:ext>
          </a:extLst>
        </xdr:cNvPr>
        <xdr:cNvSpPr txBox="1"/>
      </xdr:nvSpPr>
      <xdr:spPr>
        <a:xfrm>
          <a:off x="8454467" y="1415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82566</xdr:rowOff>
    </xdr:from>
    <xdr:ext cx="469744" cy="259045"/>
    <xdr:sp macro="" textlink="">
      <xdr:nvSpPr>
        <xdr:cNvPr id="370" name="n_2aveValue【福祉施設】&#10;一人当たり面積">
          <a:extLst>
            <a:ext uri="{FF2B5EF4-FFF2-40B4-BE49-F238E27FC236}">
              <a16:creationId xmlns:a16="http://schemas.microsoft.com/office/drawing/2014/main" id="{2FD00465-CC56-45D7-AABF-9DF729626AB3}"/>
            </a:ext>
          </a:extLst>
        </xdr:cNvPr>
        <xdr:cNvSpPr txBox="1"/>
      </xdr:nvSpPr>
      <xdr:spPr>
        <a:xfrm>
          <a:off x="7673417" y="141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93997</xdr:rowOff>
    </xdr:from>
    <xdr:ext cx="469744" cy="259045"/>
    <xdr:sp macro="" textlink="">
      <xdr:nvSpPr>
        <xdr:cNvPr id="371" name="n_3aveValue【福祉施設】&#10;一人当たり面積">
          <a:extLst>
            <a:ext uri="{FF2B5EF4-FFF2-40B4-BE49-F238E27FC236}">
              <a16:creationId xmlns:a16="http://schemas.microsoft.com/office/drawing/2014/main" id="{F21331D6-EFE3-49E8-9203-64EA7D3195E0}"/>
            </a:ext>
          </a:extLst>
        </xdr:cNvPr>
        <xdr:cNvSpPr txBox="1"/>
      </xdr:nvSpPr>
      <xdr:spPr>
        <a:xfrm>
          <a:off x="6866332"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109238</xdr:rowOff>
    </xdr:from>
    <xdr:ext cx="469744" cy="259045"/>
    <xdr:sp macro="" textlink="">
      <xdr:nvSpPr>
        <xdr:cNvPr id="372" name="n_4aveValue【福祉施設】&#10;一人当たり面積">
          <a:extLst>
            <a:ext uri="{FF2B5EF4-FFF2-40B4-BE49-F238E27FC236}">
              <a16:creationId xmlns:a16="http://schemas.microsoft.com/office/drawing/2014/main" id="{01A9C761-2181-4EDF-B748-EABF56834F7C}"/>
            </a:ext>
          </a:extLst>
        </xdr:cNvPr>
        <xdr:cNvSpPr txBox="1"/>
      </xdr:nvSpPr>
      <xdr:spPr>
        <a:xfrm>
          <a:off x="6068772" y="1416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156227</xdr:rowOff>
    </xdr:from>
    <xdr:ext cx="469744" cy="259045"/>
    <xdr:sp macro="" textlink="">
      <xdr:nvSpPr>
        <xdr:cNvPr id="373" name="n_1mainValue【福祉施設】&#10;一人当たり面積">
          <a:extLst>
            <a:ext uri="{FF2B5EF4-FFF2-40B4-BE49-F238E27FC236}">
              <a16:creationId xmlns:a16="http://schemas.microsoft.com/office/drawing/2014/main" id="{D4C069AF-E548-44C5-885F-66A0390B6D27}"/>
            </a:ext>
          </a:extLst>
        </xdr:cNvPr>
        <xdr:cNvSpPr txBox="1"/>
      </xdr:nvSpPr>
      <xdr:spPr>
        <a:xfrm>
          <a:off x="845446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160038</xdr:rowOff>
    </xdr:from>
    <xdr:ext cx="469744" cy="259045"/>
    <xdr:sp macro="" textlink="">
      <xdr:nvSpPr>
        <xdr:cNvPr id="374" name="n_2mainValue【福祉施設】&#10;一人当たり面積">
          <a:extLst>
            <a:ext uri="{FF2B5EF4-FFF2-40B4-BE49-F238E27FC236}">
              <a16:creationId xmlns:a16="http://schemas.microsoft.com/office/drawing/2014/main" id="{2150DC53-2B51-490C-B2CC-0269CAA47F5A}"/>
            </a:ext>
          </a:extLst>
        </xdr:cNvPr>
        <xdr:cNvSpPr txBox="1"/>
      </xdr:nvSpPr>
      <xdr:spPr>
        <a:xfrm>
          <a:off x="7673417" y="147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163847</xdr:rowOff>
    </xdr:from>
    <xdr:ext cx="469744" cy="259045"/>
    <xdr:sp macro="" textlink="">
      <xdr:nvSpPr>
        <xdr:cNvPr id="375" name="n_3mainValue【福祉施設】&#10;一人当たり面積">
          <a:extLst>
            <a:ext uri="{FF2B5EF4-FFF2-40B4-BE49-F238E27FC236}">
              <a16:creationId xmlns:a16="http://schemas.microsoft.com/office/drawing/2014/main" id="{1DEA3E50-7FD5-4B0E-8CB4-8A5B130CA04C}"/>
            </a:ext>
          </a:extLst>
        </xdr:cNvPr>
        <xdr:cNvSpPr txBox="1"/>
      </xdr:nvSpPr>
      <xdr:spPr>
        <a:xfrm>
          <a:off x="6866332"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163847</xdr:rowOff>
    </xdr:from>
    <xdr:ext cx="469744" cy="259045"/>
    <xdr:sp macro="" textlink="">
      <xdr:nvSpPr>
        <xdr:cNvPr id="376" name="n_4mainValue【福祉施設】&#10;一人当たり面積">
          <a:extLst>
            <a:ext uri="{FF2B5EF4-FFF2-40B4-BE49-F238E27FC236}">
              <a16:creationId xmlns:a16="http://schemas.microsoft.com/office/drawing/2014/main" id="{3A21A7F4-75F8-494C-9C81-8FE9E10B1248}"/>
            </a:ext>
          </a:extLst>
        </xdr:cNvPr>
        <xdr:cNvSpPr txBox="1"/>
      </xdr:nvSpPr>
      <xdr:spPr>
        <a:xfrm>
          <a:off x="6068772" y="1456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7D83C973-D0FE-49E8-988B-723255ED55F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AECB850E-350D-497A-83E1-80F2ECD8C9C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78C4F474-8BD4-4CB1-89F4-2D75442BB804}"/>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F7620B3-26EA-4ED2-AC47-7ED179211FD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A49E0660-65F0-46EF-9253-A9A7044C3DB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58A4828A-7868-47BF-B975-C52772E51E5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378FEDD-9D49-4CB8-AF16-B6967A53B23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8C3BDC0C-112E-4A15-93CA-B4134D3D790C}"/>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AFE76B9-A575-4C8D-BF9A-910CFB4AD92B}"/>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C42A8CB5-2E46-4E08-B5D4-4361092AA668}"/>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F88AB335-EC5B-4227-8000-E6BE7B1CD3ED}"/>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7530339E-3715-4A44-8B9F-987A04A3380A}"/>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50661C27-6A27-418F-B125-30226FACA73B}"/>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B3085489-B76A-405F-B3FC-1CE193243390}"/>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9411C1AB-C1D2-4AA9-A9F8-A6EBD3F66240}"/>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31E67E1E-553C-4C2A-B13D-EA7B4EA87773}"/>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94340CE2-96A0-4B3F-915D-8215A0A37202}"/>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B2A5046C-D332-4F0D-9CBF-B9A31A0C6843}"/>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67E70811-A282-438D-A01C-7072EEF2F08F}"/>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992E53AC-8528-4B78-823B-7AEB877B6496}"/>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130107A1-E2F8-4DCD-9379-D5E6DFF35351}"/>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D0D92A83-2235-41F3-9706-299E18917C27}"/>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FAF04D71-402E-4314-8972-EB87FB331315}"/>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A031FFE-C0F2-493A-AE64-298EA9FFACB6}"/>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144A4E8E-D3CB-45E0-A817-4512C4228777}"/>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130084</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1D3DC320-29FD-43FF-A76C-D9454A3A9D52}"/>
            </a:ext>
          </a:extLst>
        </xdr:cNvPr>
        <xdr:cNvCxnSpPr/>
      </xdr:nvCxnSpPr>
      <xdr:spPr>
        <a:xfrm flipV="1">
          <a:off x="4173855" y="17278894"/>
          <a:ext cx="0" cy="1444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BE2E8CB2-4EDA-4C34-B175-6ABFCCA94503}"/>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8E950ABB-3B14-4D63-A8E8-683D22A1559B}"/>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76761</xdr:rowOff>
    </xdr:from>
    <xdr:ext cx="405111" cy="259045"/>
    <xdr:sp macro="" textlink="">
      <xdr:nvSpPr>
        <xdr:cNvPr id="405" name="【市民会館】&#10;有形固定資産減価償却率最大値テキスト">
          <a:extLst>
            <a:ext uri="{FF2B5EF4-FFF2-40B4-BE49-F238E27FC236}">
              <a16:creationId xmlns:a16="http://schemas.microsoft.com/office/drawing/2014/main" id="{06BB5505-CBC3-4C31-8054-9DB2B7369EA3}"/>
            </a:ext>
          </a:extLst>
        </xdr:cNvPr>
        <xdr:cNvSpPr txBox="1"/>
      </xdr:nvSpPr>
      <xdr:spPr>
        <a:xfrm>
          <a:off x="4212590" y="1705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130084</xdr:rowOff>
    </xdr:from>
    <xdr:to>
      <xdr:col>24</xdr:col>
      <xdr:colOff>152400</xdr:colOff>
      <xdr:row>100</xdr:row>
      <xdr:rowOff>130084</xdr:rowOff>
    </xdr:to>
    <xdr:cxnSp macro="">
      <xdr:nvCxnSpPr>
        <xdr:cNvPr id="406" name="直線コネクタ 405">
          <a:extLst>
            <a:ext uri="{FF2B5EF4-FFF2-40B4-BE49-F238E27FC236}">
              <a16:creationId xmlns:a16="http://schemas.microsoft.com/office/drawing/2014/main" id="{F3450188-D8E8-4AD8-84DE-8DBC2EF324E2}"/>
            </a:ext>
          </a:extLst>
        </xdr:cNvPr>
        <xdr:cNvCxnSpPr/>
      </xdr:nvCxnSpPr>
      <xdr:spPr>
        <a:xfrm>
          <a:off x="4112260" y="172788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61340</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4CC57201-4FDF-469C-B9E7-D28EA86E82C5}"/>
            </a:ext>
          </a:extLst>
        </xdr:cNvPr>
        <xdr:cNvSpPr txBox="1"/>
      </xdr:nvSpPr>
      <xdr:spPr>
        <a:xfrm>
          <a:off x="4212590" y="17716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38463</xdr:rowOff>
    </xdr:from>
    <xdr:to>
      <xdr:col>24</xdr:col>
      <xdr:colOff>114300</xdr:colOff>
      <xdr:row>104</xdr:row>
      <xdr:rowOff>140063</xdr:rowOff>
    </xdr:to>
    <xdr:sp macro="" textlink="">
      <xdr:nvSpPr>
        <xdr:cNvPr id="408" name="フローチャート: 判断 407">
          <a:extLst>
            <a:ext uri="{FF2B5EF4-FFF2-40B4-BE49-F238E27FC236}">
              <a16:creationId xmlns:a16="http://schemas.microsoft.com/office/drawing/2014/main" id="{30448AA0-8A06-456C-9508-C85B4FBF0880}"/>
            </a:ext>
          </a:extLst>
        </xdr:cNvPr>
        <xdr:cNvSpPr/>
      </xdr:nvSpPr>
      <xdr:spPr>
        <a:xfrm>
          <a:off x="413131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31931</xdr:rowOff>
    </xdr:from>
    <xdr:to>
      <xdr:col>20</xdr:col>
      <xdr:colOff>38100</xdr:colOff>
      <xdr:row>104</xdr:row>
      <xdr:rowOff>133531</xdr:rowOff>
    </xdr:to>
    <xdr:sp macro="" textlink="">
      <xdr:nvSpPr>
        <xdr:cNvPr id="409" name="フローチャート: 判断 408">
          <a:extLst>
            <a:ext uri="{FF2B5EF4-FFF2-40B4-BE49-F238E27FC236}">
              <a16:creationId xmlns:a16="http://schemas.microsoft.com/office/drawing/2014/main" id="{5FE04AD2-B0AD-4131-B1F3-ACF0006F2521}"/>
            </a:ext>
          </a:extLst>
        </xdr:cNvPr>
        <xdr:cNvSpPr/>
      </xdr:nvSpPr>
      <xdr:spPr>
        <a:xfrm>
          <a:off x="3388360" y="1786082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167458</xdr:rowOff>
    </xdr:from>
    <xdr:to>
      <xdr:col>15</xdr:col>
      <xdr:colOff>101600</xdr:colOff>
      <xdr:row>104</xdr:row>
      <xdr:rowOff>97608</xdr:rowOff>
    </xdr:to>
    <xdr:sp macro="" textlink="">
      <xdr:nvSpPr>
        <xdr:cNvPr id="410" name="フローチャート: 判断 409">
          <a:extLst>
            <a:ext uri="{FF2B5EF4-FFF2-40B4-BE49-F238E27FC236}">
              <a16:creationId xmlns:a16="http://schemas.microsoft.com/office/drawing/2014/main" id="{64EE52F5-8DCB-4F27-9138-A877EE248748}"/>
            </a:ext>
          </a:extLst>
        </xdr:cNvPr>
        <xdr:cNvSpPr/>
      </xdr:nvSpPr>
      <xdr:spPr>
        <a:xfrm>
          <a:off x="2571750" y="178306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61323</xdr:rowOff>
    </xdr:from>
    <xdr:to>
      <xdr:col>10</xdr:col>
      <xdr:colOff>165100</xdr:colOff>
      <xdr:row>104</xdr:row>
      <xdr:rowOff>162923</xdr:rowOff>
    </xdr:to>
    <xdr:sp macro="" textlink="">
      <xdr:nvSpPr>
        <xdr:cNvPr id="411" name="フローチャート: 判断 410">
          <a:extLst>
            <a:ext uri="{FF2B5EF4-FFF2-40B4-BE49-F238E27FC236}">
              <a16:creationId xmlns:a16="http://schemas.microsoft.com/office/drawing/2014/main" id="{6E5C76C4-6901-498E-A667-4BF99A3C33DE}"/>
            </a:ext>
          </a:extLst>
        </xdr:cNvPr>
        <xdr:cNvSpPr/>
      </xdr:nvSpPr>
      <xdr:spPr>
        <a:xfrm>
          <a:off x="1774190" y="1788831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77651</xdr:rowOff>
    </xdr:from>
    <xdr:to>
      <xdr:col>6</xdr:col>
      <xdr:colOff>38100</xdr:colOff>
      <xdr:row>105</xdr:row>
      <xdr:rowOff>7801</xdr:rowOff>
    </xdr:to>
    <xdr:sp macro="" textlink="">
      <xdr:nvSpPr>
        <xdr:cNvPr id="412" name="フローチャート: 判断 411">
          <a:extLst>
            <a:ext uri="{FF2B5EF4-FFF2-40B4-BE49-F238E27FC236}">
              <a16:creationId xmlns:a16="http://schemas.microsoft.com/office/drawing/2014/main" id="{5EDFC40C-2904-413C-89DB-4194918679F3}"/>
            </a:ext>
          </a:extLst>
        </xdr:cNvPr>
        <xdr:cNvSpPr/>
      </xdr:nvSpPr>
      <xdr:spPr>
        <a:xfrm>
          <a:off x="988060" y="179084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B2F6359-06D8-4372-95C8-8BF4B4C9F007}"/>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A7FF7E6-9CC1-4DD1-93DE-6A584BD0598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289037F-FDD6-4614-B554-4BC652DBD37B}"/>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BFDDF1A-977B-4E9B-B360-36B9C67E9E29}"/>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8935DF4-2D4E-4DDC-994D-1591B3D86B16}"/>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418" name="楕円 417">
          <a:extLst>
            <a:ext uri="{FF2B5EF4-FFF2-40B4-BE49-F238E27FC236}">
              <a16:creationId xmlns:a16="http://schemas.microsoft.com/office/drawing/2014/main" id="{4B43E157-0C15-4FC5-B590-AB7170AB0E56}"/>
            </a:ext>
          </a:extLst>
        </xdr:cNvPr>
        <xdr:cNvSpPr/>
      </xdr:nvSpPr>
      <xdr:spPr>
        <a:xfrm>
          <a:off x="4131310" y="1867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419" name="【市民会館】&#10;有形固定資産減価償却率該当値テキスト">
          <a:extLst>
            <a:ext uri="{FF2B5EF4-FFF2-40B4-BE49-F238E27FC236}">
              <a16:creationId xmlns:a16="http://schemas.microsoft.com/office/drawing/2014/main" id="{B4FAFA7A-8F55-490D-BC25-C8EA15FA6FF2}"/>
            </a:ext>
          </a:extLst>
        </xdr:cNvPr>
        <xdr:cNvSpPr txBox="1"/>
      </xdr:nvSpPr>
      <xdr:spPr>
        <a:xfrm>
          <a:off x="4212590" y="1858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420" name="楕円 419">
          <a:extLst>
            <a:ext uri="{FF2B5EF4-FFF2-40B4-BE49-F238E27FC236}">
              <a16:creationId xmlns:a16="http://schemas.microsoft.com/office/drawing/2014/main" id="{65894BFA-0525-4F93-9697-DF93AA709BB0}"/>
            </a:ext>
          </a:extLst>
        </xdr:cNvPr>
        <xdr:cNvSpPr/>
      </xdr:nvSpPr>
      <xdr:spPr>
        <a:xfrm>
          <a:off x="3388360" y="18672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421" name="直線コネクタ 420">
          <a:extLst>
            <a:ext uri="{FF2B5EF4-FFF2-40B4-BE49-F238E27FC236}">
              <a16:creationId xmlns:a16="http://schemas.microsoft.com/office/drawing/2014/main" id="{037E1A63-3565-4D53-8427-6AFD18ED1257}"/>
            </a:ext>
          </a:extLst>
        </xdr:cNvPr>
        <xdr:cNvCxnSpPr/>
      </xdr:nvCxnSpPr>
      <xdr:spPr>
        <a:xfrm>
          <a:off x="3431540" y="1872342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422" name="楕円 421">
          <a:extLst>
            <a:ext uri="{FF2B5EF4-FFF2-40B4-BE49-F238E27FC236}">
              <a16:creationId xmlns:a16="http://schemas.microsoft.com/office/drawing/2014/main" id="{AC36B053-FB83-4113-946D-77DD81CDC3B2}"/>
            </a:ext>
          </a:extLst>
        </xdr:cNvPr>
        <xdr:cNvSpPr/>
      </xdr:nvSpPr>
      <xdr:spPr>
        <a:xfrm>
          <a:off x="2571750" y="1867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423" name="直線コネクタ 422">
          <a:extLst>
            <a:ext uri="{FF2B5EF4-FFF2-40B4-BE49-F238E27FC236}">
              <a16:creationId xmlns:a16="http://schemas.microsoft.com/office/drawing/2014/main" id="{9FEBAF13-1D50-4167-8EDC-FEAAEF0EA3CF}"/>
            </a:ext>
          </a:extLst>
        </xdr:cNvPr>
        <xdr:cNvCxnSpPr/>
      </xdr:nvCxnSpPr>
      <xdr:spPr>
        <a:xfrm>
          <a:off x="2626360" y="1872342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424" name="楕円 423">
          <a:extLst>
            <a:ext uri="{FF2B5EF4-FFF2-40B4-BE49-F238E27FC236}">
              <a16:creationId xmlns:a16="http://schemas.microsoft.com/office/drawing/2014/main" id="{0E51FAB2-502D-483F-94ED-594919841201}"/>
            </a:ext>
          </a:extLst>
        </xdr:cNvPr>
        <xdr:cNvSpPr/>
      </xdr:nvSpPr>
      <xdr:spPr>
        <a:xfrm>
          <a:off x="1774190" y="186726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425" name="直線コネクタ 424">
          <a:extLst>
            <a:ext uri="{FF2B5EF4-FFF2-40B4-BE49-F238E27FC236}">
              <a16:creationId xmlns:a16="http://schemas.microsoft.com/office/drawing/2014/main" id="{E077BB33-C4E8-4B28-93D1-05F058F98D8D}"/>
            </a:ext>
          </a:extLst>
        </xdr:cNvPr>
        <xdr:cNvCxnSpPr/>
      </xdr:nvCxnSpPr>
      <xdr:spPr>
        <a:xfrm>
          <a:off x="1828800" y="1872342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426" name="楕円 425">
          <a:extLst>
            <a:ext uri="{FF2B5EF4-FFF2-40B4-BE49-F238E27FC236}">
              <a16:creationId xmlns:a16="http://schemas.microsoft.com/office/drawing/2014/main" id="{161B9CD9-56E9-42CC-B3FF-FC51A20B7B17}"/>
            </a:ext>
          </a:extLst>
        </xdr:cNvPr>
        <xdr:cNvSpPr/>
      </xdr:nvSpPr>
      <xdr:spPr>
        <a:xfrm>
          <a:off x="988060" y="18672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427" name="直線コネクタ 426">
          <a:extLst>
            <a:ext uri="{FF2B5EF4-FFF2-40B4-BE49-F238E27FC236}">
              <a16:creationId xmlns:a16="http://schemas.microsoft.com/office/drawing/2014/main" id="{1AFB53AD-EA7C-46E8-BE43-332271C8BA22}"/>
            </a:ext>
          </a:extLst>
        </xdr:cNvPr>
        <xdr:cNvCxnSpPr/>
      </xdr:nvCxnSpPr>
      <xdr:spPr>
        <a:xfrm>
          <a:off x="1031240" y="1872342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150058</xdr:rowOff>
    </xdr:from>
    <xdr:ext cx="405111" cy="259045"/>
    <xdr:sp macro="" textlink="">
      <xdr:nvSpPr>
        <xdr:cNvPr id="428" name="n_1aveValue【市民会館】&#10;有形固定資産減価償却率">
          <a:extLst>
            <a:ext uri="{FF2B5EF4-FFF2-40B4-BE49-F238E27FC236}">
              <a16:creationId xmlns:a16="http://schemas.microsoft.com/office/drawing/2014/main" id="{C10B8072-296A-4DCB-894C-29A5BA7A23D3}"/>
            </a:ext>
          </a:extLst>
        </xdr:cNvPr>
        <xdr:cNvSpPr txBox="1"/>
      </xdr:nvSpPr>
      <xdr:spPr>
        <a:xfrm>
          <a:off x="32391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114135</xdr:rowOff>
    </xdr:from>
    <xdr:ext cx="405111" cy="259045"/>
    <xdr:sp macro="" textlink="">
      <xdr:nvSpPr>
        <xdr:cNvPr id="429" name="n_2aveValue【市民会館】&#10;有形固定資産減価償却率">
          <a:extLst>
            <a:ext uri="{FF2B5EF4-FFF2-40B4-BE49-F238E27FC236}">
              <a16:creationId xmlns:a16="http://schemas.microsoft.com/office/drawing/2014/main" id="{09BB08B4-C493-4E93-AF8F-364F7ABCBF7A}"/>
            </a:ext>
          </a:extLst>
        </xdr:cNvPr>
        <xdr:cNvSpPr txBox="1"/>
      </xdr:nvSpPr>
      <xdr:spPr>
        <a:xfrm>
          <a:off x="24390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8000</xdr:rowOff>
    </xdr:from>
    <xdr:ext cx="405111" cy="259045"/>
    <xdr:sp macro="" textlink="">
      <xdr:nvSpPr>
        <xdr:cNvPr id="430" name="n_3aveValue【市民会館】&#10;有形固定資産減価償却率">
          <a:extLst>
            <a:ext uri="{FF2B5EF4-FFF2-40B4-BE49-F238E27FC236}">
              <a16:creationId xmlns:a16="http://schemas.microsoft.com/office/drawing/2014/main" id="{FF071C54-1590-4061-935A-39223E6859AE}"/>
            </a:ext>
          </a:extLst>
        </xdr:cNvPr>
        <xdr:cNvSpPr txBox="1"/>
      </xdr:nvSpPr>
      <xdr:spPr>
        <a:xfrm>
          <a:off x="1641484" y="17669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24328</xdr:rowOff>
    </xdr:from>
    <xdr:ext cx="405111" cy="259045"/>
    <xdr:sp macro="" textlink="">
      <xdr:nvSpPr>
        <xdr:cNvPr id="431" name="n_4aveValue【市民会館】&#10;有形固定資産減価償却率">
          <a:extLst>
            <a:ext uri="{FF2B5EF4-FFF2-40B4-BE49-F238E27FC236}">
              <a16:creationId xmlns:a16="http://schemas.microsoft.com/office/drawing/2014/main" id="{F3884A75-1087-4C7C-9269-B9E31ECA86FA}"/>
            </a:ext>
          </a:extLst>
        </xdr:cNvPr>
        <xdr:cNvSpPr txBox="1"/>
      </xdr:nvSpPr>
      <xdr:spPr>
        <a:xfrm>
          <a:off x="855354" y="1767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432" name="n_1mainValue【市民会館】&#10;有形固定資産減価償却率">
          <a:extLst>
            <a:ext uri="{FF2B5EF4-FFF2-40B4-BE49-F238E27FC236}">
              <a16:creationId xmlns:a16="http://schemas.microsoft.com/office/drawing/2014/main" id="{1BBF419B-AFB8-48E8-AF0C-095AF8047B2F}"/>
            </a:ext>
          </a:extLst>
        </xdr:cNvPr>
        <xdr:cNvSpPr txBox="1"/>
      </xdr:nvSpPr>
      <xdr:spPr>
        <a:xfrm>
          <a:off x="3208732"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433" name="n_2mainValue【市民会館】&#10;有形固定資産減価償却率">
          <a:extLst>
            <a:ext uri="{FF2B5EF4-FFF2-40B4-BE49-F238E27FC236}">
              <a16:creationId xmlns:a16="http://schemas.microsoft.com/office/drawing/2014/main" id="{6D548E50-7A9F-4946-A130-AFBB5819FE1F}"/>
            </a:ext>
          </a:extLst>
        </xdr:cNvPr>
        <xdr:cNvSpPr txBox="1"/>
      </xdr:nvSpPr>
      <xdr:spPr>
        <a:xfrm>
          <a:off x="2408632"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434" name="n_3mainValue【市民会館】&#10;有形固定資産減価償却率">
          <a:extLst>
            <a:ext uri="{FF2B5EF4-FFF2-40B4-BE49-F238E27FC236}">
              <a16:creationId xmlns:a16="http://schemas.microsoft.com/office/drawing/2014/main" id="{14DF7753-409E-4D7F-9CDB-2A825E07D6DF}"/>
            </a:ext>
          </a:extLst>
        </xdr:cNvPr>
        <xdr:cNvSpPr txBox="1"/>
      </xdr:nvSpPr>
      <xdr:spPr>
        <a:xfrm>
          <a:off x="1611072"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435" name="n_4mainValue【市民会館】&#10;有形固定資産減価償却率">
          <a:extLst>
            <a:ext uri="{FF2B5EF4-FFF2-40B4-BE49-F238E27FC236}">
              <a16:creationId xmlns:a16="http://schemas.microsoft.com/office/drawing/2014/main" id="{710B71B7-37EB-46C1-8C64-5EC34CC6DB12}"/>
            </a:ext>
          </a:extLst>
        </xdr:cNvPr>
        <xdr:cNvSpPr txBox="1"/>
      </xdr:nvSpPr>
      <xdr:spPr>
        <a:xfrm>
          <a:off x="81541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4DF4D0A3-EBBB-497F-8E69-41C6BE9E155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EAC6C7FA-230D-4409-967D-52F76A8CF9D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2E92390D-3C76-4BF5-A399-36E9CF6565C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FE9A9020-AAED-4E9A-B43F-A966C13C64C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1636E181-AC85-44BC-B2EA-B9BBF794E08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6478FA0C-1947-4E74-B758-85805F127CD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4B12767-EE25-4AB6-90B9-E179EADB0E7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89FC056F-8828-472D-9711-EC6981CA27A5}"/>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71BE3A1A-0B82-40FF-BF69-112704B95306}"/>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54C92CDD-28AA-4231-B06E-663871EEF296}"/>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F1DF2AFA-4658-4DDF-81AF-0BA12CF8541F}"/>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D1C5C031-74CF-471D-AB01-FB049E845A4C}"/>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77B33026-1A2D-49BB-ADC4-E0842CCFD328}"/>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FEED22F0-E859-4508-BCA3-BDE9855DE681}"/>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6600CC8C-4036-479B-A3FC-7A12DE875492}"/>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B5070E94-8C1C-41FF-84DA-D2786BADF2D9}"/>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94726662-0C84-4E16-9634-187B66BA65A1}"/>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77241CD1-894D-4CFD-85B0-04C5F102FA61}"/>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77F99EDC-C25D-4D84-AE7A-96985614A3D6}"/>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3F177DE9-6E71-48BF-9993-FD3BA878156C}"/>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25A7FEFC-5AC8-4B0E-975D-F375DE19ED14}"/>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55C3ACC1-228E-4633-816F-9B893D1050C9}"/>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652BC121-867E-4DB3-8D01-A23AE77F60C4}"/>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95250</xdr:rowOff>
    </xdr:from>
    <xdr:to>
      <xdr:col>54</xdr:col>
      <xdr:colOff>189865</xdr:colOff>
      <xdr:row>108</xdr:row>
      <xdr:rowOff>118111</xdr:rowOff>
    </xdr:to>
    <xdr:cxnSp macro="">
      <xdr:nvCxnSpPr>
        <xdr:cNvPr id="459" name="直線コネクタ 458">
          <a:extLst>
            <a:ext uri="{FF2B5EF4-FFF2-40B4-BE49-F238E27FC236}">
              <a16:creationId xmlns:a16="http://schemas.microsoft.com/office/drawing/2014/main" id="{84EB60EB-191E-415D-BF3B-EB645C25F6CD}"/>
            </a:ext>
          </a:extLst>
        </xdr:cNvPr>
        <xdr:cNvCxnSpPr/>
      </xdr:nvCxnSpPr>
      <xdr:spPr>
        <a:xfrm flipV="1">
          <a:off x="9429115" y="17064990"/>
          <a:ext cx="0" cy="1571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60" name="【市民会館】&#10;一人当たり面積最小値テキスト">
          <a:extLst>
            <a:ext uri="{FF2B5EF4-FFF2-40B4-BE49-F238E27FC236}">
              <a16:creationId xmlns:a16="http://schemas.microsoft.com/office/drawing/2014/main" id="{F0BC76D6-FB0F-44C3-81EE-A85EE441D116}"/>
            </a:ext>
          </a:extLst>
        </xdr:cNvPr>
        <xdr:cNvSpPr txBox="1"/>
      </xdr:nvSpPr>
      <xdr:spPr>
        <a:xfrm>
          <a:off x="9467850" y="1864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61" name="直線コネクタ 460">
          <a:extLst>
            <a:ext uri="{FF2B5EF4-FFF2-40B4-BE49-F238E27FC236}">
              <a16:creationId xmlns:a16="http://schemas.microsoft.com/office/drawing/2014/main" id="{E67ED44E-1816-476F-A153-43F7D8FC9995}"/>
            </a:ext>
          </a:extLst>
        </xdr:cNvPr>
        <xdr:cNvCxnSpPr/>
      </xdr:nvCxnSpPr>
      <xdr:spPr>
        <a:xfrm>
          <a:off x="9356090" y="186366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41927</xdr:rowOff>
    </xdr:from>
    <xdr:ext cx="469744" cy="259045"/>
    <xdr:sp macro="" textlink="">
      <xdr:nvSpPr>
        <xdr:cNvPr id="462" name="【市民会館】&#10;一人当たり面積最大値テキスト">
          <a:extLst>
            <a:ext uri="{FF2B5EF4-FFF2-40B4-BE49-F238E27FC236}">
              <a16:creationId xmlns:a16="http://schemas.microsoft.com/office/drawing/2014/main" id="{511C17E5-8860-43D3-A638-EFBBB9C29475}"/>
            </a:ext>
          </a:extLst>
        </xdr:cNvPr>
        <xdr:cNvSpPr txBox="1"/>
      </xdr:nvSpPr>
      <xdr:spPr>
        <a:xfrm>
          <a:off x="9467850" y="1684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95250</xdr:rowOff>
    </xdr:from>
    <xdr:to>
      <xdr:col>55</xdr:col>
      <xdr:colOff>88900</xdr:colOff>
      <xdr:row>99</xdr:row>
      <xdr:rowOff>95250</xdr:rowOff>
    </xdr:to>
    <xdr:cxnSp macro="">
      <xdr:nvCxnSpPr>
        <xdr:cNvPr id="463" name="直線コネクタ 462">
          <a:extLst>
            <a:ext uri="{FF2B5EF4-FFF2-40B4-BE49-F238E27FC236}">
              <a16:creationId xmlns:a16="http://schemas.microsoft.com/office/drawing/2014/main" id="{D14D05C8-599D-496A-9C7F-C93F15D25D98}"/>
            </a:ext>
          </a:extLst>
        </xdr:cNvPr>
        <xdr:cNvCxnSpPr/>
      </xdr:nvCxnSpPr>
      <xdr:spPr>
        <a:xfrm>
          <a:off x="9356090" y="17064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125747</xdr:rowOff>
    </xdr:from>
    <xdr:ext cx="469744" cy="259045"/>
    <xdr:sp macro="" textlink="">
      <xdr:nvSpPr>
        <xdr:cNvPr id="464" name="【市民会館】&#10;一人当たり面積平均値テキスト">
          <a:extLst>
            <a:ext uri="{FF2B5EF4-FFF2-40B4-BE49-F238E27FC236}">
              <a16:creationId xmlns:a16="http://schemas.microsoft.com/office/drawing/2014/main" id="{E13845B5-6ECB-42F3-8BBE-2C715A3BA693}"/>
            </a:ext>
          </a:extLst>
        </xdr:cNvPr>
        <xdr:cNvSpPr txBox="1"/>
      </xdr:nvSpPr>
      <xdr:spPr>
        <a:xfrm>
          <a:off x="9467850" y="1813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147320</xdr:rowOff>
    </xdr:from>
    <xdr:to>
      <xdr:col>55</xdr:col>
      <xdr:colOff>50800</xdr:colOff>
      <xdr:row>106</xdr:row>
      <xdr:rowOff>77470</xdr:rowOff>
    </xdr:to>
    <xdr:sp macro="" textlink="">
      <xdr:nvSpPr>
        <xdr:cNvPr id="465" name="フローチャート: 判断 464">
          <a:extLst>
            <a:ext uri="{FF2B5EF4-FFF2-40B4-BE49-F238E27FC236}">
              <a16:creationId xmlns:a16="http://schemas.microsoft.com/office/drawing/2014/main" id="{DBBA808D-BBFC-4237-B7AF-0C9271246035}"/>
            </a:ext>
          </a:extLst>
        </xdr:cNvPr>
        <xdr:cNvSpPr/>
      </xdr:nvSpPr>
      <xdr:spPr>
        <a:xfrm>
          <a:off x="9394190" y="1814766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6" name="フローチャート: 判断 465">
          <a:extLst>
            <a:ext uri="{FF2B5EF4-FFF2-40B4-BE49-F238E27FC236}">
              <a16:creationId xmlns:a16="http://schemas.microsoft.com/office/drawing/2014/main" id="{F80BF329-75C0-40FF-88E6-1540ECA74704}"/>
            </a:ext>
          </a:extLst>
        </xdr:cNvPr>
        <xdr:cNvSpPr/>
      </xdr:nvSpPr>
      <xdr:spPr>
        <a:xfrm>
          <a:off x="8632190" y="1816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7" name="フローチャート: 判断 466">
          <a:extLst>
            <a:ext uri="{FF2B5EF4-FFF2-40B4-BE49-F238E27FC236}">
              <a16:creationId xmlns:a16="http://schemas.microsoft.com/office/drawing/2014/main" id="{3E2ECFB6-7E11-4F3D-92D1-9FCACBC53478}"/>
            </a:ext>
          </a:extLst>
        </xdr:cNvPr>
        <xdr:cNvSpPr/>
      </xdr:nvSpPr>
      <xdr:spPr>
        <a:xfrm>
          <a:off x="7846060" y="181667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135889</xdr:rowOff>
    </xdr:from>
    <xdr:to>
      <xdr:col>41</xdr:col>
      <xdr:colOff>101600</xdr:colOff>
      <xdr:row>106</xdr:row>
      <xdr:rowOff>66039</xdr:rowOff>
    </xdr:to>
    <xdr:sp macro="" textlink="">
      <xdr:nvSpPr>
        <xdr:cNvPr id="468" name="フローチャート: 判断 467">
          <a:extLst>
            <a:ext uri="{FF2B5EF4-FFF2-40B4-BE49-F238E27FC236}">
              <a16:creationId xmlns:a16="http://schemas.microsoft.com/office/drawing/2014/main" id="{5B5B0D7C-9C6D-4E9D-BB34-C00A503DB855}"/>
            </a:ext>
          </a:extLst>
        </xdr:cNvPr>
        <xdr:cNvSpPr/>
      </xdr:nvSpPr>
      <xdr:spPr>
        <a:xfrm>
          <a:off x="7029450" y="181343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469" name="フローチャート: 判断 468">
          <a:extLst>
            <a:ext uri="{FF2B5EF4-FFF2-40B4-BE49-F238E27FC236}">
              <a16:creationId xmlns:a16="http://schemas.microsoft.com/office/drawing/2014/main" id="{3DFABC1F-C732-4321-AC7C-04D1FCE1C85A}"/>
            </a:ext>
          </a:extLst>
        </xdr:cNvPr>
        <xdr:cNvSpPr/>
      </xdr:nvSpPr>
      <xdr:spPr>
        <a:xfrm>
          <a:off x="6231890" y="181762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075337E-86D1-471E-A91F-94602C95137A}"/>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C0362E9-DB40-4739-8403-B62C6D47EAD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9F2A34B-6D2E-47E4-B948-4659E2B96582}"/>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2D70F3E-0C8F-44D2-BB55-3FE385FF2493}"/>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E25122E-1B3F-4B07-9383-1B4DF09F3131}"/>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75" name="楕円 474">
          <a:extLst>
            <a:ext uri="{FF2B5EF4-FFF2-40B4-BE49-F238E27FC236}">
              <a16:creationId xmlns:a16="http://schemas.microsoft.com/office/drawing/2014/main" id="{0FA7E76A-E9CC-46DF-9D67-E4FF4E36C806}"/>
            </a:ext>
          </a:extLst>
        </xdr:cNvPr>
        <xdr:cNvSpPr/>
      </xdr:nvSpPr>
      <xdr:spPr>
        <a:xfrm>
          <a:off x="9394190" y="1814385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166388</xdr:rowOff>
    </xdr:from>
    <xdr:ext cx="469744" cy="259045"/>
    <xdr:sp macro="" textlink="">
      <xdr:nvSpPr>
        <xdr:cNvPr id="476" name="【市民会館】&#10;一人当たり面積該当値テキスト">
          <a:extLst>
            <a:ext uri="{FF2B5EF4-FFF2-40B4-BE49-F238E27FC236}">
              <a16:creationId xmlns:a16="http://schemas.microsoft.com/office/drawing/2014/main" id="{4F1D82F9-C5B9-42CA-84FE-D206145AB072}"/>
            </a:ext>
          </a:extLst>
        </xdr:cNvPr>
        <xdr:cNvSpPr txBox="1"/>
      </xdr:nvSpPr>
      <xdr:spPr>
        <a:xfrm>
          <a:off x="9467850" y="1800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154939</xdr:rowOff>
    </xdr:from>
    <xdr:to>
      <xdr:col>50</xdr:col>
      <xdr:colOff>165100</xdr:colOff>
      <xdr:row>106</xdr:row>
      <xdr:rowOff>85089</xdr:rowOff>
    </xdr:to>
    <xdr:sp macro="" textlink="">
      <xdr:nvSpPr>
        <xdr:cNvPr id="477" name="楕円 476">
          <a:extLst>
            <a:ext uri="{FF2B5EF4-FFF2-40B4-BE49-F238E27FC236}">
              <a16:creationId xmlns:a16="http://schemas.microsoft.com/office/drawing/2014/main" id="{18C06807-EB67-4B14-876D-321698B91624}"/>
            </a:ext>
          </a:extLst>
        </xdr:cNvPr>
        <xdr:cNvSpPr/>
      </xdr:nvSpPr>
      <xdr:spPr>
        <a:xfrm>
          <a:off x="8632190" y="181571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22861</xdr:rowOff>
    </xdr:from>
    <xdr:to>
      <xdr:col>55</xdr:col>
      <xdr:colOff>0</xdr:colOff>
      <xdr:row>106</xdr:row>
      <xdr:rowOff>34289</xdr:rowOff>
    </xdr:to>
    <xdr:cxnSp macro="">
      <xdr:nvCxnSpPr>
        <xdr:cNvPr id="478" name="直線コネクタ 477">
          <a:extLst>
            <a:ext uri="{FF2B5EF4-FFF2-40B4-BE49-F238E27FC236}">
              <a16:creationId xmlns:a16="http://schemas.microsoft.com/office/drawing/2014/main" id="{C6F0A1DE-36D6-4FFB-AAF3-34B563F7D769}"/>
            </a:ext>
          </a:extLst>
        </xdr:cNvPr>
        <xdr:cNvCxnSpPr/>
      </xdr:nvCxnSpPr>
      <xdr:spPr>
        <a:xfrm flipV="1">
          <a:off x="8686800" y="18192751"/>
          <a:ext cx="742950" cy="1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79" name="楕円 478">
          <a:extLst>
            <a:ext uri="{FF2B5EF4-FFF2-40B4-BE49-F238E27FC236}">
              <a16:creationId xmlns:a16="http://schemas.microsoft.com/office/drawing/2014/main" id="{30013E31-9D21-4DFA-98BE-36A229AB86C4}"/>
            </a:ext>
          </a:extLst>
        </xdr:cNvPr>
        <xdr:cNvSpPr/>
      </xdr:nvSpPr>
      <xdr:spPr>
        <a:xfrm>
          <a:off x="7846060" y="181667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34289</xdr:rowOff>
    </xdr:from>
    <xdr:to>
      <xdr:col>50</xdr:col>
      <xdr:colOff>114300</xdr:colOff>
      <xdr:row>106</xdr:row>
      <xdr:rowOff>41911</xdr:rowOff>
    </xdr:to>
    <xdr:cxnSp macro="">
      <xdr:nvCxnSpPr>
        <xdr:cNvPr id="480" name="直線コネクタ 479">
          <a:extLst>
            <a:ext uri="{FF2B5EF4-FFF2-40B4-BE49-F238E27FC236}">
              <a16:creationId xmlns:a16="http://schemas.microsoft.com/office/drawing/2014/main" id="{44FBDA15-85B9-4C90-AF63-24D4A012406B}"/>
            </a:ext>
          </a:extLst>
        </xdr:cNvPr>
        <xdr:cNvCxnSpPr/>
      </xdr:nvCxnSpPr>
      <xdr:spPr>
        <a:xfrm flipV="1">
          <a:off x="7889240" y="18206084"/>
          <a:ext cx="79756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2539</xdr:rowOff>
    </xdr:from>
    <xdr:to>
      <xdr:col>41</xdr:col>
      <xdr:colOff>101600</xdr:colOff>
      <xdr:row>106</xdr:row>
      <xdr:rowOff>104139</xdr:rowOff>
    </xdr:to>
    <xdr:sp macro="" textlink="">
      <xdr:nvSpPr>
        <xdr:cNvPr id="481" name="楕円 480">
          <a:extLst>
            <a:ext uri="{FF2B5EF4-FFF2-40B4-BE49-F238E27FC236}">
              <a16:creationId xmlns:a16="http://schemas.microsoft.com/office/drawing/2014/main" id="{9A2802C7-2BE0-4CEC-869C-37F091474B71}"/>
            </a:ext>
          </a:extLst>
        </xdr:cNvPr>
        <xdr:cNvSpPr/>
      </xdr:nvSpPr>
      <xdr:spPr>
        <a:xfrm>
          <a:off x="7029450" y="181762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41911</xdr:rowOff>
    </xdr:from>
    <xdr:to>
      <xdr:col>45</xdr:col>
      <xdr:colOff>177800</xdr:colOff>
      <xdr:row>106</xdr:row>
      <xdr:rowOff>53339</xdr:rowOff>
    </xdr:to>
    <xdr:cxnSp macro="">
      <xdr:nvCxnSpPr>
        <xdr:cNvPr id="482" name="直線コネクタ 481">
          <a:extLst>
            <a:ext uri="{FF2B5EF4-FFF2-40B4-BE49-F238E27FC236}">
              <a16:creationId xmlns:a16="http://schemas.microsoft.com/office/drawing/2014/main" id="{4F98E128-205B-494B-AC45-C4ABD3853428}"/>
            </a:ext>
          </a:extLst>
        </xdr:cNvPr>
        <xdr:cNvCxnSpPr/>
      </xdr:nvCxnSpPr>
      <xdr:spPr>
        <a:xfrm flipV="1">
          <a:off x="7084060" y="18217516"/>
          <a:ext cx="805180" cy="1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483" name="楕円 482">
          <a:extLst>
            <a:ext uri="{FF2B5EF4-FFF2-40B4-BE49-F238E27FC236}">
              <a16:creationId xmlns:a16="http://schemas.microsoft.com/office/drawing/2014/main" id="{34CCCFF6-F9FE-491F-997F-40C579EFAD7E}"/>
            </a:ext>
          </a:extLst>
        </xdr:cNvPr>
        <xdr:cNvSpPr/>
      </xdr:nvSpPr>
      <xdr:spPr>
        <a:xfrm>
          <a:off x="6231890" y="181857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53339</xdr:rowOff>
    </xdr:from>
    <xdr:to>
      <xdr:col>41</xdr:col>
      <xdr:colOff>50800</xdr:colOff>
      <xdr:row>106</xdr:row>
      <xdr:rowOff>60961</xdr:rowOff>
    </xdr:to>
    <xdr:cxnSp macro="">
      <xdr:nvCxnSpPr>
        <xdr:cNvPr id="484" name="直線コネクタ 483">
          <a:extLst>
            <a:ext uri="{FF2B5EF4-FFF2-40B4-BE49-F238E27FC236}">
              <a16:creationId xmlns:a16="http://schemas.microsoft.com/office/drawing/2014/main" id="{C63DC2E9-EAE7-414A-ADAF-27EDD7362316}"/>
            </a:ext>
          </a:extLst>
        </xdr:cNvPr>
        <xdr:cNvCxnSpPr/>
      </xdr:nvCxnSpPr>
      <xdr:spPr>
        <a:xfrm flipV="1">
          <a:off x="6286500" y="18230849"/>
          <a:ext cx="79756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5" name="n_1aveValue【市民会館】&#10;一人当たり面積">
          <a:extLst>
            <a:ext uri="{FF2B5EF4-FFF2-40B4-BE49-F238E27FC236}">
              <a16:creationId xmlns:a16="http://schemas.microsoft.com/office/drawing/2014/main" id="{9AD169F5-13C0-41CB-BF26-8CF751047475}"/>
            </a:ext>
          </a:extLst>
        </xdr:cNvPr>
        <xdr:cNvSpPr txBox="1"/>
      </xdr:nvSpPr>
      <xdr:spPr>
        <a:xfrm>
          <a:off x="8454467" y="1825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6" name="n_2aveValue【市民会館】&#10;一人当たり面積">
          <a:extLst>
            <a:ext uri="{FF2B5EF4-FFF2-40B4-BE49-F238E27FC236}">
              <a16:creationId xmlns:a16="http://schemas.microsoft.com/office/drawing/2014/main" id="{0F9359A9-7B77-4477-B319-29597DF68D9B}"/>
            </a:ext>
          </a:extLst>
        </xdr:cNvPr>
        <xdr:cNvSpPr txBox="1"/>
      </xdr:nvSpPr>
      <xdr:spPr>
        <a:xfrm>
          <a:off x="7673417" y="1825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82566</xdr:rowOff>
    </xdr:from>
    <xdr:ext cx="469744" cy="259045"/>
    <xdr:sp macro="" textlink="">
      <xdr:nvSpPr>
        <xdr:cNvPr id="487" name="n_3aveValue【市民会館】&#10;一人当たり面積">
          <a:extLst>
            <a:ext uri="{FF2B5EF4-FFF2-40B4-BE49-F238E27FC236}">
              <a16:creationId xmlns:a16="http://schemas.microsoft.com/office/drawing/2014/main" id="{8D2B3629-53D1-44D8-B531-7945A21FF2E1}"/>
            </a:ext>
          </a:extLst>
        </xdr:cNvPr>
        <xdr:cNvSpPr txBox="1"/>
      </xdr:nvSpPr>
      <xdr:spPr>
        <a:xfrm>
          <a:off x="6866332" y="179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116857</xdr:rowOff>
    </xdr:from>
    <xdr:ext cx="469744" cy="259045"/>
    <xdr:sp macro="" textlink="">
      <xdr:nvSpPr>
        <xdr:cNvPr id="488" name="n_4aveValue【市民会館】&#10;一人当たり面積">
          <a:extLst>
            <a:ext uri="{FF2B5EF4-FFF2-40B4-BE49-F238E27FC236}">
              <a16:creationId xmlns:a16="http://schemas.microsoft.com/office/drawing/2014/main" id="{B10C412F-0B1D-48D5-A8A9-E353172559C4}"/>
            </a:ext>
          </a:extLst>
        </xdr:cNvPr>
        <xdr:cNvSpPr txBox="1"/>
      </xdr:nvSpPr>
      <xdr:spPr>
        <a:xfrm>
          <a:off x="6068772"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101616</xdr:rowOff>
    </xdr:from>
    <xdr:ext cx="469744" cy="259045"/>
    <xdr:sp macro="" textlink="">
      <xdr:nvSpPr>
        <xdr:cNvPr id="489" name="n_1mainValue【市民会館】&#10;一人当たり面積">
          <a:extLst>
            <a:ext uri="{FF2B5EF4-FFF2-40B4-BE49-F238E27FC236}">
              <a16:creationId xmlns:a16="http://schemas.microsoft.com/office/drawing/2014/main" id="{B7A72385-B230-47F1-B554-9533BE82E527}"/>
            </a:ext>
          </a:extLst>
        </xdr:cNvPr>
        <xdr:cNvSpPr txBox="1"/>
      </xdr:nvSpPr>
      <xdr:spPr>
        <a:xfrm>
          <a:off x="8454467" y="1792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90" name="n_2mainValue【市民会館】&#10;一人当たり面積">
          <a:extLst>
            <a:ext uri="{FF2B5EF4-FFF2-40B4-BE49-F238E27FC236}">
              <a16:creationId xmlns:a16="http://schemas.microsoft.com/office/drawing/2014/main" id="{921085A1-16C2-449F-81CB-F80691E4DE0E}"/>
            </a:ext>
          </a:extLst>
        </xdr:cNvPr>
        <xdr:cNvSpPr txBox="1"/>
      </xdr:nvSpPr>
      <xdr:spPr>
        <a:xfrm>
          <a:off x="7673417" y="17938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95266</xdr:rowOff>
    </xdr:from>
    <xdr:ext cx="469744" cy="259045"/>
    <xdr:sp macro="" textlink="">
      <xdr:nvSpPr>
        <xdr:cNvPr id="491" name="n_3mainValue【市民会館】&#10;一人当たり面積">
          <a:extLst>
            <a:ext uri="{FF2B5EF4-FFF2-40B4-BE49-F238E27FC236}">
              <a16:creationId xmlns:a16="http://schemas.microsoft.com/office/drawing/2014/main" id="{8F066FF4-E429-48AB-BDE1-6BF073480E46}"/>
            </a:ext>
          </a:extLst>
        </xdr:cNvPr>
        <xdr:cNvSpPr txBox="1"/>
      </xdr:nvSpPr>
      <xdr:spPr>
        <a:xfrm>
          <a:off x="6866332" y="18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102888</xdr:rowOff>
    </xdr:from>
    <xdr:ext cx="469744" cy="259045"/>
    <xdr:sp macro="" textlink="">
      <xdr:nvSpPr>
        <xdr:cNvPr id="492" name="n_4mainValue【市民会館】&#10;一人当たり面積">
          <a:extLst>
            <a:ext uri="{FF2B5EF4-FFF2-40B4-BE49-F238E27FC236}">
              <a16:creationId xmlns:a16="http://schemas.microsoft.com/office/drawing/2014/main" id="{10887CC4-C02A-4885-AB99-497557A0C2FF}"/>
            </a:ext>
          </a:extLst>
        </xdr:cNvPr>
        <xdr:cNvSpPr txBox="1"/>
      </xdr:nvSpPr>
      <xdr:spPr>
        <a:xfrm>
          <a:off x="6068772" y="1827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21AB1576-37E3-414E-99E2-A40FEF3704B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10E9798A-594F-4F80-B3EB-637079C839D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6F7E854E-C93F-4D7A-B9AA-2BF7C44C0FF7}"/>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C16A99B8-F29E-4183-8A49-1BE46689B34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90E74087-6A8F-4F47-AE5F-F901D66D1B52}"/>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D7FE690D-B065-4459-84B7-61C36C22641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19DB33C4-7A11-45A0-AD8E-9925D618616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836D8E27-B702-435B-A6B5-BAD93722A6EB}"/>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48C11B17-7410-4A1E-B3EC-FA976BAAEB8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AA4463C3-C28B-4F3C-8A74-82B843D11EA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870817D1-6F86-41CA-9920-44262A0854F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48931920-89DF-4965-960D-B0109AD069FA}"/>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1B7E5E6A-88F7-4017-8FA4-095C99D5097B}"/>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ACCFCA6E-5F86-4977-8F80-2BBBE8596A7F}"/>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5BB269B6-31F9-400E-9D5D-3E9AF581BC92}"/>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AB87E93A-D997-410A-848A-1C905F240C15}"/>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F2D3DA30-2A1D-40D1-8BB2-87850C3DABE4}"/>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31F811F8-4DCD-4CF2-8570-619CEB848829}"/>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C8CCD35D-22D5-439D-A743-F9C901C70A67}"/>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79F4E698-8ACC-44D6-9EF7-01E6660B05D4}"/>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6E1B9122-F0E7-4ED6-B919-8BE9F5551D80}"/>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618123FA-116E-40C1-B60C-5EDF4F66A78E}"/>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797F40C1-40C0-413B-8ABF-6D031A1FF117}"/>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F073AD06-AF6A-45AD-BA82-3CA3324A99C2}"/>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B6F8EA19-499B-499D-96B9-C0AE6AE60A8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92528</xdr:rowOff>
    </xdr:to>
    <xdr:cxnSp macro="">
      <xdr:nvCxnSpPr>
        <xdr:cNvPr id="518" name="直線コネクタ 517">
          <a:extLst>
            <a:ext uri="{FF2B5EF4-FFF2-40B4-BE49-F238E27FC236}">
              <a16:creationId xmlns:a16="http://schemas.microsoft.com/office/drawing/2014/main" id="{70D2E9C5-2CF6-4112-A42E-8CD09BF15FFE}"/>
            </a:ext>
          </a:extLst>
        </xdr:cNvPr>
        <xdr:cNvCxnSpPr/>
      </xdr:nvCxnSpPr>
      <xdr:spPr>
        <a:xfrm flipV="1">
          <a:off x="14703424" y="5838825"/>
          <a:ext cx="0" cy="1458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3D68D0FD-E190-4C8D-A29F-A23FAEB7C78A}"/>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0" name="直線コネクタ 519">
          <a:extLst>
            <a:ext uri="{FF2B5EF4-FFF2-40B4-BE49-F238E27FC236}">
              <a16:creationId xmlns:a16="http://schemas.microsoft.com/office/drawing/2014/main" id="{F6403252-0F36-4988-9278-63FEB0CF2FB7}"/>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6A2C7C03-63B9-4BE8-9E77-69CCE0822246}"/>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2" name="直線コネクタ 521">
          <a:extLst>
            <a:ext uri="{FF2B5EF4-FFF2-40B4-BE49-F238E27FC236}">
              <a16:creationId xmlns:a16="http://schemas.microsoft.com/office/drawing/2014/main" id="{372CA2EB-F9AC-436F-8C54-4EE6089A0C08}"/>
            </a:ext>
          </a:extLst>
        </xdr:cNvPr>
        <xdr:cNvCxnSpPr/>
      </xdr:nvCxnSpPr>
      <xdr:spPr>
        <a:xfrm>
          <a:off x="14611350" y="5838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78939</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9854DFD-8550-4119-A1B0-DA37E2A8FB7D}"/>
            </a:ext>
          </a:extLst>
        </xdr:cNvPr>
        <xdr:cNvSpPr txBox="1"/>
      </xdr:nvSpPr>
      <xdr:spPr>
        <a:xfrm>
          <a:off x="14742160" y="659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100512</xdr:rowOff>
    </xdr:from>
    <xdr:to>
      <xdr:col>85</xdr:col>
      <xdr:colOff>177800</xdr:colOff>
      <xdr:row>39</xdr:row>
      <xdr:rowOff>30662</xdr:rowOff>
    </xdr:to>
    <xdr:sp macro="" textlink="">
      <xdr:nvSpPr>
        <xdr:cNvPr id="524" name="フローチャート: 判断 523">
          <a:extLst>
            <a:ext uri="{FF2B5EF4-FFF2-40B4-BE49-F238E27FC236}">
              <a16:creationId xmlns:a16="http://schemas.microsoft.com/office/drawing/2014/main" id="{5484034F-A4CE-4EB2-A5C5-A56826F0F0F8}"/>
            </a:ext>
          </a:extLst>
        </xdr:cNvPr>
        <xdr:cNvSpPr/>
      </xdr:nvSpPr>
      <xdr:spPr>
        <a:xfrm>
          <a:off x="14649450" y="661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25" name="フローチャート: 判断 524">
          <a:extLst>
            <a:ext uri="{FF2B5EF4-FFF2-40B4-BE49-F238E27FC236}">
              <a16:creationId xmlns:a16="http://schemas.microsoft.com/office/drawing/2014/main" id="{744EA30F-4D50-4688-8189-1D30BA9AB8FD}"/>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31931</xdr:rowOff>
    </xdr:from>
    <xdr:to>
      <xdr:col>76</xdr:col>
      <xdr:colOff>165100</xdr:colOff>
      <xdr:row>38</xdr:row>
      <xdr:rowOff>133531</xdr:rowOff>
    </xdr:to>
    <xdr:sp macro="" textlink="">
      <xdr:nvSpPr>
        <xdr:cNvPr id="526" name="フローチャート: 判断 525">
          <a:extLst>
            <a:ext uri="{FF2B5EF4-FFF2-40B4-BE49-F238E27FC236}">
              <a16:creationId xmlns:a16="http://schemas.microsoft.com/office/drawing/2014/main" id="{413A3033-7316-4D4E-88D2-D0F6D831B81C}"/>
            </a:ext>
          </a:extLst>
        </xdr:cNvPr>
        <xdr:cNvSpPr/>
      </xdr:nvSpPr>
      <xdr:spPr>
        <a:xfrm>
          <a:off x="13089890" y="654512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23767</xdr:rowOff>
    </xdr:from>
    <xdr:to>
      <xdr:col>72</xdr:col>
      <xdr:colOff>38100</xdr:colOff>
      <xdr:row>38</xdr:row>
      <xdr:rowOff>125367</xdr:rowOff>
    </xdr:to>
    <xdr:sp macro="" textlink="">
      <xdr:nvSpPr>
        <xdr:cNvPr id="527" name="フローチャート: 判断 526">
          <a:extLst>
            <a:ext uri="{FF2B5EF4-FFF2-40B4-BE49-F238E27FC236}">
              <a16:creationId xmlns:a16="http://schemas.microsoft.com/office/drawing/2014/main" id="{D64E5492-5068-4B1F-84C5-F9CCFF83C945}"/>
            </a:ext>
          </a:extLst>
        </xdr:cNvPr>
        <xdr:cNvSpPr/>
      </xdr:nvSpPr>
      <xdr:spPr>
        <a:xfrm>
          <a:off x="12303760" y="653505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58057</xdr:rowOff>
    </xdr:from>
    <xdr:to>
      <xdr:col>67</xdr:col>
      <xdr:colOff>101600</xdr:colOff>
      <xdr:row>38</xdr:row>
      <xdr:rowOff>159657</xdr:rowOff>
    </xdr:to>
    <xdr:sp macro="" textlink="">
      <xdr:nvSpPr>
        <xdr:cNvPr id="528" name="フローチャート: 判断 527">
          <a:extLst>
            <a:ext uri="{FF2B5EF4-FFF2-40B4-BE49-F238E27FC236}">
              <a16:creationId xmlns:a16="http://schemas.microsoft.com/office/drawing/2014/main" id="{4C859F2D-C362-4A32-94BB-3CD1000FB88B}"/>
            </a:ext>
          </a:extLst>
        </xdr:cNvPr>
        <xdr:cNvSpPr/>
      </xdr:nvSpPr>
      <xdr:spPr>
        <a:xfrm>
          <a:off x="11487150" y="65693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16BD7A2-9332-4700-84BC-8F15D9A095B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62F4E10-8DE9-42D3-A60F-63372412552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E983430-A876-4DB8-95FE-C8FC2D728DB1}"/>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D5D15D9-9E93-4B2F-AC2D-4604B4C4C03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ACD46D4-9F0A-426A-8785-FA8BEEBD2885}"/>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56424</xdr:rowOff>
    </xdr:from>
    <xdr:to>
      <xdr:col>85</xdr:col>
      <xdr:colOff>177800</xdr:colOff>
      <xdr:row>38</xdr:row>
      <xdr:rowOff>158024</xdr:rowOff>
    </xdr:to>
    <xdr:sp macro="" textlink="">
      <xdr:nvSpPr>
        <xdr:cNvPr id="534" name="楕円 533">
          <a:extLst>
            <a:ext uri="{FF2B5EF4-FFF2-40B4-BE49-F238E27FC236}">
              <a16:creationId xmlns:a16="http://schemas.microsoft.com/office/drawing/2014/main" id="{BDE0BF1B-A479-4848-8CCD-380D9E16E06B}"/>
            </a:ext>
          </a:extLst>
        </xdr:cNvPr>
        <xdr:cNvSpPr/>
      </xdr:nvSpPr>
      <xdr:spPr>
        <a:xfrm>
          <a:off x="14649450" y="65753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79301</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AA1D0F1-A557-4686-AEB2-133E81A58D39}"/>
            </a:ext>
          </a:extLst>
        </xdr:cNvPr>
        <xdr:cNvSpPr txBox="1"/>
      </xdr:nvSpPr>
      <xdr:spPr>
        <a:xfrm>
          <a:off x="14742160" y="6422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53159</xdr:rowOff>
    </xdr:from>
    <xdr:to>
      <xdr:col>81</xdr:col>
      <xdr:colOff>101600</xdr:colOff>
      <xdr:row>39</xdr:row>
      <xdr:rowOff>154759</xdr:rowOff>
    </xdr:to>
    <xdr:sp macro="" textlink="">
      <xdr:nvSpPr>
        <xdr:cNvPr id="536" name="楕円 535">
          <a:extLst>
            <a:ext uri="{FF2B5EF4-FFF2-40B4-BE49-F238E27FC236}">
              <a16:creationId xmlns:a16="http://schemas.microsoft.com/office/drawing/2014/main" id="{6E40B0F4-6B9E-4405-9A47-8D9489CC8C08}"/>
            </a:ext>
          </a:extLst>
        </xdr:cNvPr>
        <xdr:cNvSpPr/>
      </xdr:nvSpPr>
      <xdr:spPr>
        <a:xfrm>
          <a:off x="13887450" y="67435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107224</xdr:rowOff>
    </xdr:from>
    <xdr:to>
      <xdr:col>85</xdr:col>
      <xdr:colOff>127000</xdr:colOff>
      <xdr:row>39</xdr:row>
      <xdr:rowOff>103959</xdr:rowOff>
    </xdr:to>
    <xdr:cxnSp macro="">
      <xdr:nvCxnSpPr>
        <xdr:cNvPr id="537" name="直線コネクタ 536">
          <a:extLst>
            <a:ext uri="{FF2B5EF4-FFF2-40B4-BE49-F238E27FC236}">
              <a16:creationId xmlns:a16="http://schemas.microsoft.com/office/drawing/2014/main" id="{86EBCE45-E670-40FE-86FF-07DBE6978832}"/>
            </a:ext>
          </a:extLst>
        </xdr:cNvPr>
        <xdr:cNvCxnSpPr/>
      </xdr:nvCxnSpPr>
      <xdr:spPr>
        <a:xfrm flipV="1">
          <a:off x="13942060" y="6620419"/>
          <a:ext cx="762000" cy="16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169091</xdr:rowOff>
    </xdr:from>
    <xdr:to>
      <xdr:col>76</xdr:col>
      <xdr:colOff>165100</xdr:colOff>
      <xdr:row>39</xdr:row>
      <xdr:rowOff>99241</xdr:rowOff>
    </xdr:to>
    <xdr:sp macro="" textlink="">
      <xdr:nvSpPr>
        <xdr:cNvPr id="538" name="楕円 537">
          <a:extLst>
            <a:ext uri="{FF2B5EF4-FFF2-40B4-BE49-F238E27FC236}">
              <a16:creationId xmlns:a16="http://schemas.microsoft.com/office/drawing/2014/main" id="{761012AB-C360-41F5-9ADB-131FC2A35F33}"/>
            </a:ext>
          </a:extLst>
        </xdr:cNvPr>
        <xdr:cNvSpPr/>
      </xdr:nvSpPr>
      <xdr:spPr>
        <a:xfrm>
          <a:off x="13089890" y="668800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48441</xdr:rowOff>
    </xdr:from>
    <xdr:to>
      <xdr:col>81</xdr:col>
      <xdr:colOff>50800</xdr:colOff>
      <xdr:row>39</xdr:row>
      <xdr:rowOff>103959</xdr:rowOff>
    </xdr:to>
    <xdr:cxnSp macro="">
      <xdr:nvCxnSpPr>
        <xdr:cNvPr id="539" name="直線コネクタ 538">
          <a:extLst>
            <a:ext uri="{FF2B5EF4-FFF2-40B4-BE49-F238E27FC236}">
              <a16:creationId xmlns:a16="http://schemas.microsoft.com/office/drawing/2014/main" id="{510395EA-254F-4A54-BF6D-1F9EAB1B7902}"/>
            </a:ext>
          </a:extLst>
        </xdr:cNvPr>
        <xdr:cNvCxnSpPr/>
      </xdr:nvCxnSpPr>
      <xdr:spPr>
        <a:xfrm>
          <a:off x="13144500" y="6736896"/>
          <a:ext cx="79756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540" name="楕円 539">
          <a:extLst>
            <a:ext uri="{FF2B5EF4-FFF2-40B4-BE49-F238E27FC236}">
              <a16:creationId xmlns:a16="http://schemas.microsoft.com/office/drawing/2014/main" id="{71D26E5B-0953-4B0E-B0A5-726795AAB47A}"/>
            </a:ext>
          </a:extLst>
        </xdr:cNvPr>
        <xdr:cNvSpPr/>
      </xdr:nvSpPr>
      <xdr:spPr>
        <a:xfrm>
          <a:off x="12303760" y="6803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48441</xdr:rowOff>
    </xdr:from>
    <xdr:to>
      <xdr:col>76</xdr:col>
      <xdr:colOff>114300</xdr:colOff>
      <xdr:row>39</xdr:row>
      <xdr:rowOff>167640</xdr:rowOff>
    </xdr:to>
    <xdr:cxnSp macro="">
      <xdr:nvCxnSpPr>
        <xdr:cNvPr id="541" name="直線コネクタ 540">
          <a:extLst>
            <a:ext uri="{FF2B5EF4-FFF2-40B4-BE49-F238E27FC236}">
              <a16:creationId xmlns:a16="http://schemas.microsoft.com/office/drawing/2014/main" id="{93C3446E-14CE-45D7-A1EF-C3C5A9C0F60E}"/>
            </a:ext>
          </a:extLst>
        </xdr:cNvPr>
        <xdr:cNvCxnSpPr/>
      </xdr:nvCxnSpPr>
      <xdr:spPr>
        <a:xfrm flipV="1">
          <a:off x="12346940" y="6736896"/>
          <a:ext cx="797560" cy="12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108676</xdr:rowOff>
    </xdr:from>
    <xdr:to>
      <xdr:col>67</xdr:col>
      <xdr:colOff>101600</xdr:colOff>
      <xdr:row>41</xdr:row>
      <xdr:rowOff>38826</xdr:rowOff>
    </xdr:to>
    <xdr:sp macro="" textlink="">
      <xdr:nvSpPr>
        <xdr:cNvPr id="542" name="楕円 541">
          <a:extLst>
            <a:ext uri="{FF2B5EF4-FFF2-40B4-BE49-F238E27FC236}">
              <a16:creationId xmlns:a16="http://schemas.microsoft.com/office/drawing/2014/main" id="{A60D7427-9DA6-4759-9079-426902427342}"/>
            </a:ext>
          </a:extLst>
        </xdr:cNvPr>
        <xdr:cNvSpPr/>
      </xdr:nvSpPr>
      <xdr:spPr>
        <a:xfrm>
          <a:off x="11487150" y="69647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167640</xdr:rowOff>
    </xdr:from>
    <xdr:to>
      <xdr:col>71</xdr:col>
      <xdr:colOff>177800</xdr:colOff>
      <xdr:row>40</xdr:row>
      <xdr:rowOff>159476</xdr:rowOff>
    </xdr:to>
    <xdr:cxnSp macro="">
      <xdr:nvCxnSpPr>
        <xdr:cNvPr id="543" name="直線コネクタ 542">
          <a:extLst>
            <a:ext uri="{FF2B5EF4-FFF2-40B4-BE49-F238E27FC236}">
              <a16:creationId xmlns:a16="http://schemas.microsoft.com/office/drawing/2014/main" id="{3BC7CFE0-641C-482A-BABB-ED5E87E13FD2}"/>
            </a:ext>
          </a:extLst>
        </xdr:cNvPr>
        <xdr:cNvCxnSpPr/>
      </xdr:nvCxnSpPr>
      <xdr:spPr>
        <a:xfrm flipV="1">
          <a:off x="11541760" y="6858000"/>
          <a:ext cx="805180" cy="16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D248D0F4-13E6-4DDA-A42B-15282DCBD4C0}"/>
            </a:ext>
          </a:extLst>
        </xdr:cNvPr>
        <xdr:cNvSpPr txBox="1"/>
      </xdr:nvSpPr>
      <xdr:spPr>
        <a:xfrm>
          <a:off x="1373823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150058</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F3A67C8-6DF4-4F02-9EA9-D117B55EAF74}"/>
            </a:ext>
          </a:extLst>
        </xdr:cNvPr>
        <xdr:cNvSpPr txBox="1"/>
      </xdr:nvSpPr>
      <xdr:spPr>
        <a:xfrm>
          <a:off x="1295718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141894</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3444E663-9A68-402A-B5F5-3EF6B42BC507}"/>
            </a:ext>
          </a:extLst>
        </xdr:cNvPr>
        <xdr:cNvSpPr txBox="1"/>
      </xdr:nvSpPr>
      <xdr:spPr>
        <a:xfrm>
          <a:off x="12171054" y="631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4734</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F2106B2B-FD97-4CEB-BA52-E8064FAF70CC}"/>
            </a:ext>
          </a:extLst>
        </xdr:cNvPr>
        <xdr:cNvSpPr txBox="1"/>
      </xdr:nvSpPr>
      <xdr:spPr>
        <a:xfrm>
          <a:off x="11354444" y="635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145886</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118B6226-08BC-4BC5-A6B9-8EAEAC453FC9}"/>
            </a:ext>
          </a:extLst>
        </xdr:cNvPr>
        <xdr:cNvSpPr txBox="1"/>
      </xdr:nvSpPr>
      <xdr:spPr>
        <a:xfrm>
          <a:off x="13738234" y="683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90368</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A24D823-B548-4D4B-AE28-210D3D9784B5}"/>
            </a:ext>
          </a:extLst>
        </xdr:cNvPr>
        <xdr:cNvSpPr txBox="1"/>
      </xdr:nvSpPr>
      <xdr:spPr>
        <a:xfrm>
          <a:off x="12957184" y="678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9623E5CC-D4F9-4882-981D-400A2A0C62A7}"/>
            </a:ext>
          </a:extLst>
        </xdr:cNvPr>
        <xdr:cNvSpPr txBox="1"/>
      </xdr:nvSpPr>
      <xdr:spPr>
        <a:xfrm>
          <a:off x="1217105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29953</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EA5F1119-7528-4C23-9DF3-F19EC83E73D3}"/>
            </a:ext>
          </a:extLst>
        </xdr:cNvPr>
        <xdr:cNvSpPr txBox="1"/>
      </xdr:nvSpPr>
      <xdr:spPr>
        <a:xfrm>
          <a:off x="11354444" y="7057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8D95CFEE-0D7C-4283-9541-D6FB2128A47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42111C9-9400-4855-9798-E4E17FF7B46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5F11F966-6D55-4214-A0BE-75646FCA2B1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31BF0DCB-E86B-4672-A845-8CC5F4F08FA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741FC1E8-2C2C-48A1-95CF-108AD51EB18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6E51A090-770A-4229-9948-73171062B4C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C2843D7B-8665-4EBB-8988-7484D3AAAA3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75B3F31C-363B-43EB-8F63-18F3AD34BD0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1077F643-C7B0-4D72-8FD3-199A7A82962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7036348F-61F4-4783-9F3B-6B941E87F74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CDD27777-F26E-48F3-B0B1-A55ABB6C8182}"/>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A4AA38D1-576F-46C0-A235-FBBC4AC18B75}"/>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423C5506-7AF3-4090-AABB-4967CF0A9B99}"/>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2031184D-4F0A-4721-945E-0F7021CAC548}"/>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53172DEB-3FD0-4D79-92E7-915294E960C2}"/>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989AD234-BA45-4774-84F3-8D7087FC4889}"/>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E1E9D91D-17CD-482E-A214-5371817E4991}"/>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41AE64CE-289A-4DDE-906D-12D309BD9DF2}"/>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E8D19280-70CC-4990-9617-C486F679DF5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55982DE2-ED1B-4E1F-B326-DB8C1F2BAB52}"/>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4D2F79C-0269-4475-9484-11615DABE391}"/>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23425</xdr:rowOff>
    </xdr:from>
    <xdr:to>
      <xdr:col>116</xdr:col>
      <xdr:colOff>62864</xdr:colOff>
      <xdr:row>41</xdr:row>
      <xdr:rowOff>122263</xdr:rowOff>
    </xdr:to>
    <xdr:cxnSp macro="">
      <xdr:nvCxnSpPr>
        <xdr:cNvPr id="573" name="直線コネクタ 572">
          <a:extLst>
            <a:ext uri="{FF2B5EF4-FFF2-40B4-BE49-F238E27FC236}">
              <a16:creationId xmlns:a16="http://schemas.microsoft.com/office/drawing/2014/main" id="{7C32A33F-79FE-4A92-9195-0509F5F6F6F9}"/>
            </a:ext>
          </a:extLst>
        </xdr:cNvPr>
        <xdr:cNvCxnSpPr/>
      </xdr:nvCxnSpPr>
      <xdr:spPr>
        <a:xfrm flipV="1">
          <a:off x="19947254" y="5848915"/>
          <a:ext cx="0" cy="1304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126090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8909F2D1-A337-4A91-A1C8-F5FE1B6E439F}"/>
            </a:ext>
          </a:extLst>
        </xdr:cNvPr>
        <xdr:cNvSpPr txBox="1"/>
      </xdr:nvSpPr>
      <xdr:spPr>
        <a:xfrm>
          <a:off x="19985990" y="715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122263</xdr:rowOff>
    </xdr:from>
    <xdr:to>
      <xdr:col>116</xdr:col>
      <xdr:colOff>152400</xdr:colOff>
      <xdr:row>41</xdr:row>
      <xdr:rowOff>122263</xdr:rowOff>
    </xdr:to>
    <xdr:cxnSp macro="">
      <xdr:nvCxnSpPr>
        <xdr:cNvPr id="575" name="直線コネクタ 574">
          <a:extLst>
            <a:ext uri="{FF2B5EF4-FFF2-40B4-BE49-F238E27FC236}">
              <a16:creationId xmlns:a16="http://schemas.microsoft.com/office/drawing/2014/main" id="{C987D4EC-2FA9-4613-9EA8-4FEEDE971627}"/>
            </a:ext>
          </a:extLst>
        </xdr:cNvPr>
        <xdr:cNvCxnSpPr/>
      </xdr:nvCxnSpPr>
      <xdr:spPr>
        <a:xfrm>
          <a:off x="19885660" y="7153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141552</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A4D0C4B-5D52-4A2D-8C00-85F924C3FC37}"/>
            </a:ext>
          </a:extLst>
        </xdr:cNvPr>
        <xdr:cNvSpPr txBox="1"/>
      </xdr:nvSpPr>
      <xdr:spPr>
        <a:xfrm>
          <a:off x="19985990" y="5626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23425</xdr:rowOff>
    </xdr:from>
    <xdr:to>
      <xdr:col>116</xdr:col>
      <xdr:colOff>152400</xdr:colOff>
      <xdr:row>34</xdr:row>
      <xdr:rowOff>23425</xdr:rowOff>
    </xdr:to>
    <xdr:cxnSp macro="">
      <xdr:nvCxnSpPr>
        <xdr:cNvPr id="577" name="直線コネクタ 576">
          <a:extLst>
            <a:ext uri="{FF2B5EF4-FFF2-40B4-BE49-F238E27FC236}">
              <a16:creationId xmlns:a16="http://schemas.microsoft.com/office/drawing/2014/main" id="{EEB69D31-02B4-495C-A4FB-3C783874899E}"/>
            </a:ext>
          </a:extLst>
        </xdr:cNvPr>
        <xdr:cNvCxnSpPr/>
      </xdr:nvCxnSpPr>
      <xdr:spPr>
        <a:xfrm>
          <a:off x="19885660" y="5848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155646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65E15B34-B9DC-41E3-A068-422A95C09D5E}"/>
            </a:ext>
          </a:extLst>
        </xdr:cNvPr>
        <xdr:cNvSpPr txBox="1"/>
      </xdr:nvSpPr>
      <xdr:spPr>
        <a:xfrm>
          <a:off x="19985990" y="649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132769</xdr:rowOff>
    </xdr:from>
    <xdr:to>
      <xdr:col>116</xdr:col>
      <xdr:colOff>114300</xdr:colOff>
      <xdr:row>39</xdr:row>
      <xdr:rowOff>62919</xdr:rowOff>
    </xdr:to>
    <xdr:sp macro="" textlink="">
      <xdr:nvSpPr>
        <xdr:cNvPr id="579" name="フローチャート: 判断 578">
          <a:extLst>
            <a:ext uri="{FF2B5EF4-FFF2-40B4-BE49-F238E27FC236}">
              <a16:creationId xmlns:a16="http://schemas.microsoft.com/office/drawing/2014/main" id="{5DB7C91A-444B-41D1-853F-0B557BA2FD23}"/>
            </a:ext>
          </a:extLst>
        </xdr:cNvPr>
        <xdr:cNvSpPr/>
      </xdr:nvSpPr>
      <xdr:spPr>
        <a:xfrm>
          <a:off x="19904710" y="66516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137647</xdr:rowOff>
    </xdr:from>
    <xdr:to>
      <xdr:col>112</xdr:col>
      <xdr:colOff>38100</xdr:colOff>
      <xdr:row>39</xdr:row>
      <xdr:rowOff>67797</xdr:rowOff>
    </xdr:to>
    <xdr:sp macro="" textlink="">
      <xdr:nvSpPr>
        <xdr:cNvPr id="580" name="フローチャート: 判断 579">
          <a:extLst>
            <a:ext uri="{FF2B5EF4-FFF2-40B4-BE49-F238E27FC236}">
              <a16:creationId xmlns:a16="http://schemas.microsoft.com/office/drawing/2014/main" id="{E8C8F7F8-F9B5-4D15-BD3D-4C238D798926}"/>
            </a:ext>
          </a:extLst>
        </xdr:cNvPr>
        <xdr:cNvSpPr/>
      </xdr:nvSpPr>
      <xdr:spPr>
        <a:xfrm>
          <a:off x="19161760" y="664893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109858</xdr:rowOff>
    </xdr:from>
    <xdr:to>
      <xdr:col>107</xdr:col>
      <xdr:colOff>101600</xdr:colOff>
      <xdr:row>39</xdr:row>
      <xdr:rowOff>40008</xdr:rowOff>
    </xdr:to>
    <xdr:sp macro="" textlink="">
      <xdr:nvSpPr>
        <xdr:cNvPr id="581" name="フローチャート: 判断 580">
          <a:extLst>
            <a:ext uri="{FF2B5EF4-FFF2-40B4-BE49-F238E27FC236}">
              <a16:creationId xmlns:a16="http://schemas.microsoft.com/office/drawing/2014/main" id="{D2A70C55-E6E5-46FC-9530-145C469C6446}"/>
            </a:ext>
          </a:extLst>
        </xdr:cNvPr>
        <xdr:cNvSpPr/>
      </xdr:nvSpPr>
      <xdr:spPr>
        <a:xfrm>
          <a:off x="18345150" y="66230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167215</xdr:rowOff>
    </xdr:from>
    <xdr:to>
      <xdr:col>102</xdr:col>
      <xdr:colOff>165100</xdr:colOff>
      <xdr:row>39</xdr:row>
      <xdr:rowOff>97365</xdr:rowOff>
    </xdr:to>
    <xdr:sp macro="" textlink="">
      <xdr:nvSpPr>
        <xdr:cNvPr id="582" name="フローチャート: 判断 581">
          <a:extLst>
            <a:ext uri="{FF2B5EF4-FFF2-40B4-BE49-F238E27FC236}">
              <a16:creationId xmlns:a16="http://schemas.microsoft.com/office/drawing/2014/main" id="{EFAC5637-B8C2-4372-8E44-3EAC6635044D}"/>
            </a:ext>
          </a:extLst>
        </xdr:cNvPr>
        <xdr:cNvSpPr/>
      </xdr:nvSpPr>
      <xdr:spPr>
        <a:xfrm>
          <a:off x="17547590" y="66861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17522</xdr:rowOff>
    </xdr:from>
    <xdr:to>
      <xdr:col>98</xdr:col>
      <xdr:colOff>38100</xdr:colOff>
      <xdr:row>39</xdr:row>
      <xdr:rowOff>119122</xdr:rowOff>
    </xdr:to>
    <xdr:sp macro="" textlink="">
      <xdr:nvSpPr>
        <xdr:cNvPr id="583" name="フローチャート: 判断 582">
          <a:extLst>
            <a:ext uri="{FF2B5EF4-FFF2-40B4-BE49-F238E27FC236}">
              <a16:creationId xmlns:a16="http://schemas.microsoft.com/office/drawing/2014/main" id="{1B5E6C7E-4B19-4D75-B4C2-98D120931736}"/>
            </a:ext>
          </a:extLst>
        </xdr:cNvPr>
        <xdr:cNvSpPr/>
      </xdr:nvSpPr>
      <xdr:spPr>
        <a:xfrm>
          <a:off x="16761460" y="670788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E17B413-C73D-407C-A1EA-64C146D146B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F312D81-2CEA-4B21-A227-2CBEC1B7B992}"/>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8654B7E-4829-41DA-B98E-4BD4099C563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BA6A51B-1256-4A66-B392-2EA58F83247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782FF11-AACB-4750-B1E2-3D29DBB1778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94579</xdr:rowOff>
    </xdr:from>
    <xdr:to>
      <xdr:col>116</xdr:col>
      <xdr:colOff>114300</xdr:colOff>
      <xdr:row>40</xdr:row>
      <xdr:rowOff>24729</xdr:rowOff>
    </xdr:to>
    <xdr:sp macro="" textlink="">
      <xdr:nvSpPr>
        <xdr:cNvPr id="589" name="楕円 588">
          <a:extLst>
            <a:ext uri="{FF2B5EF4-FFF2-40B4-BE49-F238E27FC236}">
              <a16:creationId xmlns:a16="http://schemas.microsoft.com/office/drawing/2014/main" id="{0BF951BA-30E1-42A0-A7EE-0724CDD63D05}"/>
            </a:ext>
          </a:extLst>
        </xdr:cNvPr>
        <xdr:cNvSpPr/>
      </xdr:nvSpPr>
      <xdr:spPr>
        <a:xfrm>
          <a:off x="19904710" y="678493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73006</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6EE690EA-F2A7-4BF6-9513-886A475871AD}"/>
            </a:ext>
          </a:extLst>
        </xdr:cNvPr>
        <xdr:cNvSpPr txBox="1"/>
      </xdr:nvSpPr>
      <xdr:spPr>
        <a:xfrm>
          <a:off x="19985990" y="675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106320</xdr:rowOff>
    </xdr:from>
    <xdr:to>
      <xdr:col>112</xdr:col>
      <xdr:colOff>38100</xdr:colOff>
      <xdr:row>39</xdr:row>
      <xdr:rowOff>36470</xdr:rowOff>
    </xdr:to>
    <xdr:sp macro="" textlink="">
      <xdr:nvSpPr>
        <xdr:cNvPr id="591" name="楕円 590">
          <a:extLst>
            <a:ext uri="{FF2B5EF4-FFF2-40B4-BE49-F238E27FC236}">
              <a16:creationId xmlns:a16="http://schemas.microsoft.com/office/drawing/2014/main" id="{F66A7DD3-A66C-44B0-89C8-2D6DDC37E285}"/>
            </a:ext>
          </a:extLst>
        </xdr:cNvPr>
        <xdr:cNvSpPr/>
      </xdr:nvSpPr>
      <xdr:spPr>
        <a:xfrm>
          <a:off x="19161760" y="66195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157120</xdr:rowOff>
    </xdr:from>
    <xdr:to>
      <xdr:col>116</xdr:col>
      <xdr:colOff>63500</xdr:colOff>
      <xdr:row>39</xdr:row>
      <xdr:rowOff>145379</xdr:rowOff>
    </xdr:to>
    <xdr:cxnSp macro="">
      <xdr:nvCxnSpPr>
        <xdr:cNvPr id="592" name="直線コネクタ 591">
          <a:extLst>
            <a:ext uri="{FF2B5EF4-FFF2-40B4-BE49-F238E27FC236}">
              <a16:creationId xmlns:a16="http://schemas.microsoft.com/office/drawing/2014/main" id="{6205AC00-4E3D-4F07-9DCF-0A02AE7E0D17}"/>
            </a:ext>
          </a:extLst>
        </xdr:cNvPr>
        <xdr:cNvCxnSpPr/>
      </xdr:nvCxnSpPr>
      <xdr:spPr>
        <a:xfrm>
          <a:off x="19204940" y="6674125"/>
          <a:ext cx="742950" cy="15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114572</xdr:rowOff>
    </xdr:from>
    <xdr:to>
      <xdr:col>107</xdr:col>
      <xdr:colOff>101600</xdr:colOff>
      <xdr:row>39</xdr:row>
      <xdr:rowOff>44722</xdr:rowOff>
    </xdr:to>
    <xdr:sp macro="" textlink="">
      <xdr:nvSpPr>
        <xdr:cNvPr id="593" name="楕円 592">
          <a:extLst>
            <a:ext uri="{FF2B5EF4-FFF2-40B4-BE49-F238E27FC236}">
              <a16:creationId xmlns:a16="http://schemas.microsoft.com/office/drawing/2014/main" id="{EDFDC3EA-3F8F-4054-9596-899293B53DFD}"/>
            </a:ext>
          </a:extLst>
        </xdr:cNvPr>
        <xdr:cNvSpPr/>
      </xdr:nvSpPr>
      <xdr:spPr>
        <a:xfrm>
          <a:off x="18345150" y="66296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157120</xdr:rowOff>
    </xdr:from>
    <xdr:to>
      <xdr:col>111</xdr:col>
      <xdr:colOff>177800</xdr:colOff>
      <xdr:row>38</xdr:row>
      <xdr:rowOff>165372</xdr:rowOff>
    </xdr:to>
    <xdr:cxnSp macro="">
      <xdr:nvCxnSpPr>
        <xdr:cNvPr id="594" name="直線コネクタ 593">
          <a:extLst>
            <a:ext uri="{FF2B5EF4-FFF2-40B4-BE49-F238E27FC236}">
              <a16:creationId xmlns:a16="http://schemas.microsoft.com/office/drawing/2014/main" id="{4B8D987E-8254-47FD-856E-BB15CD23470C}"/>
            </a:ext>
          </a:extLst>
        </xdr:cNvPr>
        <xdr:cNvCxnSpPr/>
      </xdr:nvCxnSpPr>
      <xdr:spPr>
        <a:xfrm flipV="1">
          <a:off x="18399760" y="6674125"/>
          <a:ext cx="805180" cy="1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22465</xdr:rowOff>
    </xdr:from>
    <xdr:to>
      <xdr:col>102</xdr:col>
      <xdr:colOff>165100</xdr:colOff>
      <xdr:row>39</xdr:row>
      <xdr:rowOff>124065</xdr:rowOff>
    </xdr:to>
    <xdr:sp macro="" textlink="">
      <xdr:nvSpPr>
        <xdr:cNvPr id="595" name="楕円 594">
          <a:extLst>
            <a:ext uri="{FF2B5EF4-FFF2-40B4-BE49-F238E27FC236}">
              <a16:creationId xmlns:a16="http://schemas.microsoft.com/office/drawing/2014/main" id="{8295C88B-D69B-4988-A076-8CE2AA061B78}"/>
            </a:ext>
          </a:extLst>
        </xdr:cNvPr>
        <xdr:cNvSpPr/>
      </xdr:nvSpPr>
      <xdr:spPr>
        <a:xfrm>
          <a:off x="17547590" y="67052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165372</xdr:rowOff>
    </xdr:from>
    <xdr:to>
      <xdr:col>107</xdr:col>
      <xdr:colOff>50800</xdr:colOff>
      <xdr:row>39</xdr:row>
      <xdr:rowOff>73265</xdr:rowOff>
    </xdr:to>
    <xdr:cxnSp macro="">
      <xdr:nvCxnSpPr>
        <xdr:cNvPr id="596" name="直線コネクタ 595">
          <a:extLst>
            <a:ext uri="{FF2B5EF4-FFF2-40B4-BE49-F238E27FC236}">
              <a16:creationId xmlns:a16="http://schemas.microsoft.com/office/drawing/2014/main" id="{28E5BBC4-D7E0-4819-9FCE-721AC40AF7B8}"/>
            </a:ext>
          </a:extLst>
        </xdr:cNvPr>
        <xdr:cNvCxnSpPr/>
      </xdr:nvCxnSpPr>
      <xdr:spPr>
        <a:xfrm flipV="1">
          <a:off x="17602200" y="6684282"/>
          <a:ext cx="797560" cy="7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93107</xdr:rowOff>
    </xdr:from>
    <xdr:to>
      <xdr:col>98</xdr:col>
      <xdr:colOff>38100</xdr:colOff>
      <xdr:row>40</xdr:row>
      <xdr:rowOff>23257</xdr:rowOff>
    </xdr:to>
    <xdr:sp macro="" textlink="">
      <xdr:nvSpPr>
        <xdr:cNvPr id="597" name="楕円 596">
          <a:extLst>
            <a:ext uri="{FF2B5EF4-FFF2-40B4-BE49-F238E27FC236}">
              <a16:creationId xmlns:a16="http://schemas.microsoft.com/office/drawing/2014/main" id="{9AFD9232-6B87-425B-BC89-8EDE5305ACAD}"/>
            </a:ext>
          </a:extLst>
        </xdr:cNvPr>
        <xdr:cNvSpPr/>
      </xdr:nvSpPr>
      <xdr:spPr>
        <a:xfrm>
          <a:off x="16761460" y="678346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73265</xdr:rowOff>
    </xdr:from>
    <xdr:to>
      <xdr:col>102</xdr:col>
      <xdr:colOff>114300</xdr:colOff>
      <xdr:row>39</xdr:row>
      <xdr:rowOff>143907</xdr:rowOff>
    </xdr:to>
    <xdr:cxnSp macro="">
      <xdr:nvCxnSpPr>
        <xdr:cNvPr id="598" name="直線コネクタ 597">
          <a:extLst>
            <a:ext uri="{FF2B5EF4-FFF2-40B4-BE49-F238E27FC236}">
              <a16:creationId xmlns:a16="http://schemas.microsoft.com/office/drawing/2014/main" id="{AE598657-F457-4844-84F2-EDA0E8F9AEDD}"/>
            </a:ext>
          </a:extLst>
        </xdr:cNvPr>
        <xdr:cNvCxnSpPr/>
      </xdr:nvCxnSpPr>
      <xdr:spPr>
        <a:xfrm flipV="1">
          <a:off x="16804640" y="6759815"/>
          <a:ext cx="797560" cy="6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58924</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57F30908-81F4-46B1-8C31-B3B83E514773}"/>
            </a:ext>
          </a:extLst>
        </xdr:cNvPr>
        <xdr:cNvSpPr txBox="1"/>
      </xdr:nvSpPr>
      <xdr:spPr>
        <a:xfrm>
          <a:off x="18919405" y="6741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56535</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F41B11AF-396E-47A7-A19B-C93B956541A1}"/>
            </a:ext>
          </a:extLst>
        </xdr:cNvPr>
        <xdr:cNvSpPr txBox="1"/>
      </xdr:nvSpPr>
      <xdr:spPr>
        <a:xfrm>
          <a:off x="18138355" y="640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113891</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238E34E9-CDE7-40C8-875A-B4B0C74C7E94}"/>
            </a:ext>
          </a:extLst>
        </xdr:cNvPr>
        <xdr:cNvSpPr txBox="1"/>
      </xdr:nvSpPr>
      <xdr:spPr>
        <a:xfrm>
          <a:off x="1735406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135649</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7555A1DF-9785-4C16-B27E-1D189B640F6D}"/>
            </a:ext>
          </a:extLst>
        </xdr:cNvPr>
        <xdr:cNvSpPr txBox="1"/>
      </xdr:nvSpPr>
      <xdr:spPr>
        <a:xfrm>
          <a:off x="16556501" y="647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52997</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6F9D5C4C-285B-41D3-ABAC-A23CA64D5B11}"/>
            </a:ext>
          </a:extLst>
        </xdr:cNvPr>
        <xdr:cNvSpPr txBox="1"/>
      </xdr:nvSpPr>
      <xdr:spPr>
        <a:xfrm>
          <a:off x="18919405" y="640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35849</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A8DB51C2-2E9C-4072-A12B-8332CDF57EFE}"/>
            </a:ext>
          </a:extLst>
        </xdr:cNvPr>
        <xdr:cNvSpPr txBox="1"/>
      </xdr:nvSpPr>
      <xdr:spPr>
        <a:xfrm>
          <a:off x="18138355" y="672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115192</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429FD700-322A-4A25-A6B2-79FC7CCF8ECD}"/>
            </a:ext>
          </a:extLst>
        </xdr:cNvPr>
        <xdr:cNvSpPr txBox="1"/>
      </xdr:nvSpPr>
      <xdr:spPr>
        <a:xfrm>
          <a:off x="17354061" y="680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14384</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04DC08AC-FD77-41FF-A6DB-2357EF75165C}"/>
            </a:ext>
          </a:extLst>
        </xdr:cNvPr>
        <xdr:cNvSpPr txBox="1"/>
      </xdr:nvSpPr>
      <xdr:spPr>
        <a:xfrm>
          <a:off x="16556501" y="687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45C8712D-9B79-4BFC-AF8B-B1E33F155F2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E2D8230D-992A-457F-9998-02F1D1EF49E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441E5D8D-E7BA-4F6E-BF4A-3CC10C9E28BD}"/>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AB1A876-4A73-44C3-932F-F99409F4CB0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5886DFF-554C-490D-AE29-0315C56FD26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F356B21F-BFD0-489A-8364-BE03E951A2C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77FCE302-017A-44AD-9CFE-2B59DF3C6F69}"/>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CA652EE-27CA-482D-AE1D-08030903446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84C096F6-869C-49A2-810D-EA6645976DA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D634AD48-B0F6-4752-AA3F-95A1BA1F080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0A8FE61-ED6F-4139-8AC1-2A503E4F9A7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CE7C08B9-4F66-423E-B725-F394D506FF40}"/>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7CDCBD9D-E57D-4A3C-BDE0-33D1123C8706}"/>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40F41FE8-AB74-414F-9EC3-BBBC1B74EDF6}"/>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E33FDADA-E0FD-45B6-B160-6CA765401EC4}"/>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2AC41C4A-B08C-40FF-B7E4-4ACC2E3DE860}"/>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C13C0710-BB11-4E18-976F-B32EA330604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E7812E0-BCE1-4F45-A9DB-B8E801FDA9B1}"/>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1CDE0D7-01A1-4A90-93E9-4136A4F2DA89}"/>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5CCB99C-1547-48F1-973E-4C87481405B5}"/>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F0A7D3E-906D-4AA2-B5F2-D30E8BD6116B}"/>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165F9FD8-B99B-40CC-AD7A-0ECC4729015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E11A3A7C-4575-4B26-83E0-5C7B0AE4694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B0D3B40C-84B7-496E-8136-64E90BE879A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106680</xdr:rowOff>
    </xdr:from>
    <xdr:to>
      <xdr:col>85</xdr:col>
      <xdr:colOff>126364</xdr:colOff>
      <xdr:row>64</xdr:row>
      <xdr:rowOff>53340</xdr:rowOff>
    </xdr:to>
    <xdr:cxnSp macro="">
      <xdr:nvCxnSpPr>
        <xdr:cNvPr id="631" name="直線コネクタ 630">
          <a:extLst>
            <a:ext uri="{FF2B5EF4-FFF2-40B4-BE49-F238E27FC236}">
              <a16:creationId xmlns:a16="http://schemas.microsoft.com/office/drawing/2014/main" id="{BE9B1C75-CDAC-4D9D-8B89-F8B34BF9CE00}"/>
            </a:ext>
          </a:extLst>
        </xdr:cNvPr>
        <xdr:cNvCxnSpPr/>
      </xdr:nvCxnSpPr>
      <xdr:spPr>
        <a:xfrm flipV="1">
          <a:off x="14703424" y="9705975"/>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57167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3A2E971F-23BF-4236-8269-2596D091EF28}"/>
            </a:ext>
          </a:extLst>
        </xdr:cNvPr>
        <xdr:cNvSpPr txBox="1"/>
      </xdr:nvSpPr>
      <xdr:spPr>
        <a:xfrm>
          <a:off x="1474216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53340</xdr:rowOff>
    </xdr:from>
    <xdr:to>
      <xdr:col>86</xdr:col>
      <xdr:colOff>25400</xdr:colOff>
      <xdr:row>64</xdr:row>
      <xdr:rowOff>53340</xdr:rowOff>
    </xdr:to>
    <xdr:cxnSp macro="">
      <xdr:nvCxnSpPr>
        <xdr:cNvPr id="633" name="直線コネクタ 632">
          <a:extLst>
            <a:ext uri="{FF2B5EF4-FFF2-40B4-BE49-F238E27FC236}">
              <a16:creationId xmlns:a16="http://schemas.microsoft.com/office/drawing/2014/main" id="{35F51721-23F3-40DE-8778-42A79D1542DC}"/>
            </a:ext>
          </a:extLst>
        </xdr:cNvPr>
        <xdr:cNvCxnSpPr/>
      </xdr:nvCxnSpPr>
      <xdr:spPr>
        <a:xfrm>
          <a:off x="1461135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53357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88112734-C566-421C-B2CE-34866C1F3C48}"/>
            </a:ext>
          </a:extLst>
        </xdr:cNvPr>
        <xdr:cNvSpPr txBox="1"/>
      </xdr:nvSpPr>
      <xdr:spPr>
        <a:xfrm>
          <a:off x="14742160" y="948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106680</xdr:rowOff>
    </xdr:from>
    <xdr:to>
      <xdr:col>86</xdr:col>
      <xdr:colOff>25400</xdr:colOff>
      <xdr:row>56</xdr:row>
      <xdr:rowOff>106680</xdr:rowOff>
    </xdr:to>
    <xdr:cxnSp macro="">
      <xdr:nvCxnSpPr>
        <xdr:cNvPr id="635" name="直線コネクタ 634">
          <a:extLst>
            <a:ext uri="{FF2B5EF4-FFF2-40B4-BE49-F238E27FC236}">
              <a16:creationId xmlns:a16="http://schemas.microsoft.com/office/drawing/2014/main" id="{2C38DB3B-8A5D-407D-BD4A-50EB00597C8A}"/>
            </a:ext>
          </a:extLst>
        </xdr:cNvPr>
        <xdr:cNvCxnSpPr/>
      </xdr:nvCxnSpPr>
      <xdr:spPr>
        <a:xfrm>
          <a:off x="14611350" y="970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165752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291C6A63-7DB8-4DA0-AC72-114147E5EB4E}"/>
            </a:ext>
          </a:extLst>
        </xdr:cNvPr>
        <xdr:cNvSpPr txBox="1"/>
      </xdr:nvSpPr>
      <xdr:spPr>
        <a:xfrm>
          <a:off x="14742160" y="10113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xdr:rowOff>
    </xdr:from>
    <xdr:to>
      <xdr:col>85</xdr:col>
      <xdr:colOff>177800</xdr:colOff>
      <xdr:row>59</xdr:row>
      <xdr:rowOff>117475</xdr:rowOff>
    </xdr:to>
    <xdr:sp macro="" textlink="">
      <xdr:nvSpPr>
        <xdr:cNvPr id="637" name="フローチャート: 判断 636">
          <a:extLst>
            <a:ext uri="{FF2B5EF4-FFF2-40B4-BE49-F238E27FC236}">
              <a16:creationId xmlns:a16="http://schemas.microsoft.com/office/drawing/2014/main" id="{D4ADA483-BCED-4E04-AB55-08275F792E3F}"/>
            </a:ext>
          </a:extLst>
        </xdr:cNvPr>
        <xdr:cNvSpPr/>
      </xdr:nvSpPr>
      <xdr:spPr>
        <a:xfrm>
          <a:off x="14649450" y="101352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164465</xdr:rowOff>
    </xdr:from>
    <xdr:to>
      <xdr:col>81</xdr:col>
      <xdr:colOff>101600</xdr:colOff>
      <xdr:row>59</xdr:row>
      <xdr:rowOff>94615</xdr:rowOff>
    </xdr:to>
    <xdr:sp macro="" textlink="">
      <xdr:nvSpPr>
        <xdr:cNvPr id="638" name="フローチャート: 判断 637">
          <a:extLst>
            <a:ext uri="{FF2B5EF4-FFF2-40B4-BE49-F238E27FC236}">
              <a16:creationId xmlns:a16="http://schemas.microsoft.com/office/drawing/2014/main" id="{8F19B1CD-D024-449A-8502-1CB90A8863E5}"/>
            </a:ext>
          </a:extLst>
        </xdr:cNvPr>
        <xdr:cNvSpPr/>
      </xdr:nvSpPr>
      <xdr:spPr>
        <a:xfrm>
          <a:off x="13887450" y="101123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128270</xdr:rowOff>
    </xdr:from>
    <xdr:to>
      <xdr:col>76</xdr:col>
      <xdr:colOff>165100</xdr:colOff>
      <xdr:row>59</xdr:row>
      <xdr:rowOff>58420</xdr:rowOff>
    </xdr:to>
    <xdr:sp macro="" textlink="">
      <xdr:nvSpPr>
        <xdr:cNvPr id="639" name="フローチャート: 判断 638">
          <a:extLst>
            <a:ext uri="{FF2B5EF4-FFF2-40B4-BE49-F238E27FC236}">
              <a16:creationId xmlns:a16="http://schemas.microsoft.com/office/drawing/2014/main" id="{71758ECF-257E-4647-AC7E-634BA16DE052}"/>
            </a:ext>
          </a:extLst>
        </xdr:cNvPr>
        <xdr:cNvSpPr/>
      </xdr:nvSpPr>
      <xdr:spPr>
        <a:xfrm>
          <a:off x="13089890" y="100761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640" name="フローチャート: 判断 639">
          <a:extLst>
            <a:ext uri="{FF2B5EF4-FFF2-40B4-BE49-F238E27FC236}">
              <a16:creationId xmlns:a16="http://schemas.microsoft.com/office/drawing/2014/main" id="{1FD72362-667A-432A-BAE3-C1EF8BCE3E9C}"/>
            </a:ext>
          </a:extLst>
        </xdr:cNvPr>
        <xdr:cNvSpPr/>
      </xdr:nvSpPr>
      <xdr:spPr>
        <a:xfrm>
          <a:off x="12303760" y="9982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69215</xdr:rowOff>
    </xdr:from>
    <xdr:to>
      <xdr:col>67</xdr:col>
      <xdr:colOff>101600</xdr:colOff>
      <xdr:row>58</xdr:row>
      <xdr:rowOff>170815</xdr:rowOff>
    </xdr:to>
    <xdr:sp macro="" textlink="">
      <xdr:nvSpPr>
        <xdr:cNvPr id="641" name="フローチャート: 判断 640">
          <a:extLst>
            <a:ext uri="{FF2B5EF4-FFF2-40B4-BE49-F238E27FC236}">
              <a16:creationId xmlns:a16="http://schemas.microsoft.com/office/drawing/2014/main" id="{EA4A60C0-8847-4730-AB02-B0D8AF615396}"/>
            </a:ext>
          </a:extLst>
        </xdr:cNvPr>
        <xdr:cNvSpPr/>
      </xdr:nvSpPr>
      <xdr:spPr>
        <a:xfrm>
          <a:off x="11487150" y="10011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2778546-ADBE-4A28-9C7A-8D4844B51BD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E9D0759-6DCB-48A0-8C7D-FDFE560BD89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68DE327-E1C9-4F01-BCDB-8849883BE69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0EBE802-11C0-4E3D-931C-9886F4ECF22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24EA970-1AA8-41DD-8AFC-92B62DB4816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74930</xdr:rowOff>
    </xdr:from>
    <xdr:to>
      <xdr:col>85</xdr:col>
      <xdr:colOff>177800</xdr:colOff>
      <xdr:row>58</xdr:row>
      <xdr:rowOff>5080</xdr:rowOff>
    </xdr:to>
    <xdr:sp macro="" textlink="">
      <xdr:nvSpPr>
        <xdr:cNvPr id="647" name="楕円 646">
          <a:extLst>
            <a:ext uri="{FF2B5EF4-FFF2-40B4-BE49-F238E27FC236}">
              <a16:creationId xmlns:a16="http://schemas.microsoft.com/office/drawing/2014/main" id="{7B6A4725-2947-49A0-8639-25BF778D8DCE}"/>
            </a:ext>
          </a:extLst>
        </xdr:cNvPr>
        <xdr:cNvSpPr/>
      </xdr:nvSpPr>
      <xdr:spPr>
        <a:xfrm>
          <a:off x="14649450" y="98475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97807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96FBD7B0-69BB-43DB-8600-DC4031E054C1}"/>
            </a:ext>
          </a:extLst>
        </xdr:cNvPr>
        <xdr:cNvSpPr txBox="1"/>
      </xdr:nvSpPr>
      <xdr:spPr>
        <a:xfrm>
          <a:off x="14742160"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33020</xdr:rowOff>
    </xdr:from>
    <xdr:to>
      <xdr:col>81</xdr:col>
      <xdr:colOff>101600</xdr:colOff>
      <xdr:row>57</xdr:row>
      <xdr:rowOff>134620</xdr:rowOff>
    </xdr:to>
    <xdr:sp macro="" textlink="">
      <xdr:nvSpPr>
        <xdr:cNvPr id="649" name="楕円 648">
          <a:extLst>
            <a:ext uri="{FF2B5EF4-FFF2-40B4-BE49-F238E27FC236}">
              <a16:creationId xmlns:a16="http://schemas.microsoft.com/office/drawing/2014/main" id="{73CEB79C-8DCE-48F6-ABB3-03B19B192338}"/>
            </a:ext>
          </a:extLst>
        </xdr:cNvPr>
        <xdr:cNvSpPr/>
      </xdr:nvSpPr>
      <xdr:spPr>
        <a:xfrm>
          <a:off x="13887450" y="98037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83820</xdr:rowOff>
    </xdr:from>
    <xdr:to>
      <xdr:col>85</xdr:col>
      <xdr:colOff>127000</xdr:colOff>
      <xdr:row>57</xdr:row>
      <xdr:rowOff>125730</xdr:rowOff>
    </xdr:to>
    <xdr:cxnSp macro="">
      <xdr:nvCxnSpPr>
        <xdr:cNvPr id="650" name="直線コネクタ 649">
          <a:extLst>
            <a:ext uri="{FF2B5EF4-FFF2-40B4-BE49-F238E27FC236}">
              <a16:creationId xmlns:a16="http://schemas.microsoft.com/office/drawing/2014/main" id="{3AC76064-5BED-4CBE-9AE6-3D5E8F936FD3}"/>
            </a:ext>
          </a:extLst>
        </xdr:cNvPr>
        <xdr:cNvCxnSpPr/>
      </xdr:nvCxnSpPr>
      <xdr:spPr>
        <a:xfrm>
          <a:off x="13942060" y="9858375"/>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162560</xdr:rowOff>
    </xdr:from>
    <xdr:to>
      <xdr:col>76</xdr:col>
      <xdr:colOff>165100</xdr:colOff>
      <xdr:row>57</xdr:row>
      <xdr:rowOff>92710</xdr:rowOff>
    </xdr:to>
    <xdr:sp macro="" textlink="">
      <xdr:nvSpPr>
        <xdr:cNvPr id="651" name="楕円 650">
          <a:extLst>
            <a:ext uri="{FF2B5EF4-FFF2-40B4-BE49-F238E27FC236}">
              <a16:creationId xmlns:a16="http://schemas.microsoft.com/office/drawing/2014/main" id="{169AE48C-D081-4C97-8F35-4C22FC9EFFAB}"/>
            </a:ext>
          </a:extLst>
        </xdr:cNvPr>
        <xdr:cNvSpPr/>
      </xdr:nvSpPr>
      <xdr:spPr>
        <a:xfrm>
          <a:off x="13089890" y="97656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41910</xdr:rowOff>
    </xdr:from>
    <xdr:to>
      <xdr:col>81</xdr:col>
      <xdr:colOff>50800</xdr:colOff>
      <xdr:row>57</xdr:row>
      <xdr:rowOff>83820</xdr:rowOff>
    </xdr:to>
    <xdr:cxnSp macro="">
      <xdr:nvCxnSpPr>
        <xdr:cNvPr id="652" name="直線コネクタ 651">
          <a:extLst>
            <a:ext uri="{FF2B5EF4-FFF2-40B4-BE49-F238E27FC236}">
              <a16:creationId xmlns:a16="http://schemas.microsoft.com/office/drawing/2014/main" id="{5D328271-6E82-41A4-847F-3F69250210AD}"/>
            </a:ext>
          </a:extLst>
        </xdr:cNvPr>
        <xdr:cNvCxnSpPr/>
      </xdr:nvCxnSpPr>
      <xdr:spPr>
        <a:xfrm>
          <a:off x="13144500" y="981646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120650</xdr:rowOff>
    </xdr:from>
    <xdr:to>
      <xdr:col>72</xdr:col>
      <xdr:colOff>38100</xdr:colOff>
      <xdr:row>57</xdr:row>
      <xdr:rowOff>50800</xdr:rowOff>
    </xdr:to>
    <xdr:sp macro="" textlink="">
      <xdr:nvSpPr>
        <xdr:cNvPr id="653" name="楕円 652">
          <a:extLst>
            <a:ext uri="{FF2B5EF4-FFF2-40B4-BE49-F238E27FC236}">
              <a16:creationId xmlns:a16="http://schemas.microsoft.com/office/drawing/2014/main" id="{BDC4AD19-7B22-4C68-82A3-5DF10BDAE68C}"/>
            </a:ext>
          </a:extLst>
        </xdr:cNvPr>
        <xdr:cNvSpPr/>
      </xdr:nvSpPr>
      <xdr:spPr>
        <a:xfrm>
          <a:off x="12303760" y="97237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0</xdr:rowOff>
    </xdr:from>
    <xdr:to>
      <xdr:col>76</xdr:col>
      <xdr:colOff>114300</xdr:colOff>
      <xdr:row>57</xdr:row>
      <xdr:rowOff>41910</xdr:rowOff>
    </xdr:to>
    <xdr:cxnSp macro="">
      <xdr:nvCxnSpPr>
        <xdr:cNvPr id="654" name="直線コネクタ 653">
          <a:extLst>
            <a:ext uri="{FF2B5EF4-FFF2-40B4-BE49-F238E27FC236}">
              <a16:creationId xmlns:a16="http://schemas.microsoft.com/office/drawing/2014/main" id="{F1F61188-2F6A-42E1-9FFA-FC174F547964}"/>
            </a:ext>
          </a:extLst>
        </xdr:cNvPr>
        <xdr:cNvCxnSpPr/>
      </xdr:nvCxnSpPr>
      <xdr:spPr>
        <a:xfrm>
          <a:off x="12346940" y="977265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63500</xdr:rowOff>
    </xdr:from>
    <xdr:to>
      <xdr:col>67</xdr:col>
      <xdr:colOff>101600</xdr:colOff>
      <xdr:row>56</xdr:row>
      <xdr:rowOff>165100</xdr:rowOff>
    </xdr:to>
    <xdr:sp macro="" textlink="">
      <xdr:nvSpPr>
        <xdr:cNvPr id="655" name="楕円 654">
          <a:extLst>
            <a:ext uri="{FF2B5EF4-FFF2-40B4-BE49-F238E27FC236}">
              <a16:creationId xmlns:a16="http://schemas.microsoft.com/office/drawing/2014/main" id="{6DF16899-134E-4BBC-989F-6777A5E6FE9C}"/>
            </a:ext>
          </a:extLst>
        </xdr:cNvPr>
        <xdr:cNvSpPr/>
      </xdr:nvSpPr>
      <xdr:spPr>
        <a:xfrm>
          <a:off x="11487150" y="96608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114300</xdr:rowOff>
    </xdr:from>
    <xdr:to>
      <xdr:col>71</xdr:col>
      <xdr:colOff>177800</xdr:colOff>
      <xdr:row>57</xdr:row>
      <xdr:rowOff>0</xdr:rowOff>
    </xdr:to>
    <xdr:cxnSp macro="">
      <xdr:nvCxnSpPr>
        <xdr:cNvPr id="656" name="直線コネクタ 655">
          <a:extLst>
            <a:ext uri="{FF2B5EF4-FFF2-40B4-BE49-F238E27FC236}">
              <a16:creationId xmlns:a16="http://schemas.microsoft.com/office/drawing/2014/main" id="{2CD20F2A-B45A-49FD-B75A-D58B4BADBC14}"/>
            </a:ext>
          </a:extLst>
        </xdr:cNvPr>
        <xdr:cNvCxnSpPr/>
      </xdr:nvCxnSpPr>
      <xdr:spPr>
        <a:xfrm>
          <a:off x="11541760" y="9715500"/>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85742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D39C1D03-96C2-48D4-91D9-6F5B5FCDFF17}"/>
            </a:ext>
          </a:extLst>
        </xdr:cNvPr>
        <xdr:cNvSpPr txBox="1"/>
      </xdr:nvSpPr>
      <xdr:spPr>
        <a:xfrm>
          <a:off x="1373823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49547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5AC34A12-EEC2-47B1-8159-2A20BA21164B}"/>
            </a:ext>
          </a:extLst>
        </xdr:cNvPr>
        <xdr:cNvSpPr txBox="1"/>
      </xdr:nvSpPr>
      <xdr:spPr>
        <a:xfrm>
          <a:off x="1295718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131462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43EC419-7C7A-45C2-8661-F44A946F80D4}"/>
            </a:ext>
          </a:extLst>
        </xdr:cNvPr>
        <xdr:cNvSpPr txBox="1"/>
      </xdr:nvSpPr>
      <xdr:spPr>
        <a:xfrm>
          <a:off x="1217105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161942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7135F3AD-EC2B-41E3-BC2A-B12EB963409B}"/>
            </a:ext>
          </a:extLst>
        </xdr:cNvPr>
        <xdr:cNvSpPr txBox="1"/>
      </xdr:nvSpPr>
      <xdr:spPr>
        <a:xfrm>
          <a:off x="113544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151147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3850B52B-D0B8-4C80-AD84-CF9A52D80218}"/>
            </a:ext>
          </a:extLst>
        </xdr:cNvPr>
        <xdr:cNvSpPr txBox="1"/>
      </xdr:nvSpPr>
      <xdr:spPr>
        <a:xfrm>
          <a:off x="1373823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109237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FF2E2138-F73B-422D-8076-5E1C00122602}"/>
            </a:ext>
          </a:extLst>
        </xdr:cNvPr>
        <xdr:cNvSpPr txBox="1"/>
      </xdr:nvSpPr>
      <xdr:spPr>
        <a:xfrm>
          <a:off x="1295718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67327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69AAD1DF-7C4C-4C4C-BD05-DDBAA073FA5A}"/>
            </a:ext>
          </a:extLst>
        </xdr:cNvPr>
        <xdr:cNvSpPr txBox="1"/>
      </xdr:nvSpPr>
      <xdr:spPr>
        <a:xfrm>
          <a:off x="12171054" y="949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10177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3D84B27-DFED-42A6-8BF3-CF29CB4FECCF}"/>
            </a:ext>
          </a:extLst>
        </xdr:cNvPr>
        <xdr:cNvSpPr txBox="1"/>
      </xdr:nvSpPr>
      <xdr:spPr>
        <a:xfrm>
          <a:off x="11354444" y="944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E9DAB5D-D624-4193-8CFB-C435E442A50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8017890-9A52-4FF9-9829-F7CFE9C2322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CCC5D1FC-7D96-4302-934D-9A10A6D5589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77DB8A1F-624D-469C-B76B-8A14B430710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3605DAEC-7AAB-4820-B087-D26F9E63ACD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CF80621A-529A-4A1E-93CB-CDE4CBBE6D4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E2C1177F-04D8-46F7-86DC-B075F0422EF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F38C1F96-9AD5-4D5A-898C-9790DA9EB5E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1B3E55A5-F7F6-424E-9EBC-626D514BE83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99AD2796-D57C-4CF7-B8BC-27628A73CAE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1D757C9C-4EE8-4322-B704-CBBEB663E7E8}"/>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EC2D1262-B316-4C61-975A-F5D1A744B143}"/>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6B43022C-89C9-4444-9B38-9C0749A47D0C}"/>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A6052DCB-8A27-4C23-8527-21EB3628EABC}"/>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51D227AA-50AE-40C6-919A-9AAE57077C66}"/>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4A5BD9E6-B8EC-4F83-8308-68A34E33AB53}"/>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966C1332-DD5F-47D8-8D23-98F09B6AD760}"/>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0814B2B0-4A38-4A5B-ADD6-A15B541AE7E0}"/>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2641F291-F802-4D61-9C36-9A6E6BAA1A88}"/>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385A9F14-565D-497E-B014-B72F3DB798BC}"/>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B24EAD5A-1417-4F01-81DF-0D4DA83E4B8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DB5B8202-858F-40A9-AADE-3E28F74E5E2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A105D4A1-5561-4735-990E-A1297514067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15240</xdr:rowOff>
    </xdr:from>
    <xdr:to>
      <xdr:col>116</xdr:col>
      <xdr:colOff>62864</xdr:colOff>
      <xdr:row>63</xdr:row>
      <xdr:rowOff>148590</xdr:rowOff>
    </xdr:to>
    <xdr:cxnSp macro="">
      <xdr:nvCxnSpPr>
        <xdr:cNvPr id="688" name="直線コネクタ 687">
          <a:extLst>
            <a:ext uri="{FF2B5EF4-FFF2-40B4-BE49-F238E27FC236}">
              <a16:creationId xmlns:a16="http://schemas.microsoft.com/office/drawing/2014/main" id="{586AC7A0-C9C7-46EC-BC5B-D44574706E87}"/>
            </a:ext>
          </a:extLst>
        </xdr:cNvPr>
        <xdr:cNvCxnSpPr/>
      </xdr:nvCxnSpPr>
      <xdr:spPr>
        <a:xfrm flipV="1">
          <a:off x="19947254" y="962025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152417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3E3CD9C0-25E5-4F75-9A8C-7EC07585FBB3}"/>
            </a:ext>
          </a:extLst>
        </xdr:cNvPr>
        <xdr:cNvSpPr txBox="1"/>
      </xdr:nvSpPr>
      <xdr:spPr>
        <a:xfrm>
          <a:off x="19985990"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148590</xdr:rowOff>
    </xdr:from>
    <xdr:to>
      <xdr:col>116</xdr:col>
      <xdr:colOff>152400</xdr:colOff>
      <xdr:row>63</xdr:row>
      <xdr:rowOff>148590</xdr:rowOff>
    </xdr:to>
    <xdr:cxnSp macro="">
      <xdr:nvCxnSpPr>
        <xdr:cNvPr id="690" name="直線コネクタ 689">
          <a:extLst>
            <a:ext uri="{FF2B5EF4-FFF2-40B4-BE49-F238E27FC236}">
              <a16:creationId xmlns:a16="http://schemas.microsoft.com/office/drawing/2014/main" id="{AEC6C8F0-5110-4A7E-A266-DD54F1079CD9}"/>
            </a:ext>
          </a:extLst>
        </xdr:cNvPr>
        <xdr:cNvCxnSpPr/>
      </xdr:nvCxnSpPr>
      <xdr:spPr>
        <a:xfrm>
          <a:off x="19885660" y="10949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133367</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F5A6E964-7D09-42B7-9AB5-E24BB8A5B009}"/>
            </a:ext>
          </a:extLst>
        </xdr:cNvPr>
        <xdr:cNvSpPr txBox="1"/>
      </xdr:nvSpPr>
      <xdr:spPr>
        <a:xfrm>
          <a:off x="19985990" y="938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15240</xdr:rowOff>
    </xdr:from>
    <xdr:to>
      <xdr:col>116</xdr:col>
      <xdr:colOff>152400</xdr:colOff>
      <xdr:row>56</xdr:row>
      <xdr:rowOff>15240</xdr:rowOff>
    </xdr:to>
    <xdr:cxnSp macro="">
      <xdr:nvCxnSpPr>
        <xdr:cNvPr id="692" name="直線コネクタ 691">
          <a:extLst>
            <a:ext uri="{FF2B5EF4-FFF2-40B4-BE49-F238E27FC236}">
              <a16:creationId xmlns:a16="http://schemas.microsoft.com/office/drawing/2014/main" id="{275C253D-5A25-4601-8512-91CA85D5C712}"/>
            </a:ext>
          </a:extLst>
        </xdr:cNvPr>
        <xdr:cNvCxnSpPr/>
      </xdr:nvCxnSpPr>
      <xdr:spPr>
        <a:xfrm>
          <a:off x="19885660" y="962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BE0ED2C3-2CAA-4511-9C78-3894513649F6}"/>
            </a:ext>
          </a:extLst>
        </xdr:cNvPr>
        <xdr:cNvSpPr txBox="1"/>
      </xdr:nvSpPr>
      <xdr:spPr>
        <a:xfrm>
          <a:off x="19985990" y="1051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94" name="フローチャート: 判断 693">
          <a:extLst>
            <a:ext uri="{FF2B5EF4-FFF2-40B4-BE49-F238E27FC236}">
              <a16:creationId xmlns:a16="http://schemas.microsoft.com/office/drawing/2014/main" id="{53A76E0C-B61A-4066-9EBC-135A655A1B4A}"/>
            </a:ext>
          </a:extLst>
        </xdr:cNvPr>
        <xdr:cNvSpPr/>
      </xdr:nvSpPr>
      <xdr:spPr>
        <a:xfrm>
          <a:off x="19904710" y="1053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74930</xdr:rowOff>
    </xdr:from>
    <xdr:to>
      <xdr:col>112</xdr:col>
      <xdr:colOff>38100</xdr:colOff>
      <xdr:row>62</xdr:row>
      <xdr:rowOff>5080</xdr:rowOff>
    </xdr:to>
    <xdr:sp macro="" textlink="">
      <xdr:nvSpPr>
        <xdr:cNvPr id="695" name="フローチャート: 判断 694">
          <a:extLst>
            <a:ext uri="{FF2B5EF4-FFF2-40B4-BE49-F238E27FC236}">
              <a16:creationId xmlns:a16="http://schemas.microsoft.com/office/drawing/2014/main" id="{B3F22A58-862A-485C-8FF1-A213FB6265D4}"/>
            </a:ext>
          </a:extLst>
        </xdr:cNvPr>
        <xdr:cNvSpPr/>
      </xdr:nvSpPr>
      <xdr:spPr>
        <a:xfrm>
          <a:off x="19161760" y="1053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6" name="フローチャート: 判断 695">
          <a:extLst>
            <a:ext uri="{FF2B5EF4-FFF2-40B4-BE49-F238E27FC236}">
              <a16:creationId xmlns:a16="http://schemas.microsoft.com/office/drawing/2014/main" id="{B90C6F00-E918-4C0A-B695-45961C0CB892}"/>
            </a:ext>
          </a:extLst>
        </xdr:cNvPr>
        <xdr:cNvSpPr/>
      </xdr:nvSpPr>
      <xdr:spPr>
        <a:xfrm>
          <a:off x="18345150" y="1054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135890</xdr:rowOff>
    </xdr:from>
    <xdr:to>
      <xdr:col>102</xdr:col>
      <xdr:colOff>165100</xdr:colOff>
      <xdr:row>62</xdr:row>
      <xdr:rowOff>66040</xdr:rowOff>
    </xdr:to>
    <xdr:sp macro="" textlink="">
      <xdr:nvSpPr>
        <xdr:cNvPr id="697" name="フローチャート: 判断 696">
          <a:extLst>
            <a:ext uri="{FF2B5EF4-FFF2-40B4-BE49-F238E27FC236}">
              <a16:creationId xmlns:a16="http://schemas.microsoft.com/office/drawing/2014/main" id="{CB266211-43F8-4DCE-ACBD-4983C19C9D30}"/>
            </a:ext>
          </a:extLst>
        </xdr:cNvPr>
        <xdr:cNvSpPr/>
      </xdr:nvSpPr>
      <xdr:spPr>
        <a:xfrm>
          <a:off x="17547590" y="105905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143510</xdr:rowOff>
    </xdr:from>
    <xdr:to>
      <xdr:col>98</xdr:col>
      <xdr:colOff>38100</xdr:colOff>
      <xdr:row>62</xdr:row>
      <xdr:rowOff>73660</xdr:rowOff>
    </xdr:to>
    <xdr:sp macro="" textlink="">
      <xdr:nvSpPr>
        <xdr:cNvPr id="698" name="フローチャート: 判断 697">
          <a:extLst>
            <a:ext uri="{FF2B5EF4-FFF2-40B4-BE49-F238E27FC236}">
              <a16:creationId xmlns:a16="http://schemas.microsoft.com/office/drawing/2014/main" id="{96875821-2207-4D65-9239-F82113A48E98}"/>
            </a:ext>
          </a:extLst>
        </xdr:cNvPr>
        <xdr:cNvSpPr/>
      </xdr:nvSpPr>
      <xdr:spPr>
        <a:xfrm>
          <a:off x="16761460" y="10600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8D3AB98-2998-4AFF-9F5D-094289B0C8E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BCF46E2-323E-494D-8248-E7F769585FE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F1E7372F-3417-4867-B39A-8D34A61D82A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FD28068-2ED3-4A1E-87A1-D30EC4BFD3A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FBCEE1E-DA30-4EEC-BA46-6402222805E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151130</xdr:rowOff>
    </xdr:from>
    <xdr:to>
      <xdr:col>116</xdr:col>
      <xdr:colOff>114300</xdr:colOff>
      <xdr:row>60</xdr:row>
      <xdr:rowOff>81280</xdr:rowOff>
    </xdr:to>
    <xdr:sp macro="" textlink="">
      <xdr:nvSpPr>
        <xdr:cNvPr id="704" name="楕円 703">
          <a:extLst>
            <a:ext uri="{FF2B5EF4-FFF2-40B4-BE49-F238E27FC236}">
              <a16:creationId xmlns:a16="http://schemas.microsoft.com/office/drawing/2014/main" id="{7C1F1620-5C1E-4FDB-845D-18796B73DF16}"/>
            </a:ext>
          </a:extLst>
        </xdr:cNvPr>
        <xdr:cNvSpPr/>
      </xdr:nvSpPr>
      <xdr:spPr>
        <a:xfrm>
          <a:off x="19904710" y="10266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2557</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7801846B-AD3F-44F3-890D-6F49CFF9AAC7}"/>
            </a:ext>
          </a:extLst>
        </xdr:cNvPr>
        <xdr:cNvSpPr txBox="1"/>
      </xdr:nvSpPr>
      <xdr:spPr>
        <a:xfrm>
          <a:off x="19985990"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166370</xdr:rowOff>
    </xdr:from>
    <xdr:to>
      <xdr:col>112</xdr:col>
      <xdr:colOff>38100</xdr:colOff>
      <xdr:row>60</xdr:row>
      <xdr:rowOff>96520</xdr:rowOff>
    </xdr:to>
    <xdr:sp macro="" textlink="">
      <xdr:nvSpPr>
        <xdr:cNvPr id="706" name="楕円 705">
          <a:extLst>
            <a:ext uri="{FF2B5EF4-FFF2-40B4-BE49-F238E27FC236}">
              <a16:creationId xmlns:a16="http://schemas.microsoft.com/office/drawing/2014/main" id="{F9341FFB-6F13-42EF-A1C8-35993B1AFD26}"/>
            </a:ext>
          </a:extLst>
        </xdr:cNvPr>
        <xdr:cNvSpPr/>
      </xdr:nvSpPr>
      <xdr:spPr>
        <a:xfrm>
          <a:off x="19161760" y="102857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30480</xdr:rowOff>
    </xdr:from>
    <xdr:to>
      <xdr:col>116</xdr:col>
      <xdr:colOff>63500</xdr:colOff>
      <xdr:row>60</xdr:row>
      <xdr:rowOff>45720</xdr:rowOff>
    </xdr:to>
    <xdr:cxnSp macro="">
      <xdr:nvCxnSpPr>
        <xdr:cNvPr id="707" name="直線コネクタ 706">
          <a:extLst>
            <a:ext uri="{FF2B5EF4-FFF2-40B4-BE49-F238E27FC236}">
              <a16:creationId xmlns:a16="http://schemas.microsoft.com/office/drawing/2014/main" id="{9CA48FCD-34B3-452C-B68F-C08E7EAC52D2}"/>
            </a:ext>
          </a:extLst>
        </xdr:cNvPr>
        <xdr:cNvCxnSpPr/>
      </xdr:nvCxnSpPr>
      <xdr:spPr>
        <a:xfrm flipV="1">
          <a:off x="19204940" y="1031557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10160</xdr:rowOff>
    </xdr:from>
    <xdr:to>
      <xdr:col>107</xdr:col>
      <xdr:colOff>101600</xdr:colOff>
      <xdr:row>60</xdr:row>
      <xdr:rowOff>111760</xdr:rowOff>
    </xdr:to>
    <xdr:sp macro="" textlink="">
      <xdr:nvSpPr>
        <xdr:cNvPr id="708" name="楕円 707">
          <a:extLst>
            <a:ext uri="{FF2B5EF4-FFF2-40B4-BE49-F238E27FC236}">
              <a16:creationId xmlns:a16="http://schemas.microsoft.com/office/drawing/2014/main" id="{24A14851-FD28-4E6E-8F84-81A957509577}"/>
            </a:ext>
          </a:extLst>
        </xdr:cNvPr>
        <xdr:cNvSpPr/>
      </xdr:nvSpPr>
      <xdr:spPr>
        <a:xfrm>
          <a:off x="18345150" y="102990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45720</xdr:rowOff>
    </xdr:from>
    <xdr:to>
      <xdr:col>111</xdr:col>
      <xdr:colOff>177800</xdr:colOff>
      <xdr:row>60</xdr:row>
      <xdr:rowOff>60960</xdr:rowOff>
    </xdr:to>
    <xdr:cxnSp macro="">
      <xdr:nvCxnSpPr>
        <xdr:cNvPr id="709" name="直線コネクタ 708">
          <a:extLst>
            <a:ext uri="{FF2B5EF4-FFF2-40B4-BE49-F238E27FC236}">
              <a16:creationId xmlns:a16="http://schemas.microsoft.com/office/drawing/2014/main" id="{FBCB45F6-E89D-45A0-8662-23E5B4E9E6A4}"/>
            </a:ext>
          </a:extLst>
        </xdr:cNvPr>
        <xdr:cNvCxnSpPr/>
      </xdr:nvCxnSpPr>
      <xdr:spPr>
        <a:xfrm flipV="1">
          <a:off x="18399760" y="1033462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33020</xdr:rowOff>
    </xdr:from>
    <xdr:to>
      <xdr:col>102</xdr:col>
      <xdr:colOff>165100</xdr:colOff>
      <xdr:row>60</xdr:row>
      <xdr:rowOff>134620</xdr:rowOff>
    </xdr:to>
    <xdr:sp macro="" textlink="">
      <xdr:nvSpPr>
        <xdr:cNvPr id="710" name="楕円 709">
          <a:extLst>
            <a:ext uri="{FF2B5EF4-FFF2-40B4-BE49-F238E27FC236}">
              <a16:creationId xmlns:a16="http://schemas.microsoft.com/office/drawing/2014/main" id="{14E9157F-1727-416E-972D-81B3C88D35DF}"/>
            </a:ext>
          </a:extLst>
        </xdr:cNvPr>
        <xdr:cNvSpPr/>
      </xdr:nvSpPr>
      <xdr:spPr>
        <a:xfrm>
          <a:off x="17547590" y="103181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60960</xdr:rowOff>
    </xdr:from>
    <xdr:to>
      <xdr:col>107</xdr:col>
      <xdr:colOff>50800</xdr:colOff>
      <xdr:row>60</xdr:row>
      <xdr:rowOff>83820</xdr:rowOff>
    </xdr:to>
    <xdr:cxnSp macro="">
      <xdr:nvCxnSpPr>
        <xdr:cNvPr id="711" name="直線コネクタ 710">
          <a:extLst>
            <a:ext uri="{FF2B5EF4-FFF2-40B4-BE49-F238E27FC236}">
              <a16:creationId xmlns:a16="http://schemas.microsoft.com/office/drawing/2014/main" id="{D8F8FBD9-8515-434E-BD11-EEE8DBB739EA}"/>
            </a:ext>
          </a:extLst>
        </xdr:cNvPr>
        <xdr:cNvCxnSpPr/>
      </xdr:nvCxnSpPr>
      <xdr:spPr>
        <a:xfrm flipV="1">
          <a:off x="17602200" y="1034415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48260</xdr:rowOff>
    </xdr:from>
    <xdr:to>
      <xdr:col>98</xdr:col>
      <xdr:colOff>38100</xdr:colOff>
      <xdr:row>60</xdr:row>
      <xdr:rowOff>149860</xdr:rowOff>
    </xdr:to>
    <xdr:sp macro="" textlink="">
      <xdr:nvSpPr>
        <xdr:cNvPr id="712" name="楕円 711">
          <a:extLst>
            <a:ext uri="{FF2B5EF4-FFF2-40B4-BE49-F238E27FC236}">
              <a16:creationId xmlns:a16="http://schemas.microsoft.com/office/drawing/2014/main" id="{663C4DBE-C97E-4137-82C8-A8EA213F81B2}"/>
            </a:ext>
          </a:extLst>
        </xdr:cNvPr>
        <xdr:cNvSpPr/>
      </xdr:nvSpPr>
      <xdr:spPr>
        <a:xfrm>
          <a:off x="16761460" y="103371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83820</xdr:rowOff>
    </xdr:from>
    <xdr:to>
      <xdr:col>102</xdr:col>
      <xdr:colOff>114300</xdr:colOff>
      <xdr:row>60</xdr:row>
      <xdr:rowOff>99060</xdr:rowOff>
    </xdr:to>
    <xdr:cxnSp macro="">
      <xdr:nvCxnSpPr>
        <xdr:cNvPr id="713" name="直線コネクタ 712">
          <a:extLst>
            <a:ext uri="{FF2B5EF4-FFF2-40B4-BE49-F238E27FC236}">
              <a16:creationId xmlns:a16="http://schemas.microsoft.com/office/drawing/2014/main" id="{A59AF3ED-78A3-4A63-B02A-2057D6F4482F}"/>
            </a:ext>
          </a:extLst>
        </xdr:cNvPr>
        <xdr:cNvCxnSpPr/>
      </xdr:nvCxnSpPr>
      <xdr:spPr>
        <a:xfrm flipV="1">
          <a:off x="16804640" y="103727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167657</xdr:rowOff>
    </xdr:from>
    <xdr:ext cx="469744" cy="259045"/>
    <xdr:sp macro="" textlink="">
      <xdr:nvSpPr>
        <xdr:cNvPr id="714" name="n_1aveValue【保健センター・保健所】&#10;一人当たり面積">
          <a:extLst>
            <a:ext uri="{FF2B5EF4-FFF2-40B4-BE49-F238E27FC236}">
              <a16:creationId xmlns:a16="http://schemas.microsoft.com/office/drawing/2014/main" id="{C4FE10AC-14F8-4BA4-9254-F2BF086A7F7B}"/>
            </a:ext>
          </a:extLst>
        </xdr:cNvPr>
        <xdr:cNvSpPr txBox="1"/>
      </xdr:nvSpPr>
      <xdr:spPr>
        <a:xfrm>
          <a:off x="18982132"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715" name="n_2aveValue【保健センター・保健所】&#10;一人当たり面積">
          <a:extLst>
            <a:ext uri="{FF2B5EF4-FFF2-40B4-BE49-F238E27FC236}">
              <a16:creationId xmlns:a16="http://schemas.microsoft.com/office/drawing/2014/main" id="{8FB54AE0-3802-4115-ACF3-D027A6739B61}"/>
            </a:ext>
          </a:extLst>
        </xdr:cNvPr>
        <xdr:cNvSpPr txBox="1"/>
      </xdr:nvSpPr>
      <xdr:spPr>
        <a:xfrm>
          <a:off x="18182032" y="1063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57167</xdr:rowOff>
    </xdr:from>
    <xdr:ext cx="469744" cy="259045"/>
    <xdr:sp macro="" textlink="">
      <xdr:nvSpPr>
        <xdr:cNvPr id="716" name="n_3aveValue【保健センター・保健所】&#10;一人当たり面積">
          <a:extLst>
            <a:ext uri="{FF2B5EF4-FFF2-40B4-BE49-F238E27FC236}">
              <a16:creationId xmlns:a16="http://schemas.microsoft.com/office/drawing/2014/main" id="{BB08E76E-55B5-4997-B00E-92AB659033C8}"/>
            </a:ext>
          </a:extLst>
        </xdr:cNvPr>
        <xdr:cNvSpPr txBox="1"/>
      </xdr:nvSpPr>
      <xdr:spPr>
        <a:xfrm>
          <a:off x="17384472"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64787</xdr:rowOff>
    </xdr:from>
    <xdr:ext cx="469744" cy="259045"/>
    <xdr:sp macro="" textlink="">
      <xdr:nvSpPr>
        <xdr:cNvPr id="717" name="n_4aveValue【保健センター・保健所】&#10;一人当たり面積">
          <a:extLst>
            <a:ext uri="{FF2B5EF4-FFF2-40B4-BE49-F238E27FC236}">
              <a16:creationId xmlns:a16="http://schemas.microsoft.com/office/drawing/2014/main" id="{D0FF47F3-67A1-40DB-AD2E-A34AA01C72CE}"/>
            </a:ext>
          </a:extLst>
        </xdr:cNvPr>
        <xdr:cNvSpPr txBox="1"/>
      </xdr:nvSpPr>
      <xdr:spPr>
        <a:xfrm>
          <a:off x="16588817"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113047</xdr:rowOff>
    </xdr:from>
    <xdr:ext cx="469744" cy="259045"/>
    <xdr:sp macro="" textlink="">
      <xdr:nvSpPr>
        <xdr:cNvPr id="718" name="n_1mainValue【保健センター・保健所】&#10;一人当たり面積">
          <a:extLst>
            <a:ext uri="{FF2B5EF4-FFF2-40B4-BE49-F238E27FC236}">
              <a16:creationId xmlns:a16="http://schemas.microsoft.com/office/drawing/2014/main" id="{4FEC0C15-457E-4218-8570-3727936ADD0F}"/>
            </a:ext>
          </a:extLst>
        </xdr:cNvPr>
        <xdr:cNvSpPr txBox="1"/>
      </xdr:nvSpPr>
      <xdr:spPr>
        <a:xfrm>
          <a:off x="18982132"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128287</xdr:rowOff>
    </xdr:from>
    <xdr:ext cx="469744" cy="259045"/>
    <xdr:sp macro="" textlink="">
      <xdr:nvSpPr>
        <xdr:cNvPr id="719" name="n_2mainValue【保健センター・保健所】&#10;一人当たり面積">
          <a:extLst>
            <a:ext uri="{FF2B5EF4-FFF2-40B4-BE49-F238E27FC236}">
              <a16:creationId xmlns:a16="http://schemas.microsoft.com/office/drawing/2014/main" id="{DF597594-7433-4560-89E7-B32A088793B3}"/>
            </a:ext>
          </a:extLst>
        </xdr:cNvPr>
        <xdr:cNvSpPr txBox="1"/>
      </xdr:nvSpPr>
      <xdr:spPr>
        <a:xfrm>
          <a:off x="18182032"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151147</xdr:rowOff>
    </xdr:from>
    <xdr:ext cx="469744" cy="259045"/>
    <xdr:sp macro="" textlink="">
      <xdr:nvSpPr>
        <xdr:cNvPr id="720" name="n_3mainValue【保健センター・保健所】&#10;一人当たり面積">
          <a:extLst>
            <a:ext uri="{FF2B5EF4-FFF2-40B4-BE49-F238E27FC236}">
              <a16:creationId xmlns:a16="http://schemas.microsoft.com/office/drawing/2014/main" id="{3D34449A-FD16-4459-B6E5-EBB809D16064}"/>
            </a:ext>
          </a:extLst>
        </xdr:cNvPr>
        <xdr:cNvSpPr txBox="1"/>
      </xdr:nvSpPr>
      <xdr:spPr>
        <a:xfrm>
          <a:off x="17384472"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166387</xdr:rowOff>
    </xdr:from>
    <xdr:ext cx="469744" cy="259045"/>
    <xdr:sp macro="" textlink="">
      <xdr:nvSpPr>
        <xdr:cNvPr id="721" name="n_4mainValue【保健センター・保健所】&#10;一人当たり面積">
          <a:extLst>
            <a:ext uri="{FF2B5EF4-FFF2-40B4-BE49-F238E27FC236}">
              <a16:creationId xmlns:a16="http://schemas.microsoft.com/office/drawing/2014/main" id="{A7AEFA5F-AB4A-43FA-85AD-EA97868A5DA0}"/>
            </a:ext>
          </a:extLst>
        </xdr:cNvPr>
        <xdr:cNvSpPr txBox="1"/>
      </xdr:nvSpPr>
      <xdr:spPr>
        <a:xfrm>
          <a:off x="1658881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035D50A4-22EF-42CF-9821-28D78F796AD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8FFA7E23-5436-41C5-A8FB-3273D0CC42D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59195AD4-09BD-4988-AC23-36BFD342BE8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85D35ED0-F7EE-4A25-BBDD-CF4DB3CBA165}"/>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7EB5D9A4-BAB1-492C-B406-85A213AB091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037E9E79-5C57-4A21-951B-7D42DF738D00}"/>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6EEFF131-1421-47BC-8DB6-8C576D227DE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703BCE7A-1F1D-461F-B1F7-F74F21888EFD}"/>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64500474-BA7C-45FC-9711-7F97E4DD41D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38A02474-4094-44ED-8C5D-45FBE972EBD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67FF7794-13D7-4F23-B1D5-B39B63C8EAE5}"/>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3" name="直線コネクタ 732">
          <a:extLst>
            <a:ext uri="{FF2B5EF4-FFF2-40B4-BE49-F238E27FC236}">
              <a16:creationId xmlns:a16="http://schemas.microsoft.com/office/drawing/2014/main" id="{CA68B3C9-23BC-4EE3-B449-D6A6D50FB9E8}"/>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4" name="テキスト ボックス 733">
          <a:extLst>
            <a:ext uri="{FF2B5EF4-FFF2-40B4-BE49-F238E27FC236}">
              <a16:creationId xmlns:a16="http://schemas.microsoft.com/office/drawing/2014/main" id="{4399445C-7F0D-4B6B-AA38-2914D17ABCEC}"/>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5" name="直線コネクタ 734">
          <a:extLst>
            <a:ext uri="{FF2B5EF4-FFF2-40B4-BE49-F238E27FC236}">
              <a16:creationId xmlns:a16="http://schemas.microsoft.com/office/drawing/2014/main" id="{16F9AE7A-C964-4619-B703-30E5CBD7D86A}"/>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6" name="テキスト ボックス 735">
          <a:extLst>
            <a:ext uri="{FF2B5EF4-FFF2-40B4-BE49-F238E27FC236}">
              <a16:creationId xmlns:a16="http://schemas.microsoft.com/office/drawing/2014/main" id="{1ECDCE14-ED01-4044-9284-6369B69B5F44}"/>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7" name="直線コネクタ 736">
          <a:extLst>
            <a:ext uri="{FF2B5EF4-FFF2-40B4-BE49-F238E27FC236}">
              <a16:creationId xmlns:a16="http://schemas.microsoft.com/office/drawing/2014/main" id="{6B85FD3C-D628-41AF-8E2D-32CAA602C395}"/>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8" name="テキスト ボックス 737">
          <a:extLst>
            <a:ext uri="{FF2B5EF4-FFF2-40B4-BE49-F238E27FC236}">
              <a16:creationId xmlns:a16="http://schemas.microsoft.com/office/drawing/2014/main" id="{F5C6A40D-39CE-4F55-A4A6-81A048D793AA}"/>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9" name="直線コネクタ 738">
          <a:extLst>
            <a:ext uri="{FF2B5EF4-FFF2-40B4-BE49-F238E27FC236}">
              <a16:creationId xmlns:a16="http://schemas.microsoft.com/office/drawing/2014/main" id="{1A4D40E6-3395-45F9-BC2B-CD99B547A85D}"/>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0" name="テキスト ボックス 739">
          <a:extLst>
            <a:ext uri="{FF2B5EF4-FFF2-40B4-BE49-F238E27FC236}">
              <a16:creationId xmlns:a16="http://schemas.microsoft.com/office/drawing/2014/main" id="{F03CFB74-C9D1-41E7-86C9-E1A9FD8D4734}"/>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1" name="直線コネクタ 740">
          <a:extLst>
            <a:ext uri="{FF2B5EF4-FFF2-40B4-BE49-F238E27FC236}">
              <a16:creationId xmlns:a16="http://schemas.microsoft.com/office/drawing/2014/main" id="{280DA11E-2F4B-4AE0-86CD-3F10310FE4AA}"/>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2" name="テキスト ボックス 741">
          <a:extLst>
            <a:ext uri="{FF2B5EF4-FFF2-40B4-BE49-F238E27FC236}">
              <a16:creationId xmlns:a16="http://schemas.microsoft.com/office/drawing/2014/main" id="{96AFE522-060A-405C-A307-277FBC153B4C}"/>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3" name="直線コネクタ 742">
          <a:extLst>
            <a:ext uri="{FF2B5EF4-FFF2-40B4-BE49-F238E27FC236}">
              <a16:creationId xmlns:a16="http://schemas.microsoft.com/office/drawing/2014/main" id="{EC4A4387-9C12-493F-9AC6-DB006AC5C339}"/>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4" name="テキスト ボックス 743">
          <a:extLst>
            <a:ext uri="{FF2B5EF4-FFF2-40B4-BE49-F238E27FC236}">
              <a16:creationId xmlns:a16="http://schemas.microsoft.com/office/drawing/2014/main" id="{464B27DD-ED9F-4E8F-BFBC-57D6E2668B4B}"/>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C93FD00-2B93-45D8-B8F8-C3E825E901D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A0B0E95D-A30B-4D56-9761-20E1E647893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160564</xdr:rowOff>
    </xdr:from>
    <xdr:to>
      <xdr:col>85</xdr:col>
      <xdr:colOff>126364</xdr:colOff>
      <xdr:row>85</xdr:row>
      <xdr:rowOff>142602</xdr:rowOff>
    </xdr:to>
    <xdr:cxnSp macro="">
      <xdr:nvCxnSpPr>
        <xdr:cNvPr id="747" name="直線コネクタ 746">
          <a:extLst>
            <a:ext uri="{FF2B5EF4-FFF2-40B4-BE49-F238E27FC236}">
              <a16:creationId xmlns:a16="http://schemas.microsoft.com/office/drawing/2014/main" id="{82CFEF2C-D8F4-46CE-B427-1AF7A8E16D06}"/>
            </a:ext>
          </a:extLst>
        </xdr:cNvPr>
        <xdr:cNvCxnSpPr/>
      </xdr:nvCxnSpPr>
      <xdr:spPr>
        <a:xfrm flipV="1">
          <a:off x="14703424" y="13535569"/>
          <a:ext cx="0" cy="1178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146429</xdr:rowOff>
    </xdr:from>
    <xdr:ext cx="405111" cy="259045"/>
    <xdr:sp macro="" textlink="">
      <xdr:nvSpPr>
        <xdr:cNvPr id="748" name="【消防施設】&#10;有形固定資産減価償却率最小値テキスト">
          <a:extLst>
            <a:ext uri="{FF2B5EF4-FFF2-40B4-BE49-F238E27FC236}">
              <a16:creationId xmlns:a16="http://schemas.microsoft.com/office/drawing/2014/main" id="{ED2DB91C-489A-4E6A-8AD0-DB217D3277CE}"/>
            </a:ext>
          </a:extLst>
        </xdr:cNvPr>
        <xdr:cNvSpPr txBox="1"/>
      </xdr:nvSpPr>
      <xdr:spPr>
        <a:xfrm>
          <a:off x="14742160" y="1471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142602</xdr:rowOff>
    </xdr:from>
    <xdr:to>
      <xdr:col>86</xdr:col>
      <xdr:colOff>25400</xdr:colOff>
      <xdr:row>85</xdr:row>
      <xdr:rowOff>142602</xdr:rowOff>
    </xdr:to>
    <xdr:cxnSp macro="">
      <xdr:nvCxnSpPr>
        <xdr:cNvPr id="749" name="直線コネクタ 748">
          <a:extLst>
            <a:ext uri="{FF2B5EF4-FFF2-40B4-BE49-F238E27FC236}">
              <a16:creationId xmlns:a16="http://schemas.microsoft.com/office/drawing/2014/main" id="{5F0D7774-1EE6-43B3-B299-12FB85455B52}"/>
            </a:ext>
          </a:extLst>
        </xdr:cNvPr>
        <xdr:cNvCxnSpPr/>
      </xdr:nvCxnSpPr>
      <xdr:spPr>
        <a:xfrm>
          <a:off x="14611350" y="147139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107241</xdr:rowOff>
    </xdr:from>
    <xdr:ext cx="405111" cy="259045"/>
    <xdr:sp macro="" textlink="">
      <xdr:nvSpPr>
        <xdr:cNvPr id="750" name="【消防施設】&#10;有形固定資産減価償却率最大値テキスト">
          <a:extLst>
            <a:ext uri="{FF2B5EF4-FFF2-40B4-BE49-F238E27FC236}">
              <a16:creationId xmlns:a16="http://schemas.microsoft.com/office/drawing/2014/main" id="{5C724104-A091-4663-B92B-D673AAE0DDE7}"/>
            </a:ext>
          </a:extLst>
        </xdr:cNvPr>
        <xdr:cNvSpPr txBox="1"/>
      </xdr:nvSpPr>
      <xdr:spPr>
        <a:xfrm>
          <a:off x="14742160" y="13306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160564</xdr:rowOff>
    </xdr:from>
    <xdr:to>
      <xdr:col>86</xdr:col>
      <xdr:colOff>25400</xdr:colOff>
      <xdr:row>78</xdr:row>
      <xdr:rowOff>160564</xdr:rowOff>
    </xdr:to>
    <xdr:cxnSp macro="">
      <xdr:nvCxnSpPr>
        <xdr:cNvPr id="751" name="直線コネクタ 750">
          <a:extLst>
            <a:ext uri="{FF2B5EF4-FFF2-40B4-BE49-F238E27FC236}">
              <a16:creationId xmlns:a16="http://schemas.microsoft.com/office/drawing/2014/main" id="{AFAC6A3D-1DC5-46BB-B2B6-7AE83A1907BB}"/>
            </a:ext>
          </a:extLst>
        </xdr:cNvPr>
        <xdr:cNvCxnSpPr/>
      </xdr:nvCxnSpPr>
      <xdr:spPr>
        <a:xfrm>
          <a:off x="14611350" y="135355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8182</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D1830316-9620-44C4-BF7A-6D0C828BF30D}"/>
            </a:ext>
          </a:extLst>
        </xdr:cNvPr>
        <xdr:cNvSpPr txBox="1"/>
      </xdr:nvSpPr>
      <xdr:spPr>
        <a:xfrm>
          <a:off x="14742160" y="14240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29755</xdr:rowOff>
    </xdr:from>
    <xdr:to>
      <xdr:col>85</xdr:col>
      <xdr:colOff>177800</xdr:colOff>
      <xdr:row>83</xdr:row>
      <xdr:rowOff>131355</xdr:rowOff>
    </xdr:to>
    <xdr:sp macro="" textlink="">
      <xdr:nvSpPr>
        <xdr:cNvPr id="753" name="フローチャート: 判断 752">
          <a:extLst>
            <a:ext uri="{FF2B5EF4-FFF2-40B4-BE49-F238E27FC236}">
              <a16:creationId xmlns:a16="http://schemas.microsoft.com/office/drawing/2014/main" id="{62F3DF68-CAFF-4724-9C25-9F85AD31883E}"/>
            </a:ext>
          </a:extLst>
        </xdr:cNvPr>
        <xdr:cNvSpPr/>
      </xdr:nvSpPr>
      <xdr:spPr>
        <a:xfrm>
          <a:off x="14649450" y="142582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13426</xdr:rowOff>
    </xdr:from>
    <xdr:to>
      <xdr:col>81</xdr:col>
      <xdr:colOff>101600</xdr:colOff>
      <xdr:row>83</xdr:row>
      <xdr:rowOff>115026</xdr:rowOff>
    </xdr:to>
    <xdr:sp macro="" textlink="">
      <xdr:nvSpPr>
        <xdr:cNvPr id="754" name="フローチャート: 判断 753">
          <a:extLst>
            <a:ext uri="{FF2B5EF4-FFF2-40B4-BE49-F238E27FC236}">
              <a16:creationId xmlns:a16="http://schemas.microsoft.com/office/drawing/2014/main" id="{76F2B2BB-8BE3-489D-8181-B07C13FCDCCB}"/>
            </a:ext>
          </a:extLst>
        </xdr:cNvPr>
        <xdr:cNvSpPr/>
      </xdr:nvSpPr>
      <xdr:spPr>
        <a:xfrm>
          <a:off x="13887450" y="142475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139156</xdr:rowOff>
    </xdr:from>
    <xdr:to>
      <xdr:col>76</xdr:col>
      <xdr:colOff>165100</xdr:colOff>
      <xdr:row>83</xdr:row>
      <xdr:rowOff>69306</xdr:rowOff>
    </xdr:to>
    <xdr:sp macro="" textlink="">
      <xdr:nvSpPr>
        <xdr:cNvPr id="755" name="フローチャート: 判断 754">
          <a:extLst>
            <a:ext uri="{FF2B5EF4-FFF2-40B4-BE49-F238E27FC236}">
              <a16:creationId xmlns:a16="http://schemas.microsoft.com/office/drawing/2014/main" id="{E7A3C010-3575-4413-9CFE-02EE5681DF3F}"/>
            </a:ext>
          </a:extLst>
        </xdr:cNvPr>
        <xdr:cNvSpPr/>
      </xdr:nvSpPr>
      <xdr:spPr>
        <a:xfrm>
          <a:off x="13089890" y="1419424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127726</xdr:rowOff>
    </xdr:from>
    <xdr:to>
      <xdr:col>72</xdr:col>
      <xdr:colOff>38100</xdr:colOff>
      <xdr:row>83</xdr:row>
      <xdr:rowOff>57876</xdr:rowOff>
    </xdr:to>
    <xdr:sp macro="" textlink="">
      <xdr:nvSpPr>
        <xdr:cNvPr id="756" name="フローチャート: 判断 755">
          <a:extLst>
            <a:ext uri="{FF2B5EF4-FFF2-40B4-BE49-F238E27FC236}">
              <a16:creationId xmlns:a16="http://schemas.microsoft.com/office/drawing/2014/main" id="{CC1D3B62-3D1E-426D-86F3-E1B8549AF961}"/>
            </a:ext>
          </a:extLst>
        </xdr:cNvPr>
        <xdr:cNvSpPr/>
      </xdr:nvSpPr>
      <xdr:spPr>
        <a:xfrm>
          <a:off x="12303760" y="1419043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109764</xdr:rowOff>
    </xdr:from>
    <xdr:to>
      <xdr:col>67</xdr:col>
      <xdr:colOff>101600</xdr:colOff>
      <xdr:row>83</xdr:row>
      <xdr:rowOff>39914</xdr:rowOff>
    </xdr:to>
    <xdr:sp macro="" textlink="">
      <xdr:nvSpPr>
        <xdr:cNvPr id="757" name="フローチャート: 判断 756">
          <a:extLst>
            <a:ext uri="{FF2B5EF4-FFF2-40B4-BE49-F238E27FC236}">
              <a16:creationId xmlns:a16="http://schemas.microsoft.com/office/drawing/2014/main" id="{570BAEB4-E90D-4A31-89FC-B13912345692}"/>
            </a:ext>
          </a:extLst>
        </xdr:cNvPr>
        <xdr:cNvSpPr/>
      </xdr:nvSpPr>
      <xdr:spPr>
        <a:xfrm>
          <a:off x="11487150" y="141667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AF7B0775-C875-4AFF-B57D-54892846E3EC}"/>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916714F-4948-4031-9AC7-54ACE4AD371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89CA90B-CA1D-4945-A2B5-68D21F3D181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AFBD8E4-591D-45CC-8F7F-A132E11F64E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62ED562-BD1C-457B-9272-53DF98F22B66}"/>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109764</xdr:rowOff>
    </xdr:from>
    <xdr:to>
      <xdr:col>85</xdr:col>
      <xdr:colOff>177800</xdr:colOff>
      <xdr:row>79</xdr:row>
      <xdr:rowOff>39914</xdr:rowOff>
    </xdr:to>
    <xdr:sp macro="" textlink="">
      <xdr:nvSpPr>
        <xdr:cNvPr id="763" name="楕円 762">
          <a:extLst>
            <a:ext uri="{FF2B5EF4-FFF2-40B4-BE49-F238E27FC236}">
              <a16:creationId xmlns:a16="http://schemas.microsoft.com/office/drawing/2014/main" id="{43CB4AA6-2E9D-46D3-BA79-B9DBD7315755}"/>
            </a:ext>
          </a:extLst>
        </xdr:cNvPr>
        <xdr:cNvSpPr/>
      </xdr:nvSpPr>
      <xdr:spPr>
        <a:xfrm>
          <a:off x="14649450" y="134809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62791</xdr:rowOff>
    </xdr:from>
    <xdr:ext cx="405111" cy="259045"/>
    <xdr:sp macro="" textlink="">
      <xdr:nvSpPr>
        <xdr:cNvPr id="764" name="【消防施設】&#10;有形固定資産減価償却率該当値テキスト">
          <a:extLst>
            <a:ext uri="{FF2B5EF4-FFF2-40B4-BE49-F238E27FC236}">
              <a16:creationId xmlns:a16="http://schemas.microsoft.com/office/drawing/2014/main" id="{751ACD05-1E53-4B76-8104-C8853D983F9B}"/>
            </a:ext>
          </a:extLst>
        </xdr:cNvPr>
        <xdr:cNvSpPr txBox="1"/>
      </xdr:nvSpPr>
      <xdr:spPr>
        <a:xfrm>
          <a:off x="14742160" y="13432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95069</xdr:rowOff>
    </xdr:from>
    <xdr:to>
      <xdr:col>81</xdr:col>
      <xdr:colOff>101600</xdr:colOff>
      <xdr:row>79</xdr:row>
      <xdr:rowOff>25219</xdr:rowOff>
    </xdr:to>
    <xdr:sp macro="" textlink="">
      <xdr:nvSpPr>
        <xdr:cNvPr id="765" name="楕円 764">
          <a:extLst>
            <a:ext uri="{FF2B5EF4-FFF2-40B4-BE49-F238E27FC236}">
              <a16:creationId xmlns:a16="http://schemas.microsoft.com/office/drawing/2014/main" id="{59F782D9-4942-48E3-B9BF-EDACE54261D3}"/>
            </a:ext>
          </a:extLst>
        </xdr:cNvPr>
        <xdr:cNvSpPr/>
      </xdr:nvSpPr>
      <xdr:spPr>
        <a:xfrm>
          <a:off x="13887450" y="1347197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145869</xdr:rowOff>
    </xdr:from>
    <xdr:to>
      <xdr:col>85</xdr:col>
      <xdr:colOff>127000</xdr:colOff>
      <xdr:row>78</xdr:row>
      <xdr:rowOff>160564</xdr:rowOff>
    </xdr:to>
    <xdr:cxnSp macro="">
      <xdr:nvCxnSpPr>
        <xdr:cNvPr id="766" name="直線コネクタ 765">
          <a:extLst>
            <a:ext uri="{FF2B5EF4-FFF2-40B4-BE49-F238E27FC236}">
              <a16:creationId xmlns:a16="http://schemas.microsoft.com/office/drawing/2014/main" id="{22848896-B51C-4200-9B15-A2065DE3A0B5}"/>
            </a:ext>
          </a:extLst>
        </xdr:cNvPr>
        <xdr:cNvCxnSpPr/>
      </xdr:nvCxnSpPr>
      <xdr:spPr>
        <a:xfrm>
          <a:off x="13942060" y="13517064"/>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60779</xdr:rowOff>
    </xdr:from>
    <xdr:to>
      <xdr:col>76</xdr:col>
      <xdr:colOff>165100</xdr:colOff>
      <xdr:row>78</xdr:row>
      <xdr:rowOff>162379</xdr:rowOff>
    </xdr:to>
    <xdr:sp macro="" textlink="">
      <xdr:nvSpPr>
        <xdr:cNvPr id="767" name="楕円 766">
          <a:extLst>
            <a:ext uri="{FF2B5EF4-FFF2-40B4-BE49-F238E27FC236}">
              <a16:creationId xmlns:a16="http://schemas.microsoft.com/office/drawing/2014/main" id="{0D4AD285-B179-4E6B-96D3-31266626A4FE}"/>
            </a:ext>
          </a:extLst>
        </xdr:cNvPr>
        <xdr:cNvSpPr/>
      </xdr:nvSpPr>
      <xdr:spPr>
        <a:xfrm>
          <a:off x="13089890" y="1343006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111579</xdr:rowOff>
    </xdr:from>
    <xdr:to>
      <xdr:col>81</xdr:col>
      <xdr:colOff>50800</xdr:colOff>
      <xdr:row>78</xdr:row>
      <xdr:rowOff>145869</xdr:rowOff>
    </xdr:to>
    <xdr:cxnSp macro="">
      <xdr:nvCxnSpPr>
        <xdr:cNvPr id="768" name="直線コネクタ 767">
          <a:extLst>
            <a:ext uri="{FF2B5EF4-FFF2-40B4-BE49-F238E27FC236}">
              <a16:creationId xmlns:a16="http://schemas.microsoft.com/office/drawing/2014/main" id="{02293C47-EA08-4D81-902F-5FEB72A39512}"/>
            </a:ext>
          </a:extLst>
        </xdr:cNvPr>
        <xdr:cNvCxnSpPr/>
      </xdr:nvCxnSpPr>
      <xdr:spPr>
        <a:xfrm>
          <a:off x="13144500" y="13484679"/>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37919</xdr:rowOff>
    </xdr:from>
    <xdr:to>
      <xdr:col>72</xdr:col>
      <xdr:colOff>38100</xdr:colOff>
      <xdr:row>78</xdr:row>
      <xdr:rowOff>139519</xdr:rowOff>
    </xdr:to>
    <xdr:sp macro="" textlink="">
      <xdr:nvSpPr>
        <xdr:cNvPr id="769" name="楕円 768">
          <a:extLst>
            <a:ext uri="{FF2B5EF4-FFF2-40B4-BE49-F238E27FC236}">
              <a16:creationId xmlns:a16="http://schemas.microsoft.com/office/drawing/2014/main" id="{38ED2E74-8941-403A-BB95-00C8960D1AB6}"/>
            </a:ext>
          </a:extLst>
        </xdr:cNvPr>
        <xdr:cNvSpPr/>
      </xdr:nvSpPr>
      <xdr:spPr>
        <a:xfrm>
          <a:off x="12303760" y="134110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88719</xdr:rowOff>
    </xdr:from>
    <xdr:to>
      <xdr:col>76</xdr:col>
      <xdr:colOff>114300</xdr:colOff>
      <xdr:row>78</xdr:row>
      <xdr:rowOff>111579</xdr:rowOff>
    </xdr:to>
    <xdr:cxnSp macro="">
      <xdr:nvCxnSpPr>
        <xdr:cNvPr id="770" name="直線コネクタ 769">
          <a:extLst>
            <a:ext uri="{FF2B5EF4-FFF2-40B4-BE49-F238E27FC236}">
              <a16:creationId xmlns:a16="http://schemas.microsoft.com/office/drawing/2014/main" id="{1FA25CC8-99A7-42FD-A369-16565668FCF0}"/>
            </a:ext>
          </a:extLst>
        </xdr:cNvPr>
        <xdr:cNvCxnSpPr/>
      </xdr:nvCxnSpPr>
      <xdr:spPr>
        <a:xfrm>
          <a:off x="12346940" y="13465629"/>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13426</xdr:rowOff>
    </xdr:from>
    <xdr:to>
      <xdr:col>67</xdr:col>
      <xdr:colOff>101600</xdr:colOff>
      <xdr:row>78</xdr:row>
      <xdr:rowOff>115026</xdr:rowOff>
    </xdr:to>
    <xdr:sp macro="" textlink="">
      <xdr:nvSpPr>
        <xdr:cNvPr id="771" name="楕円 770">
          <a:extLst>
            <a:ext uri="{FF2B5EF4-FFF2-40B4-BE49-F238E27FC236}">
              <a16:creationId xmlns:a16="http://schemas.microsoft.com/office/drawing/2014/main" id="{8657D4B4-5E19-4FB8-B05F-CA5A470D8907}"/>
            </a:ext>
          </a:extLst>
        </xdr:cNvPr>
        <xdr:cNvSpPr/>
      </xdr:nvSpPr>
      <xdr:spPr>
        <a:xfrm>
          <a:off x="11487150" y="133903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64226</xdr:rowOff>
    </xdr:from>
    <xdr:to>
      <xdr:col>71</xdr:col>
      <xdr:colOff>177800</xdr:colOff>
      <xdr:row>78</xdr:row>
      <xdr:rowOff>88719</xdr:rowOff>
    </xdr:to>
    <xdr:cxnSp macro="">
      <xdr:nvCxnSpPr>
        <xdr:cNvPr id="772" name="直線コネクタ 771">
          <a:extLst>
            <a:ext uri="{FF2B5EF4-FFF2-40B4-BE49-F238E27FC236}">
              <a16:creationId xmlns:a16="http://schemas.microsoft.com/office/drawing/2014/main" id="{48748831-3A55-4582-B5CE-83740B7E9D38}"/>
            </a:ext>
          </a:extLst>
        </xdr:cNvPr>
        <xdr:cNvCxnSpPr/>
      </xdr:nvCxnSpPr>
      <xdr:spPr>
        <a:xfrm>
          <a:off x="11541760" y="13433516"/>
          <a:ext cx="80518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106153</xdr:rowOff>
    </xdr:from>
    <xdr:ext cx="405111" cy="259045"/>
    <xdr:sp macro="" textlink="">
      <xdr:nvSpPr>
        <xdr:cNvPr id="773" name="n_1aveValue【消防施設】&#10;有形固定資産減価償却率">
          <a:extLst>
            <a:ext uri="{FF2B5EF4-FFF2-40B4-BE49-F238E27FC236}">
              <a16:creationId xmlns:a16="http://schemas.microsoft.com/office/drawing/2014/main" id="{7AD4DA0D-4978-4B61-8B9F-19A8BB75C667}"/>
            </a:ext>
          </a:extLst>
        </xdr:cNvPr>
        <xdr:cNvSpPr txBox="1"/>
      </xdr:nvSpPr>
      <xdr:spPr>
        <a:xfrm>
          <a:off x="13738234" y="14334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60433</xdr:rowOff>
    </xdr:from>
    <xdr:ext cx="405111" cy="259045"/>
    <xdr:sp macro="" textlink="">
      <xdr:nvSpPr>
        <xdr:cNvPr id="774" name="n_2aveValue【消防施設】&#10;有形固定資産減価償却率">
          <a:extLst>
            <a:ext uri="{FF2B5EF4-FFF2-40B4-BE49-F238E27FC236}">
              <a16:creationId xmlns:a16="http://schemas.microsoft.com/office/drawing/2014/main" id="{249E9915-2517-449F-9CD5-5A65D7929AC1}"/>
            </a:ext>
          </a:extLst>
        </xdr:cNvPr>
        <xdr:cNvSpPr txBox="1"/>
      </xdr:nvSpPr>
      <xdr:spPr>
        <a:xfrm>
          <a:off x="12957184" y="1428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49003</xdr:rowOff>
    </xdr:from>
    <xdr:ext cx="405111" cy="259045"/>
    <xdr:sp macro="" textlink="">
      <xdr:nvSpPr>
        <xdr:cNvPr id="775" name="n_3aveValue【消防施設】&#10;有形固定資産減価償却率">
          <a:extLst>
            <a:ext uri="{FF2B5EF4-FFF2-40B4-BE49-F238E27FC236}">
              <a16:creationId xmlns:a16="http://schemas.microsoft.com/office/drawing/2014/main" id="{87A4E9F6-EF38-44C5-A6AD-CC49133B74A3}"/>
            </a:ext>
          </a:extLst>
        </xdr:cNvPr>
        <xdr:cNvSpPr txBox="1"/>
      </xdr:nvSpPr>
      <xdr:spPr>
        <a:xfrm>
          <a:off x="12171054" y="1428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31041</xdr:rowOff>
    </xdr:from>
    <xdr:ext cx="405111" cy="259045"/>
    <xdr:sp macro="" textlink="">
      <xdr:nvSpPr>
        <xdr:cNvPr id="776" name="n_4aveValue【消防施設】&#10;有形固定資産減価償却率">
          <a:extLst>
            <a:ext uri="{FF2B5EF4-FFF2-40B4-BE49-F238E27FC236}">
              <a16:creationId xmlns:a16="http://schemas.microsoft.com/office/drawing/2014/main" id="{489D4EBE-18CC-4178-83CE-E9E8E1D3B3C9}"/>
            </a:ext>
          </a:extLst>
        </xdr:cNvPr>
        <xdr:cNvSpPr txBox="1"/>
      </xdr:nvSpPr>
      <xdr:spPr>
        <a:xfrm>
          <a:off x="11354444" y="14259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41746</xdr:rowOff>
    </xdr:from>
    <xdr:ext cx="405111" cy="259045"/>
    <xdr:sp macro="" textlink="">
      <xdr:nvSpPr>
        <xdr:cNvPr id="777" name="n_1mainValue【消防施設】&#10;有形固定資産減価償却率">
          <a:extLst>
            <a:ext uri="{FF2B5EF4-FFF2-40B4-BE49-F238E27FC236}">
              <a16:creationId xmlns:a16="http://schemas.microsoft.com/office/drawing/2014/main" id="{DB52762C-D806-4B96-B1AA-7B7933C883D3}"/>
            </a:ext>
          </a:extLst>
        </xdr:cNvPr>
        <xdr:cNvSpPr txBox="1"/>
      </xdr:nvSpPr>
      <xdr:spPr>
        <a:xfrm>
          <a:off x="13738234" y="1324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7456</xdr:rowOff>
    </xdr:from>
    <xdr:ext cx="405111" cy="259045"/>
    <xdr:sp macro="" textlink="">
      <xdr:nvSpPr>
        <xdr:cNvPr id="778" name="n_2mainValue【消防施設】&#10;有形固定資産減価償却率">
          <a:extLst>
            <a:ext uri="{FF2B5EF4-FFF2-40B4-BE49-F238E27FC236}">
              <a16:creationId xmlns:a16="http://schemas.microsoft.com/office/drawing/2014/main" id="{471A8B95-CD36-4879-ABB2-51CCF0E8FE66}"/>
            </a:ext>
          </a:extLst>
        </xdr:cNvPr>
        <xdr:cNvSpPr txBox="1"/>
      </xdr:nvSpPr>
      <xdr:spPr>
        <a:xfrm>
          <a:off x="12957184" y="1321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156046</xdr:rowOff>
    </xdr:from>
    <xdr:ext cx="405111" cy="259045"/>
    <xdr:sp macro="" textlink="">
      <xdr:nvSpPr>
        <xdr:cNvPr id="779" name="n_3mainValue【消防施設】&#10;有形固定資産減価償却率">
          <a:extLst>
            <a:ext uri="{FF2B5EF4-FFF2-40B4-BE49-F238E27FC236}">
              <a16:creationId xmlns:a16="http://schemas.microsoft.com/office/drawing/2014/main" id="{9B043A1E-BE03-4A14-A713-C17D7FB5129A}"/>
            </a:ext>
          </a:extLst>
        </xdr:cNvPr>
        <xdr:cNvSpPr txBox="1"/>
      </xdr:nvSpPr>
      <xdr:spPr>
        <a:xfrm>
          <a:off x="12171054" y="1318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131553</xdr:rowOff>
    </xdr:from>
    <xdr:ext cx="340478" cy="259045"/>
    <xdr:sp macro="" textlink="">
      <xdr:nvSpPr>
        <xdr:cNvPr id="780" name="n_4mainValue【消防施設】&#10;有形固定資産減価償却率">
          <a:extLst>
            <a:ext uri="{FF2B5EF4-FFF2-40B4-BE49-F238E27FC236}">
              <a16:creationId xmlns:a16="http://schemas.microsoft.com/office/drawing/2014/main" id="{DB75363A-69AD-4332-9485-D2EF5451893B}"/>
            </a:ext>
          </a:extLst>
        </xdr:cNvPr>
        <xdr:cNvSpPr txBox="1"/>
      </xdr:nvSpPr>
      <xdr:spPr>
        <a:xfrm>
          <a:off x="11384856" y="131655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DE89287B-874F-4FD9-A919-E1733F7A05C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C0AC49EE-56F6-4710-AAEF-98E2BB53F2B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6F59AEDC-9A18-481C-817B-F80E7349EAE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6F30E769-1F39-4BE5-ADD1-0ACD377C8DA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9260B54F-C4CF-4805-977D-97904D9C6C0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DAAA21F6-FE28-4C27-A4E3-477AF117056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0B3864BF-441C-4A2C-8B7D-A8564FCFE73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1FD7010D-D374-4EB9-9006-13386C90FE20}"/>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7845E6C4-B572-424E-A310-277B1066A8F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926B248B-C853-462A-9DFE-FE706EFF060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a:extLst>
            <a:ext uri="{FF2B5EF4-FFF2-40B4-BE49-F238E27FC236}">
              <a16:creationId xmlns:a16="http://schemas.microsoft.com/office/drawing/2014/main" id="{D3DDE44D-D282-48FA-8274-B5A0770A5B1E}"/>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a:extLst>
            <a:ext uri="{FF2B5EF4-FFF2-40B4-BE49-F238E27FC236}">
              <a16:creationId xmlns:a16="http://schemas.microsoft.com/office/drawing/2014/main" id="{EBF547DB-0A5C-4615-B41C-0591C44344EB}"/>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a:extLst>
            <a:ext uri="{FF2B5EF4-FFF2-40B4-BE49-F238E27FC236}">
              <a16:creationId xmlns:a16="http://schemas.microsoft.com/office/drawing/2014/main" id="{D1261E80-B783-4822-BA02-91F94F47CFC5}"/>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a:extLst>
            <a:ext uri="{FF2B5EF4-FFF2-40B4-BE49-F238E27FC236}">
              <a16:creationId xmlns:a16="http://schemas.microsoft.com/office/drawing/2014/main" id="{311742D1-1BB1-4D68-9C6A-226C89CA070A}"/>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a:extLst>
            <a:ext uri="{FF2B5EF4-FFF2-40B4-BE49-F238E27FC236}">
              <a16:creationId xmlns:a16="http://schemas.microsoft.com/office/drawing/2014/main" id="{6D3B108B-5D0B-4481-9486-2279A0CFAC70}"/>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a:extLst>
            <a:ext uri="{FF2B5EF4-FFF2-40B4-BE49-F238E27FC236}">
              <a16:creationId xmlns:a16="http://schemas.microsoft.com/office/drawing/2014/main" id="{35A9B649-A97E-4335-BFC4-000E2D9F4B56}"/>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a:extLst>
            <a:ext uri="{FF2B5EF4-FFF2-40B4-BE49-F238E27FC236}">
              <a16:creationId xmlns:a16="http://schemas.microsoft.com/office/drawing/2014/main" id="{4072EB18-5F39-41BE-9410-AD9539620A07}"/>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a:extLst>
            <a:ext uri="{FF2B5EF4-FFF2-40B4-BE49-F238E27FC236}">
              <a16:creationId xmlns:a16="http://schemas.microsoft.com/office/drawing/2014/main" id="{FDC2C6EE-C981-4D10-8E46-A60154576AFC}"/>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a:extLst>
            <a:ext uri="{FF2B5EF4-FFF2-40B4-BE49-F238E27FC236}">
              <a16:creationId xmlns:a16="http://schemas.microsoft.com/office/drawing/2014/main" id="{1D35C114-9B8F-4F9D-B250-49BA824677EE}"/>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0" name="テキスト ボックス 799">
          <a:extLst>
            <a:ext uri="{FF2B5EF4-FFF2-40B4-BE49-F238E27FC236}">
              <a16:creationId xmlns:a16="http://schemas.microsoft.com/office/drawing/2014/main" id="{806D3813-AC98-4082-9D42-9ACABF336EB1}"/>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a:extLst>
            <a:ext uri="{FF2B5EF4-FFF2-40B4-BE49-F238E27FC236}">
              <a16:creationId xmlns:a16="http://schemas.microsoft.com/office/drawing/2014/main" id="{149ABBD3-96B4-4E04-973B-6DF6411D3E0D}"/>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2" name="テキスト ボックス 801">
          <a:extLst>
            <a:ext uri="{FF2B5EF4-FFF2-40B4-BE49-F238E27FC236}">
              <a16:creationId xmlns:a16="http://schemas.microsoft.com/office/drawing/2014/main" id="{E331D696-9856-4EFC-B8A6-713798C3039B}"/>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A7B81193-DBA4-48E3-B587-37A595A08E1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AA84739E-60E0-4EEC-8C79-232FD172D3C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6990284B-D72B-491C-AF3B-7D44F6B4958F}"/>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77288</xdr:rowOff>
    </xdr:from>
    <xdr:to>
      <xdr:col>116</xdr:col>
      <xdr:colOff>62864</xdr:colOff>
      <xdr:row>85</xdr:row>
      <xdr:rowOff>111579</xdr:rowOff>
    </xdr:to>
    <xdr:cxnSp macro="">
      <xdr:nvCxnSpPr>
        <xdr:cNvPr id="806" name="直線コネクタ 805">
          <a:extLst>
            <a:ext uri="{FF2B5EF4-FFF2-40B4-BE49-F238E27FC236}">
              <a16:creationId xmlns:a16="http://schemas.microsoft.com/office/drawing/2014/main" id="{A06D3868-71E0-412A-BA80-243C818CD51E}"/>
            </a:ext>
          </a:extLst>
        </xdr:cNvPr>
        <xdr:cNvCxnSpPr/>
      </xdr:nvCxnSpPr>
      <xdr:spPr>
        <a:xfrm flipV="1">
          <a:off x="19947254" y="13450388"/>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807" name="【消防施設】&#10;一人当たり面積最小値テキスト">
          <a:extLst>
            <a:ext uri="{FF2B5EF4-FFF2-40B4-BE49-F238E27FC236}">
              <a16:creationId xmlns:a16="http://schemas.microsoft.com/office/drawing/2014/main" id="{CC3406EB-431A-493F-ADDC-553AEB58BBE5}"/>
            </a:ext>
          </a:extLst>
        </xdr:cNvPr>
        <xdr:cNvSpPr txBox="1"/>
      </xdr:nvSpPr>
      <xdr:spPr>
        <a:xfrm>
          <a:off x="19985990" y="14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808" name="直線コネクタ 807">
          <a:extLst>
            <a:ext uri="{FF2B5EF4-FFF2-40B4-BE49-F238E27FC236}">
              <a16:creationId xmlns:a16="http://schemas.microsoft.com/office/drawing/2014/main" id="{6C0009B7-68F5-46D8-B37B-435FF2F3BB90}"/>
            </a:ext>
          </a:extLst>
        </xdr:cNvPr>
        <xdr:cNvCxnSpPr/>
      </xdr:nvCxnSpPr>
      <xdr:spPr>
        <a:xfrm>
          <a:off x="19885660" y="146848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23965</xdr:rowOff>
    </xdr:from>
    <xdr:ext cx="469744" cy="259045"/>
    <xdr:sp macro="" textlink="">
      <xdr:nvSpPr>
        <xdr:cNvPr id="809" name="【消防施設】&#10;一人当たり面積最大値テキスト">
          <a:extLst>
            <a:ext uri="{FF2B5EF4-FFF2-40B4-BE49-F238E27FC236}">
              <a16:creationId xmlns:a16="http://schemas.microsoft.com/office/drawing/2014/main" id="{398F3CB6-18A0-4785-9A91-BA0551834A31}"/>
            </a:ext>
          </a:extLst>
        </xdr:cNvPr>
        <xdr:cNvSpPr txBox="1"/>
      </xdr:nvSpPr>
      <xdr:spPr>
        <a:xfrm>
          <a:off x="19985990" y="13221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77288</xdr:rowOff>
    </xdr:from>
    <xdr:to>
      <xdr:col>116</xdr:col>
      <xdr:colOff>152400</xdr:colOff>
      <xdr:row>78</xdr:row>
      <xdr:rowOff>77288</xdr:rowOff>
    </xdr:to>
    <xdr:cxnSp macro="">
      <xdr:nvCxnSpPr>
        <xdr:cNvPr id="810" name="直線コネクタ 809">
          <a:extLst>
            <a:ext uri="{FF2B5EF4-FFF2-40B4-BE49-F238E27FC236}">
              <a16:creationId xmlns:a16="http://schemas.microsoft.com/office/drawing/2014/main" id="{5557859E-58BF-486D-9170-595F83A8312F}"/>
            </a:ext>
          </a:extLst>
        </xdr:cNvPr>
        <xdr:cNvCxnSpPr/>
      </xdr:nvCxnSpPr>
      <xdr:spPr>
        <a:xfrm>
          <a:off x="19885660" y="1345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62428</xdr:rowOff>
    </xdr:from>
    <xdr:ext cx="469744" cy="259045"/>
    <xdr:sp macro="" textlink="">
      <xdr:nvSpPr>
        <xdr:cNvPr id="811" name="【消防施設】&#10;一人当たり面積平均値テキスト">
          <a:extLst>
            <a:ext uri="{FF2B5EF4-FFF2-40B4-BE49-F238E27FC236}">
              <a16:creationId xmlns:a16="http://schemas.microsoft.com/office/drawing/2014/main" id="{D14BCC2A-10D4-49F7-8C9C-9335B84D2504}"/>
            </a:ext>
          </a:extLst>
        </xdr:cNvPr>
        <xdr:cNvSpPr txBox="1"/>
      </xdr:nvSpPr>
      <xdr:spPr>
        <a:xfrm>
          <a:off x="19985990" y="13946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39551</xdr:rowOff>
    </xdr:from>
    <xdr:to>
      <xdr:col>116</xdr:col>
      <xdr:colOff>114300</xdr:colOff>
      <xdr:row>82</xdr:row>
      <xdr:rowOff>141151</xdr:rowOff>
    </xdr:to>
    <xdr:sp macro="" textlink="">
      <xdr:nvSpPr>
        <xdr:cNvPr id="812" name="フローチャート: 判断 811">
          <a:extLst>
            <a:ext uri="{FF2B5EF4-FFF2-40B4-BE49-F238E27FC236}">
              <a16:creationId xmlns:a16="http://schemas.microsoft.com/office/drawing/2014/main" id="{76A5DDA1-FD53-43C6-87CB-FB9F9C0D1C13}"/>
            </a:ext>
          </a:extLst>
        </xdr:cNvPr>
        <xdr:cNvSpPr/>
      </xdr:nvSpPr>
      <xdr:spPr>
        <a:xfrm>
          <a:off x="19904710" y="1409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3" name="フローチャート: 判断 812">
          <a:extLst>
            <a:ext uri="{FF2B5EF4-FFF2-40B4-BE49-F238E27FC236}">
              <a16:creationId xmlns:a16="http://schemas.microsoft.com/office/drawing/2014/main" id="{FEA050EB-BD2D-494A-B74F-6A384A039814}"/>
            </a:ext>
          </a:extLst>
        </xdr:cNvPr>
        <xdr:cNvSpPr/>
      </xdr:nvSpPr>
      <xdr:spPr>
        <a:xfrm>
          <a:off x="19161760" y="141153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39551</xdr:rowOff>
    </xdr:from>
    <xdr:to>
      <xdr:col>107</xdr:col>
      <xdr:colOff>101600</xdr:colOff>
      <xdr:row>82</xdr:row>
      <xdr:rowOff>141151</xdr:rowOff>
    </xdr:to>
    <xdr:sp macro="" textlink="">
      <xdr:nvSpPr>
        <xdr:cNvPr id="814" name="フローチャート: 判断 813">
          <a:extLst>
            <a:ext uri="{FF2B5EF4-FFF2-40B4-BE49-F238E27FC236}">
              <a16:creationId xmlns:a16="http://schemas.microsoft.com/office/drawing/2014/main" id="{9ED6FFC9-47C6-4E70-ADFE-E1D3B8A1A79D}"/>
            </a:ext>
          </a:extLst>
        </xdr:cNvPr>
        <xdr:cNvSpPr/>
      </xdr:nvSpPr>
      <xdr:spPr>
        <a:xfrm>
          <a:off x="18345150" y="1409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117929</xdr:rowOff>
    </xdr:from>
    <xdr:to>
      <xdr:col>102</xdr:col>
      <xdr:colOff>165100</xdr:colOff>
      <xdr:row>83</xdr:row>
      <xdr:rowOff>48079</xdr:rowOff>
    </xdr:to>
    <xdr:sp macro="" textlink="">
      <xdr:nvSpPr>
        <xdr:cNvPr id="815" name="フローチャート: 判断 814">
          <a:extLst>
            <a:ext uri="{FF2B5EF4-FFF2-40B4-BE49-F238E27FC236}">
              <a16:creationId xmlns:a16="http://schemas.microsoft.com/office/drawing/2014/main" id="{ED945678-1EDF-458F-87F8-90FA0D04592B}"/>
            </a:ext>
          </a:extLst>
        </xdr:cNvPr>
        <xdr:cNvSpPr/>
      </xdr:nvSpPr>
      <xdr:spPr>
        <a:xfrm>
          <a:off x="17547590" y="141768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124461</xdr:rowOff>
    </xdr:from>
    <xdr:to>
      <xdr:col>98</xdr:col>
      <xdr:colOff>38100</xdr:colOff>
      <xdr:row>83</xdr:row>
      <xdr:rowOff>54611</xdr:rowOff>
    </xdr:to>
    <xdr:sp macro="" textlink="">
      <xdr:nvSpPr>
        <xdr:cNvPr id="816" name="フローチャート: 判断 815">
          <a:extLst>
            <a:ext uri="{FF2B5EF4-FFF2-40B4-BE49-F238E27FC236}">
              <a16:creationId xmlns:a16="http://schemas.microsoft.com/office/drawing/2014/main" id="{AF08E111-AA7F-41DF-9CE9-4EB74DE79556}"/>
            </a:ext>
          </a:extLst>
        </xdr:cNvPr>
        <xdr:cNvSpPr/>
      </xdr:nvSpPr>
      <xdr:spPr>
        <a:xfrm>
          <a:off x="16761460" y="1418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13BF37E-6EF0-4537-A12B-609385381E25}"/>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24F0A45-DFFD-42EF-99FE-A1F89B79ACFB}"/>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9465B1B-6162-4B97-BEAA-5D8FC1DA9526}"/>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C1A5836-2C01-4F93-A54F-FE4F2307010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A5FF325-EDF9-460C-A4D6-ABB407C665FC}"/>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122827</xdr:rowOff>
    </xdr:from>
    <xdr:to>
      <xdr:col>116</xdr:col>
      <xdr:colOff>114300</xdr:colOff>
      <xdr:row>84</xdr:row>
      <xdr:rowOff>52977</xdr:rowOff>
    </xdr:to>
    <xdr:sp macro="" textlink="">
      <xdr:nvSpPr>
        <xdr:cNvPr id="822" name="楕円 821">
          <a:extLst>
            <a:ext uri="{FF2B5EF4-FFF2-40B4-BE49-F238E27FC236}">
              <a16:creationId xmlns:a16="http://schemas.microsoft.com/office/drawing/2014/main" id="{8DB390BD-ED07-4228-B699-5069F75D3767}"/>
            </a:ext>
          </a:extLst>
        </xdr:cNvPr>
        <xdr:cNvSpPr/>
      </xdr:nvSpPr>
      <xdr:spPr>
        <a:xfrm>
          <a:off x="19904710" y="143550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101254</xdr:rowOff>
    </xdr:from>
    <xdr:ext cx="469744" cy="259045"/>
    <xdr:sp macro="" textlink="">
      <xdr:nvSpPr>
        <xdr:cNvPr id="823" name="【消防施設】&#10;一人当たり面積該当値テキスト">
          <a:extLst>
            <a:ext uri="{FF2B5EF4-FFF2-40B4-BE49-F238E27FC236}">
              <a16:creationId xmlns:a16="http://schemas.microsoft.com/office/drawing/2014/main" id="{48EA9088-80BA-49D6-93C1-377C6C747D28}"/>
            </a:ext>
          </a:extLst>
        </xdr:cNvPr>
        <xdr:cNvSpPr txBox="1"/>
      </xdr:nvSpPr>
      <xdr:spPr>
        <a:xfrm>
          <a:off x="19985990" y="14327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135889</xdr:rowOff>
    </xdr:from>
    <xdr:to>
      <xdr:col>112</xdr:col>
      <xdr:colOff>38100</xdr:colOff>
      <xdr:row>84</xdr:row>
      <xdr:rowOff>66039</xdr:rowOff>
    </xdr:to>
    <xdr:sp macro="" textlink="">
      <xdr:nvSpPr>
        <xdr:cNvPr id="824" name="楕円 823">
          <a:extLst>
            <a:ext uri="{FF2B5EF4-FFF2-40B4-BE49-F238E27FC236}">
              <a16:creationId xmlns:a16="http://schemas.microsoft.com/office/drawing/2014/main" id="{767AFD33-6C92-4D70-B4A6-63A129FFF901}"/>
            </a:ext>
          </a:extLst>
        </xdr:cNvPr>
        <xdr:cNvSpPr/>
      </xdr:nvSpPr>
      <xdr:spPr>
        <a:xfrm>
          <a:off x="19161760" y="14362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2177</xdr:rowOff>
    </xdr:from>
    <xdr:to>
      <xdr:col>116</xdr:col>
      <xdr:colOff>63500</xdr:colOff>
      <xdr:row>84</xdr:row>
      <xdr:rowOff>15239</xdr:rowOff>
    </xdr:to>
    <xdr:cxnSp macro="">
      <xdr:nvCxnSpPr>
        <xdr:cNvPr id="825" name="直線コネクタ 824">
          <a:extLst>
            <a:ext uri="{FF2B5EF4-FFF2-40B4-BE49-F238E27FC236}">
              <a16:creationId xmlns:a16="http://schemas.microsoft.com/office/drawing/2014/main" id="{3EFEF8AA-C6B5-47B3-B846-11C6D8FC89F2}"/>
            </a:ext>
          </a:extLst>
        </xdr:cNvPr>
        <xdr:cNvCxnSpPr/>
      </xdr:nvCxnSpPr>
      <xdr:spPr>
        <a:xfrm flipV="1">
          <a:off x="19204940" y="14403977"/>
          <a:ext cx="742950" cy="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148952</xdr:rowOff>
    </xdr:from>
    <xdr:to>
      <xdr:col>107</xdr:col>
      <xdr:colOff>101600</xdr:colOff>
      <xdr:row>84</xdr:row>
      <xdr:rowOff>79102</xdr:rowOff>
    </xdr:to>
    <xdr:sp macro="" textlink="">
      <xdr:nvSpPr>
        <xdr:cNvPr id="826" name="楕円 825">
          <a:extLst>
            <a:ext uri="{FF2B5EF4-FFF2-40B4-BE49-F238E27FC236}">
              <a16:creationId xmlns:a16="http://schemas.microsoft.com/office/drawing/2014/main" id="{8A2849DC-2177-4254-86D6-2CD30C1E5E6E}"/>
            </a:ext>
          </a:extLst>
        </xdr:cNvPr>
        <xdr:cNvSpPr/>
      </xdr:nvSpPr>
      <xdr:spPr>
        <a:xfrm>
          <a:off x="18345150" y="1437930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15239</xdr:rowOff>
    </xdr:from>
    <xdr:to>
      <xdr:col>111</xdr:col>
      <xdr:colOff>177800</xdr:colOff>
      <xdr:row>84</xdr:row>
      <xdr:rowOff>28302</xdr:rowOff>
    </xdr:to>
    <xdr:cxnSp macro="">
      <xdr:nvCxnSpPr>
        <xdr:cNvPr id="827" name="直線コネクタ 826">
          <a:extLst>
            <a:ext uri="{FF2B5EF4-FFF2-40B4-BE49-F238E27FC236}">
              <a16:creationId xmlns:a16="http://schemas.microsoft.com/office/drawing/2014/main" id="{40BB1B66-F914-4B9B-8151-996EC5117A5A}"/>
            </a:ext>
          </a:extLst>
        </xdr:cNvPr>
        <xdr:cNvCxnSpPr/>
      </xdr:nvCxnSpPr>
      <xdr:spPr>
        <a:xfrm flipV="1">
          <a:off x="18399760" y="14420849"/>
          <a:ext cx="80518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162016</xdr:rowOff>
    </xdr:from>
    <xdr:to>
      <xdr:col>102</xdr:col>
      <xdr:colOff>165100</xdr:colOff>
      <xdr:row>84</xdr:row>
      <xdr:rowOff>92166</xdr:rowOff>
    </xdr:to>
    <xdr:sp macro="" textlink="">
      <xdr:nvSpPr>
        <xdr:cNvPr id="828" name="楕円 827">
          <a:extLst>
            <a:ext uri="{FF2B5EF4-FFF2-40B4-BE49-F238E27FC236}">
              <a16:creationId xmlns:a16="http://schemas.microsoft.com/office/drawing/2014/main" id="{BB96AE18-BB43-4F7A-9B6F-895B034F67B8}"/>
            </a:ext>
          </a:extLst>
        </xdr:cNvPr>
        <xdr:cNvSpPr/>
      </xdr:nvSpPr>
      <xdr:spPr>
        <a:xfrm>
          <a:off x="17547590" y="143942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28302</xdr:rowOff>
    </xdr:from>
    <xdr:to>
      <xdr:col>107</xdr:col>
      <xdr:colOff>50800</xdr:colOff>
      <xdr:row>84</xdr:row>
      <xdr:rowOff>41366</xdr:rowOff>
    </xdr:to>
    <xdr:cxnSp macro="">
      <xdr:nvCxnSpPr>
        <xdr:cNvPr id="829" name="直線コネクタ 828">
          <a:extLst>
            <a:ext uri="{FF2B5EF4-FFF2-40B4-BE49-F238E27FC236}">
              <a16:creationId xmlns:a16="http://schemas.microsoft.com/office/drawing/2014/main" id="{852A2222-7B4C-4100-AEC6-29FBF92DFD92}"/>
            </a:ext>
          </a:extLst>
        </xdr:cNvPr>
        <xdr:cNvCxnSpPr/>
      </xdr:nvCxnSpPr>
      <xdr:spPr>
        <a:xfrm flipV="1">
          <a:off x="17602200" y="14428197"/>
          <a:ext cx="797560" cy="1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3629</xdr:rowOff>
    </xdr:from>
    <xdr:to>
      <xdr:col>98</xdr:col>
      <xdr:colOff>38100</xdr:colOff>
      <xdr:row>84</xdr:row>
      <xdr:rowOff>105229</xdr:rowOff>
    </xdr:to>
    <xdr:sp macro="" textlink="">
      <xdr:nvSpPr>
        <xdr:cNvPr id="830" name="楕円 829">
          <a:extLst>
            <a:ext uri="{FF2B5EF4-FFF2-40B4-BE49-F238E27FC236}">
              <a16:creationId xmlns:a16="http://schemas.microsoft.com/office/drawing/2014/main" id="{CB1E412C-32E0-47FB-8434-7C62A19AC252}"/>
            </a:ext>
          </a:extLst>
        </xdr:cNvPr>
        <xdr:cNvSpPr/>
      </xdr:nvSpPr>
      <xdr:spPr>
        <a:xfrm>
          <a:off x="16761460" y="1440542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41366</xdr:rowOff>
    </xdr:from>
    <xdr:to>
      <xdr:col>102</xdr:col>
      <xdr:colOff>114300</xdr:colOff>
      <xdr:row>84</xdr:row>
      <xdr:rowOff>54429</xdr:rowOff>
    </xdr:to>
    <xdr:cxnSp macro="">
      <xdr:nvCxnSpPr>
        <xdr:cNvPr id="831" name="直線コネクタ 830">
          <a:extLst>
            <a:ext uri="{FF2B5EF4-FFF2-40B4-BE49-F238E27FC236}">
              <a16:creationId xmlns:a16="http://schemas.microsoft.com/office/drawing/2014/main" id="{57D8D9F1-1B1B-4207-A30D-D76F99D6E46C}"/>
            </a:ext>
          </a:extLst>
        </xdr:cNvPr>
        <xdr:cNvCxnSpPr/>
      </xdr:nvCxnSpPr>
      <xdr:spPr>
        <a:xfrm flipV="1">
          <a:off x="16804640" y="14443166"/>
          <a:ext cx="79756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32" name="n_1aveValue【消防施設】&#10;一人当たり面積">
          <a:extLst>
            <a:ext uri="{FF2B5EF4-FFF2-40B4-BE49-F238E27FC236}">
              <a16:creationId xmlns:a16="http://schemas.microsoft.com/office/drawing/2014/main" id="{DD0EECB3-8D8B-43AA-B04E-744C0312944B}"/>
            </a:ext>
          </a:extLst>
        </xdr:cNvPr>
        <xdr:cNvSpPr txBox="1"/>
      </xdr:nvSpPr>
      <xdr:spPr>
        <a:xfrm>
          <a:off x="18982132" y="1389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157678</xdr:rowOff>
    </xdr:from>
    <xdr:ext cx="469744" cy="259045"/>
    <xdr:sp macro="" textlink="">
      <xdr:nvSpPr>
        <xdr:cNvPr id="833" name="n_2aveValue【消防施設】&#10;一人当たり面積">
          <a:extLst>
            <a:ext uri="{FF2B5EF4-FFF2-40B4-BE49-F238E27FC236}">
              <a16:creationId xmlns:a16="http://schemas.microsoft.com/office/drawing/2014/main" id="{2A10F6F4-1036-4431-AF59-4922F11D47AA}"/>
            </a:ext>
          </a:extLst>
        </xdr:cNvPr>
        <xdr:cNvSpPr txBox="1"/>
      </xdr:nvSpPr>
      <xdr:spPr>
        <a:xfrm>
          <a:off x="18182032" y="1387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64606</xdr:rowOff>
    </xdr:from>
    <xdr:ext cx="469744" cy="259045"/>
    <xdr:sp macro="" textlink="">
      <xdr:nvSpPr>
        <xdr:cNvPr id="834" name="n_3aveValue【消防施設】&#10;一人当たり面積">
          <a:extLst>
            <a:ext uri="{FF2B5EF4-FFF2-40B4-BE49-F238E27FC236}">
              <a16:creationId xmlns:a16="http://schemas.microsoft.com/office/drawing/2014/main" id="{7527B100-6E89-4224-9C41-C2FB0985B2FB}"/>
            </a:ext>
          </a:extLst>
        </xdr:cNvPr>
        <xdr:cNvSpPr txBox="1"/>
      </xdr:nvSpPr>
      <xdr:spPr>
        <a:xfrm>
          <a:off x="17384472" y="139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71138</xdr:rowOff>
    </xdr:from>
    <xdr:ext cx="469744" cy="259045"/>
    <xdr:sp macro="" textlink="">
      <xdr:nvSpPr>
        <xdr:cNvPr id="835" name="n_4aveValue【消防施設】&#10;一人当たり面積">
          <a:extLst>
            <a:ext uri="{FF2B5EF4-FFF2-40B4-BE49-F238E27FC236}">
              <a16:creationId xmlns:a16="http://schemas.microsoft.com/office/drawing/2014/main" id="{DC21E7FB-2E94-46EC-BE6A-30725833BA80}"/>
            </a:ext>
          </a:extLst>
        </xdr:cNvPr>
        <xdr:cNvSpPr txBox="1"/>
      </xdr:nvSpPr>
      <xdr:spPr>
        <a:xfrm>
          <a:off x="16588817" y="1395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57166</xdr:rowOff>
    </xdr:from>
    <xdr:ext cx="469744" cy="259045"/>
    <xdr:sp macro="" textlink="">
      <xdr:nvSpPr>
        <xdr:cNvPr id="836" name="n_1mainValue【消防施設】&#10;一人当たり面積">
          <a:extLst>
            <a:ext uri="{FF2B5EF4-FFF2-40B4-BE49-F238E27FC236}">
              <a16:creationId xmlns:a16="http://schemas.microsoft.com/office/drawing/2014/main" id="{4E0A7A6C-7A48-48D9-9ADA-093723333689}"/>
            </a:ext>
          </a:extLst>
        </xdr:cNvPr>
        <xdr:cNvSpPr txBox="1"/>
      </xdr:nvSpPr>
      <xdr:spPr>
        <a:xfrm>
          <a:off x="18982132"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70229</xdr:rowOff>
    </xdr:from>
    <xdr:ext cx="469744" cy="259045"/>
    <xdr:sp macro="" textlink="">
      <xdr:nvSpPr>
        <xdr:cNvPr id="837" name="n_2mainValue【消防施設】&#10;一人当たり面積">
          <a:extLst>
            <a:ext uri="{FF2B5EF4-FFF2-40B4-BE49-F238E27FC236}">
              <a16:creationId xmlns:a16="http://schemas.microsoft.com/office/drawing/2014/main" id="{AC7F4551-4428-458D-9B3D-E951E930F657}"/>
            </a:ext>
          </a:extLst>
        </xdr:cNvPr>
        <xdr:cNvSpPr txBox="1"/>
      </xdr:nvSpPr>
      <xdr:spPr>
        <a:xfrm>
          <a:off x="18182032" y="1447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83293</xdr:rowOff>
    </xdr:from>
    <xdr:ext cx="469744" cy="259045"/>
    <xdr:sp macro="" textlink="">
      <xdr:nvSpPr>
        <xdr:cNvPr id="838" name="n_3mainValue【消防施設】&#10;一人当たり面積">
          <a:extLst>
            <a:ext uri="{FF2B5EF4-FFF2-40B4-BE49-F238E27FC236}">
              <a16:creationId xmlns:a16="http://schemas.microsoft.com/office/drawing/2014/main" id="{FB9B7234-5E22-466A-B86D-687B5491AB4E}"/>
            </a:ext>
          </a:extLst>
        </xdr:cNvPr>
        <xdr:cNvSpPr txBox="1"/>
      </xdr:nvSpPr>
      <xdr:spPr>
        <a:xfrm>
          <a:off x="17384472" y="1448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96356</xdr:rowOff>
    </xdr:from>
    <xdr:ext cx="469744" cy="259045"/>
    <xdr:sp macro="" textlink="">
      <xdr:nvSpPr>
        <xdr:cNvPr id="839" name="n_4mainValue【消防施設】&#10;一人当たり面積">
          <a:extLst>
            <a:ext uri="{FF2B5EF4-FFF2-40B4-BE49-F238E27FC236}">
              <a16:creationId xmlns:a16="http://schemas.microsoft.com/office/drawing/2014/main" id="{581813C3-B523-4ECB-82FD-89B97499772C}"/>
            </a:ext>
          </a:extLst>
        </xdr:cNvPr>
        <xdr:cNvSpPr txBox="1"/>
      </xdr:nvSpPr>
      <xdr:spPr>
        <a:xfrm>
          <a:off x="16588817" y="1449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3034A657-825B-4B00-A108-B0B8840C6A14}"/>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957BF100-4EF8-4AB5-BB1C-9F2C8255F3D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F78CDDBA-76E9-4355-8728-F58BAF7ABB7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05AAC7AA-0E04-4E24-B395-0CA74B1F97E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71114E49-BF02-4F5F-9C79-B54496563F0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2B181204-7F1E-4F3D-9E5C-137637E5565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F07C80FF-56F3-4DE4-B9B7-58201E3B28F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4A16E238-32F3-425C-B60D-F6B82FD7464B}"/>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0AC4641E-4F23-4505-9216-27D968FBD43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147DDC38-4E8C-46F5-B2EE-83D7D9AD4DF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3C57D0FD-808A-469F-B0C0-4610748DF60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8CBA83D3-4520-4974-B9A1-5E76CB356285}"/>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02A3BDF7-B97E-405A-BCFE-CE8899B7908C}"/>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93229CB5-5AE0-40AC-BC94-ADE857F861E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421A411D-78B5-4DC3-AA92-05D55B221A68}"/>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3151BC10-1AF1-4F34-B294-4B9E57755EE8}"/>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ED69370B-3AEE-425B-84B9-81B33E79BCF3}"/>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DA61ED79-DCD9-459B-8A9C-AA7471D61CF3}"/>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10FD321E-A3AB-4E2D-A993-790EA83CD589}"/>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9B928F78-941B-4D74-A9DD-9FC3DA0CA42D}"/>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C4F7A935-FFEE-4F3B-9A65-7F3C9D8FAD47}"/>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54BD24B9-14F0-466D-8046-5E743DACE70A}"/>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F9A01828-E8B0-4D8E-A296-C40BBA53A79D}"/>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59DAD173-7EB4-4BA9-8E28-F12453E018A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BE9D65CA-E2BF-49DA-9145-A34EEFE16E05}"/>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169273</xdr:rowOff>
    </xdr:from>
    <xdr:to>
      <xdr:col>85</xdr:col>
      <xdr:colOff>126364</xdr:colOff>
      <xdr:row>108</xdr:row>
      <xdr:rowOff>17418</xdr:rowOff>
    </xdr:to>
    <xdr:cxnSp macro="">
      <xdr:nvCxnSpPr>
        <xdr:cNvPr id="865" name="直線コネクタ 864">
          <a:extLst>
            <a:ext uri="{FF2B5EF4-FFF2-40B4-BE49-F238E27FC236}">
              <a16:creationId xmlns:a16="http://schemas.microsoft.com/office/drawing/2014/main" id="{D03D6B0B-E267-482D-9453-00FABC53EECB}"/>
            </a:ext>
          </a:extLst>
        </xdr:cNvPr>
        <xdr:cNvCxnSpPr/>
      </xdr:nvCxnSpPr>
      <xdr:spPr>
        <a:xfrm flipV="1">
          <a:off x="14703424" y="17318083"/>
          <a:ext cx="0" cy="1219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21245</xdr:rowOff>
    </xdr:from>
    <xdr:ext cx="405111" cy="259045"/>
    <xdr:sp macro="" textlink="">
      <xdr:nvSpPr>
        <xdr:cNvPr id="866" name="【庁舎】&#10;有形固定資産減価償却率最小値テキスト">
          <a:extLst>
            <a:ext uri="{FF2B5EF4-FFF2-40B4-BE49-F238E27FC236}">
              <a16:creationId xmlns:a16="http://schemas.microsoft.com/office/drawing/2014/main" id="{A55C20DE-8A3E-4BF2-855B-8FAA25CD0627}"/>
            </a:ext>
          </a:extLst>
        </xdr:cNvPr>
        <xdr:cNvSpPr txBox="1"/>
      </xdr:nvSpPr>
      <xdr:spPr>
        <a:xfrm>
          <a:off x="14742160" y="18534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17418</xdr:rowOff>
    </xdr:from>
    <xdr:to>
      <xdr:col>86</xdr:col>
      <xdr:colOff>25400</xdr:colOff>
      <xdr:row>108</xdr:row>
      <xdr:rowOff>17418</xdr:rowOff>
    </xdr:to>
    <xdr:cxnSp macro="">
      <xdr:nvCxnSpPr>
        <xdr:cNvPr id="867" name="直線コネクタ 866">
          <a:extLst>
            <a:ext uri="{FF2B5EF4-FFF2-40B4-BE49-F238E27FC236}">
              <a16:creationId xmlns:a16="http://schemas.microsoft.com/office/drawing/2014/main" id="{9FE405A3-DC32-4873-934C-9D4E16553404}"/>
            </a:ext>
          </a:extLst>
        </xdr:cNvPr>
        <xdr:cNvCxnSpPr/>
      </xdr:nvCxnSpPr>
      <xdr:spPr>
        <a:xfrm>
          <a:off x="14611350" y="185378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115950</xdr:rowOff>
    </xdr:from>
    <xdr:ext cx="405111" cy="259045"/>
    <xdr:sp macro="" textlink="">
      <xdr:nvSpPr>
        <xdr:cNvPr id="868" name="【庁舎】&#10;有形固定資産減価償却率最大値テキスト">
          <a:extLst>
            <a:ext uri="{FF2B5EF4-FFF2-40B4-BE49-F238E27FC236}">
              <a16:creationId xmlns:a16="http://schemas.microsoft.com/office/drawing/2014/main" id="{A271E6F0-EB1B-41CB-ABA5-F989D8DA3CF3}"/>
            </a:ext>
          </a:extLst>
        </xdr:cNvPr>
        <xdr:cNvSpPr txBox="1"/>
      </xdr:nvSpPr>
      <xdr:spPr>
        <a:xfrm>
          <a:off x="14742160" y="1708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169273</xdr:rowOff>
    </xdr:from>
    <xdr:to>
      <xdr:col>86</xdr:col>
      <xdr:colOff>25400</xdr:colOff>
      <xdr:row>100</xdr:row>
      <xdr:rowOff>169273</xdr:rowOff>
    </xdr:to>
    <xdr:cxnSp macro="">
      <xdr:nvCxnSpPr>
        <xdr:cNvPr id="869" name="直線コネクタ 868">
          <a:extLst>
            <a:ext uri="{FF2B5EF4-FFF2-40B4-BE49-F238E27FC236}">
              <a16:creationId xmlns:a16="http://schemas.microsoft.com/office/drawing/2014/main" id="{A966398D-5341-4C7F-9B86-476BDFD6AF8C}"/>
            </a:ext>
          </a:extLst>
        </xdr:cNvPr>
        <xdr:cNvCxnSpPr/>
      </xdr:nvCxnSpPr>
      <xdr:spPr>
        <a:xfrm>
          <a:off x="14611350" y="173180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116857</xdr:rowOff>
    </xdr:from>
    <xdr:ext cx="405111" cy="259045"/>
    <xdr:sp macro="" textlink="">
      <xdr:nvSpPr>
        <xdr:cNvPr id="870" name="【庁舎】&#10;有形固定資産減価償却率平均値テキスト">
          <a:extLst>
            <a:ext uri="{FF2B5EF4-FFF2-40B4-BE49-F238E27FC236}">
              <a16:creationId xmlns:a16="http://schemas.microsoft.com/office/drawing/2014/main" id="{0F48537C-4D62-4788-935C-2C2761DA0D95}"/>
            </a:ext>
          </a:extLst>
        </xdr:cNvPr>
        <xdr:cNvSpPr txBox="1"/>
      </xdr:nvSpPr>
      <xdr:spPr>
        <a:xfrm>
          <a:off x="14742160" y="1760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871" name="フローチャート: 判断 870">
          <a:extLst>
            <a:ext uri="{FF2B5EF4-FFF2-40B4-BE49-F238E27FC236}">
              <a16:creationId xmlns:a16="http://schemas.microsoft.com/office/drawing/2014/main" id="{D5B0DD2E-64B1-4326-B750-520BB8EEACB2}"/>
            </a:ext>
          </a:extLst>
        </xdr:cNvPr>
        <xdr:cNvSpPr/>
      </xdr:nvSpPr>
      <xdr:spPr>
        <a:xfrm>
          <a:off x="14649450" y="177571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121738</xdr:rowOff>
    </xdr:from>
    <xdr:to>
      <xdr:col>81</xdr:col>
      <xdr:colOff>101600</xdr:colOff>
      <xdr:row>104</xdr:row>
      <xdr:rowOff>51888</xdr:rowOff>
    </xdr:to>
    <xdr:sp macro="" textlink="">
      <xdr:nvSpPr>
        <xdr:cNvPr id="872" name="フローチャート: 判断 871">
          <a:extLst>
            <a:ext uri="{FF2B5EF4-FFF2-40B4-BE49-F238E27FC236}">
              <a16:creationId xmlns:a16="http://schemas.microsoft.com/office/drawing/2014/main" id="{B7DC1C2C-3683-4B81-BE94-B4034FEFFC85}"/>
            </a:ext>
          </a:extLst>
        </xdr:cNvPr>
        <xdr:cNvSpPr/>
      </xdr:nvSpPr>
      <xdr:spPr>
        <a:xfrm>
          <a:off x="13887450" y="177829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89081</xdr:rowOff>
    </xdr:from>
    <xdr:to>
      <xdr:col>76</xdr:col>
      <xdr:colOff>165100</xdr:colOff>
      <xdr:row>104</xdr:row>
      <xdr:rowOff>19231</xdr:rowOff>
    </xdr:to>
    <xdr:sp macro="" textlink="">
      <xdr:nvSpPr>
        <xdr:cNvPr id="873" name="フローチャート: 判断 872">
          <a:extLst>
            <a:ext uri="{FF2B5EF4-FFF2-40B4-BE49-F238E27FC236}">
              <a16:creationId xmlns:a16="http://schemas.microsoft.com/office/drawing/2014/main" id="{9A7FDEB0-B5B7-42D4-BE3D-9BB87090A3E9}"/>
            </a:ext>
          </a:extLst>
        </xdr:cNvPr>
        <xdr:cNvSpPr/>
      </xdr:nvSpPr>
      <xdr:spPr>
        <a:xfrm>
          <a:off x="13089890" y="1775224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142966</xdr:rowOff>
    </xdr:from>
    <xdr:to>
      <xdr:col>72</xdr:col>
      <xdr:colOff>38100</xdr:colOff>
      <xdr:row>104</xdr:row>
      <xdr:rowOff>73116</xdr:rowOff>
    </xdr:to>
    <xdr:sp macro="" textlink="">
      <xdr:nvSpPr>
        <xdr:cNvPr id="874" name="フローチャート: 判断 873">
          <a:extLst>
            <a:ext uri="{FF2B5EF4-FFF2-40B4-BE49-F238E27FC236}">
              <a16:creationId xmlns:a16="http://schemas.microsoft.com/office/drawing/2014/main" id="{BC9F3FBD-07D5-4E6F-B16A-E36539F973E5}"/>
            </a:ext>
          </a:extLst>
        </xdr:cNvPr>
        <xdr:cNvSpPr/>
      </xdr:nvSpPr>
      <xdr:spPr>
        <a:xfrm>
          <a:off x="12303760" y="178004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123371</xdr:rowOff>
    </xdr:from>
    <xdr:to>
      <xdr:col>67</xdr:col>
      <xdr:colOff>101600</xdr:colOff>
      <xdr:row>104</xdr:row>
      <xdr:rowOff>53521</xdr:rowOff>
    </xdr:to>
    <xdr:sp macro="" textlink="">
      <xdr:nvSpPr>
        <xdr:cNvPr id="875" name="フローチャート: 判断 874">
          <a:extLst>
            <a:ext uri="{FF2B5EF4-FFF2-40B4-BE49-F238E27FC236}">
              <a16:creationId xmlns:a16="http://schemas.microsoft.com/office/drawing/2014/main" id="{8DE55953-674F-477F-AEA7-23D18AE9494D}"/>
            </a:ext>
          </a:extLst>
        </xdr:cNvPr>
        <xdr:cNvSpPr/>
      </xdr:nvSpPr>
      <xdr:spPr>
        <a:xfrm>
          <a:off x="11487150" y="1778462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F635D78-09A8-453D-B5FE-BB35F4FCDBD6}"/>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2743271-A3BA-4627-96DD-029974122A8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A3E565A-0685-4757-9350-0B11C2BC868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DC91E0A0-3000-4AD0-84E3-DFC6E308771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0F47FEE-6581-48E5-8376-EA08B91700C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138068</xdr:rowOff>
    </xdr:from>
    <xdr:to>
      <xdr:col>85</xdr:col>
      <xdr:colOff>177800</xdr:colOff>
      <xdr:row>108</xdr:row>
      <xdr:rowOff>68218</xdr:rowOff>
    </xdr:to>
    <xdr:sp macro="" textlink="">
      <xdr:nvSpPr>
        <xdr:cNvPr id="881" name="楕円 880">
          <a:extLst>
            <a:ext uri="{FF2B5EF4-FFF2-40B4-BE49-F238E27FC236}">
              <a16:creationId xmlns:a16="http://schemas.microsoft.com/office/drawing/2014/main" id="{DC97A787-75A3-43FE-86E8-F025D6C31717}"/>
            </a:ext>
          </a:extLst>
        </xdr:cNvPr>
        <xdr:cNvSpPr/>
      </xdr:nvSpPr>
      <xdr:spPr>
        <a:xfrm>
          <a:off x="14649450" y="184794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52995</xdr:rowOff>
    </xdr:from>
    <xdr:ext cx="405111" cy="259045"/>
    <xdr:sp macro="" textlink="">
      <xdr:nvSpPr>
        <xdr:cNvPr id="882" name="【庁舎】&#10;有形固定資産減価償却率該当値テキスト">
          <a:extLst>
            <a:ext uri="{FF2B5EF4-FFF2-40B4-BE49-F238E27FC236}">
              <a16:creationId xmlns:a16="http://schemas.microsoft.com/office/drawing/2014/main" id="{CEDD277D-E7F6-41F7-B351-C7044A613349}"/>
            </a:ext>
          </a:extLst>
        </xdr:cNvPr>
        <xdr:cNvSpPr txBox="1"/>
      </xdr:nvSpPr>
      <xdr:spPr>
        <a:xfrm>
          <a:off x="14742160" y="1840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108676</xdr:rowOff>
    </xdr:from>
    <xdr:to>
      <xdr:col>81</xdr:col>
      <xdr:colOff>101600</xdr:colOff>
      <xdr:row>108</xdr:row>
      <xdr:rowOff>38826</xdr:rowOff>
    </xdr:to>
    <xdr:sp macro="" textlink="">
      <xdr:nvSpPr>
        <xdr:cNvPr id="883" name="楕円 882">
          <a:extLst>
            <a:ext uri="{FF2B5EF4-FFF2-40B4-BE49-F238E27FC236}">
              <a16:creationId xmlns:a16="http://schemas.microsoft.com/office/drawing/2014/main" id="{A30A2BCE-1276-4B66-8DB4-2F60067C852D}"/>
            </a:ext>
          </a:extLst>
        </xdr:cNvPr>
        <xdr:cNvSpPr/>
      </xdr:nvSpPr>
      <xdr:spPr>
        <a:xfrm>
          <a:off x="13887450" y="184519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159476</xdr:rowOff>
    </xdr:from>
    <xdr:to>
      <xdr:col>85</xdr:col>
      <xdr:colOff>127000</xdr:colOff>
      <xdr:row>108</xdr:row>
      <xdr:rowOff>17418</xdr:rowOff>
    </xdr:to>
    <xdr:cxnSp macro="">
      <xdr:nvCxnSpPr>
        <xdr:cNvPr id="884" name="直線コネクタ 883">
          <a:extLst>
            <a:ext uri="{FF2B5EF4-FFF2-40B4-BE49-F238E27FC236}">
              <a16:creationId xmlns:a16="http://schemas.microsoft.com/office/drawing/2014/main" id="{2A46C8C2-8308-40BB-AC97-FC2EC8A38E48}"/>
            </a:ext>
          </a:extLst>
        </xdr:cNvPr>
        <xdr:cNvCxnSpPr/>
      </xdr:nvCxnSpPr>
      <xdr:spPr>
        <a:xfrm>
          <a:off x="13942060" y="18506531"/>
          <a:ext cx="762000" cy="3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30299</xdr:rowOff>
    </xdr:from>
    <xdr:to>
      <xdr:col>76</xdr:col>
      <xdr:colOff>165100</xdr:colOff>
      <xdr:row>108</xdr:row>
      <xdr:rowOff>131899</xdr:rowOff>
    </xdr:to>
    <xdr:sp macro="" textlink="">
      <xdr:nvSpPr>
        <xdr:cNvPr id="885" name="楕円 884">
          <a:extLst>
            <a:ext uri="{FF2B5EF4-FFF2-40B4-BE49-F238E27FC236}">
              <a16:creationId xmlns:a16="http://schemas.microsoft.com/office/drawing/2014/main" id="{EBF5EBBB-510D-4682-BA75-21630DE1FBDC}"/>
            </a:ext>
          </a:extLst>
        </xdr:cNvPr>
        <xdr:cNvSpPr/>
      </xdr:nvSpPr>
      <xdr:spPr>
        <a:xfrm>
          <a:off x="13089890" y="185449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159476</xdr:rowOff>
    </xdr:from>
    <xdr:to>
      <xdr:col>81</xdr:col>
      <xdr:colOff>50800</xdr:colOff>
      <xdr:row>108</xdr:row>
      <xdr:rowOff>81099</xdr:rowOff>
    </xdr:to>
    <xdr:cxnSp macro="">
      <xdr:nvCxnSpPr>
        <xdr:cNvPr id="886" name="直線コネクタ 885">
          <a:extLst>
            <a:ext uri="{FF2B5EF4-FFF2-40B4-BE49-F238E27FC236}">
              <a16:creationId xmlns:a16="http://schemas.microsoft.com/office/drawing/2014/main" id="{6099DAE9-5B1E-47BA-9FE2-8F04214A35BC}"/>
            </a:ext>
          </a:extLst>
        </xdr:cNvPr>
        <xdr:cNvCxnSpPr/>
      </xdr:nvCxnSpPr>
      <xdr:spPr>
        <a:xfrm flipV="1">
          <a:off x="13144500" y="18506531"/>
          <a:ext cx="79756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170724</xdr:rowOff>
    </xdr:from>
    <xdr:to>
      <xdr:col>72</xdr:col>
      <xdr:colOff>38100</xdr:colOff>
      <xdr:row>108</xdr:row>
      <xdr:rowOff>100874</xdr:rowOff>
    </xdr:to>
    <xdr:sp macro="" textlink="">
      <xdr:nvSpPr>
        <xdr:cNvPr id="887" name="楕円 886">
          <a:extLst>
            <a:ext uri="{FF2B5EF4-FFF2-40B4-BE49-F238E27FC236}">
              <a16:creationId xmlns:a16="http://schemas.microsoft.com/office/drawing/2014/main" id="{F2960DA1-2750-4DB3-A0DA-2CD732155EE4}"/>
            </a:ext>
          </a:extLst>
        </xdr:cNvPr>
        <xdr:cNvSpPr/>
      </xdr:nvSpPr>
      <xdr:spPr>
        <a:xfrm>
          <a:off x="12303760" y="1851968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50074</xdr:rowOff>
    </xdr:from>
    <xdr:to>
      <xdr:col>76</xdr:col>
      <xdr:colOff>114300</xdr:colOff>
      <xdr:row>108</xdr:row>
      <xdr:rowOff>81099</xdr:rowOff>
    </xdr:to>
    <xdr:cxnSp macro="">
      <xdr:nvCxnSpPr>
        <xdr:cNvPr id="888" name="直線コネクタ 887">
          <a:extLst>
            <a:ext uri="{FF2B5EF4-FFF2-40B4-BE49-F238E27FC236}">
              <a16:creationId xmlns:a16="http://schemas.microsoft.com/office/drawing/2014/main" id="{DFEA7492-F71D-49DB-AA52-CC01EA9A53D9}"/>
            </a:ext>
          </a:extLst>
        </xdr:cNvPr>
        <xdr:cNvCxnSpPr/>
      </xdr:nvCxnSpPr>
      <xdr:spPr>
        <a:xfrm>
          <a:off x="12346940" y="18570484"/>
          <a:ext cx="79756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142966</xdr:rowOff>
    </xdr:from>
    <xdr:to>
      <xdr:col>67</xdr:col>
      <xdr:colOff>101600</xdr:colOff>
      <xdr:row>108</xdr:row>
      <xdr:rowOff>73116</xdr:rowOff>
    </xdr:to>
    <xdr:sp macro="" textlink="">
      <xdr:nvSpPr>
        <xdr:cNvPr id="889" name="楕円 888">
          <a:extLst>
            <a:ext uri="{FF2B5EF4-FFF2-40B4-BE49-F238E27FC236}">
              <a16:creationId xmlns:a16="http://schemas.microsoft.com/office/drawing/2014/main" id="{93FE077E-405A-4001-B0C9-3E6ABD678E5F}"/>
            </a:ext>
          </a:extLst>
        </xdr:cNvPr>
        <xdr:cNvSpPr/>
      </xdr:nvSpPr>
      <xdr:spPr>
        <a:xfrm>
          <a:off x="11487150" y="184862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22316</xdr:rowOff>
    </xdr:from>
    <xdr:to>
      <xdr:col>71</xdr:col>
      <xdr:colOff>177800</xdr:colOff>
      <xdr:row>108</xdr:row>
      <xdr:rowOff>50074</xdr:rowOff>
    </xdr:to>
    <xdr:cxnSp macro="">
      <xdr:nvCxnSpPr>
        <xdr:cNvPr id="890" name="直線コネクタ 889">
          <a:extLst>
            <a:ext uri="{FF2B5EF4-FFF2-40B4-BE49-F238E27FC236}">
              <a16:creationId xmlns:a16="http://schemas.microsoft.com/office/drawing/2014/main" id="{E85D594B-34FF-41CE-AA7F-DD1E6F4688E7}"/>
            </a:ext>
          </a:extLst>
        </xdr:cNvPr>
        <xdr:cNvCxnSpPr/>
      </xdr:nvCxnSpPr>
      <xdr:spPr>
        <a:xfrm>
          <a:off x="11541760" y="18535106"/>
          <a:ext cx="80518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68415</xdr:rowOff>
    </xdr:from>
    <xdr:ext cx="405111" cy="259045"/>
    <xdr:sp macro="" textlink="">
      <xdr:nvSpPr>
        <xdr:cNvPr id="891" name="n_1aveValue【庁舎】&#10;有形固定資産減価償却率">
          <a:extLst>
            <a:ext uri="{FF2B5EF4-FFF2-40B4-BE49-F238E27FC236}">
              <a16:creationId xmlns:a16="http://schemas.microsoft.com/office/drawing/2014/main" id="{22061B47-FA84-4AB1-B9C1-0978EF3828C6}"/>
            </a:ext>
          </a:extLst>
        </xdr:cNvPr>
        <xdr:cNvSpPr txBox="1"/>
      </xdr:nvSpPr>
      <xdr:spPr>
        <a:xfrm>
          <a:off x="13738234" y="1755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35758</xdr:rowOff>
    </xdr:from>
    <xdr:ext cx="405111" cy="259045"/>
    <xdr:sp macro="" textlink="">
      <xdr:nvSpPr>
        <xdr:cNvPr id="892" name="n_2aveValue【庁舎】&#10;有形固定資産減価償却率">
          <a:extLst>
            <a:ext uri="{FF2B5EF4-FFF2-40B4-BE49-F238E27FC236}">
              <a16:creationId xmlns:a16="http://schemas.microsoft.com/office/drawing/2014/main" id="{E52B4DDE-187A-4CB8-85A3-C8B453BCD758}"/>
            </a:ext>
          </a:extLst>
        </xdr:cNvPr>
        <xdr:cNvSpPr txBox="1"/>
      </xdr:nvSpPr>
      <xdr:spPr>
        <a:xfrm>
          <a:off x="1295718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89643</xdr:rowOff>
    </xdr:from>
    <xdr:ext cx="405111" cy="259045"/>
    <xdr:sp macro="" textlink="">
      <xdr:nvSpPr>
        <xdr:cNvPr id="893" name="n_3aveValue【庁舎】&#10;有形固定資産減価償却率">
          <a:extLst>
            <a:ext uri="{FF2B5EF4-FFF2-40B4-BE49-F238E27FC236}">
              <a16:creationId xmlns:a16="http://schemas.microsoft.com/office/drawing/2014/main" id="{92168B48-6FC6-4134-8763-0B6ECBAB9116}"/>
            </a:ext>
          </a:extLst>
        </xdr:cNvPr>
        <xdr:cNvSpPr txBox="1"/>
      </xdr:nvSpPr>
      <xdr:spPr>
        <a:xfrm>
          <a:off x="12171054" y="1758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70048</xdr:rowOff>
    </xdr:from>
    <xdr:ext cx="405111" cy="259045"/>
    <xdr:sp macro="" textlink="">
      <xdr:nvSpPr>
        <xdr:cNvPr id="894" name="n_4aveValue【庁舎】&#10;有形固定資産減価償却率">
          <a:extLst>
            <a:ext uri="{FF2B5EF4-FFF2-40B4-BE49-F238E27FC236}">
              <a16:creationId xmlns:a16="http://schemas.microsoft.com/office/drawing/2014/main" id="{64A6AF01-B7A7-4539-9048-1E6E6BFA0FE4}"/>
            </a:ext>
          </a:extLst>
        </xdr:cNvPr>
        <xdr:cNvSpPr txBox="1"/>
      </xdr:nvSpPr>
      <xdr:spPr>
        <a:xfrm>
          <a:off x="11354444" y="1755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29953</xdr:rowOff>
    </xdr:from>
    <xdr:ext cx="405111" cy="259045"/>
    <xdr:sp macro="" textlink="">
      <xdr:nvSpPr>
        <xdr:cNvPr id="895" name="n_1mainValue【庁舎】&#10;有形固定資産減価償却率">
          <a:extLst>
            <a:ext uri="{FF2B5EF4-FFF2-40B4-BE49-F238E27FC236}">
              <a16:creationId xmlns:a16="http://schemas.microsoft.com/office/drawing/2014/main" id="{F228927F-2C34-4A7C-8729-BF5A8BD16FC5}"/>
            </a:ext>
          </a:extLst>
        </xdr:cNvPr>
        <xdr:cNvSpPr txBox="1"/>
      </xdr:nvSpPr>
      <xdr:spPr>
        <a:xfrm>
          <a:off x="13738234" y="1854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123026</xdr:rowOff>
    </xdr:from>
    <xdr:ext cx="405111" cy="259045"/>
    <xdr:sp macro="" textlink="">
      <xdr:nvSpPr>
        <xdr:cNvPr id="896" name="n_2mainValue【庁舎】&#10;有形固定資産減価償却率">
          <a:extLst>
            <a:ext uri="{FF2B5EF4-FFF2-40B4-BE49-F238E27FC236}">
              <a16:creationId xmlns:a16="http://schemas.microsoft.com/office/drawing/2014/main" id="{2B0B8A9D-D91E-4D19-9ADC-16B42A96AEF1}"/>
            </a:ext>
          </a:extLst>
        </xdr:cNvPr>
        <xdr:cNvSpPr txBox="1"/>
      </xdr:nvSpPr>
      <xdr:spPr>
        <a:xfrm>
          <a:off x="12957184" y="18641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92001</xdr:rowOff>
    </xdr:from>
    <xdr:ext cx="405111" cy="259045"/>
    <xdr:sp macro="" textlink="">
      <xdr:nvSpPr>
        <xdr:cNvPr id="897" name="n_3mainValue【庁舎】&#10;有形固定資産減価償却率">
          <a:extLst>
            <a:ext uri="{FF2B5EF4-FFF2-40B4-BE49-F238E27FC236}">
              <a16:creationId xmlns:a16="http://schemas.microsoft.com/office/drawing/2014/main" id="{A8AB80BE-F50B-49A7-93AE-20014A8EFE4B}"/>
            </a:ext>
          </a:extLst>
        </xdr:cNvPr>
        <xdr:cNvSpPr txBox="1"/>
      </xdr:nvSpPr>
      <xdr:spPr>
        <a:xfrm>
          <a:off x="12171054" y="1861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64243</xdr:rowOff>
    </xdr:from>
    <xdr:ext cx="405111" cy="259045"/>
    <xdr:sp macro="" textlink="">
      <xdr:nvSpPr>
        <xdr:cNvPr id="898" name="n_4mainValue【庁舎】&#10;有形固定資産減価償却率">
          <a:extLst>
            <a:ext uri="{FF2B5EF4-FFF2-40B4-BE49-F238E27FC236}">
              <a16:creationId xmlns:a16="http://schemas.microsoft.com/office/drawing/2014/main" id="{5DE68374-27AD-4722-81C4-B0A8702E3CA7}"/>
            </a:ext>
          </a:extLst>
        </xdr:cNvPr>
        <xdr:cNvSpPr txBox="1"/>
      </xdr:nvSpPr>
      <xdr:spPr>
        <a:xfrm>
          <a:off x="11354444" y="1857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E577EEF8-572E-4806-9120-1BBB53C233C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011E827F-79DA-47B9-9885-23148207207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36F2E854-2D78-404B-A69E-76DF41AEC5A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52AAFBA4-4DD3-4065-9BDE-9CDD39F91CB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137FDFE7-C626-41AE-949B-F5AFED5DEC2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F7BDC0D1-74FE-4E72-A9F5-A7EC3FD168F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A7B25EDE-0CBA-45AE-AF2C-87DDE12E7015}"/>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2F6720EB-9678-45DC-B6C5-BAE8B0E22CF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C77810C3-7D71-451B-AD5A-629C622F711B}"/>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0AE4E801-BB56-478C-88AE-E756C71B75C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9" name="直線コネクタ 908">
          <a:extLst>
            <a:ext uri="{FF2B5EF4-FFF2-40B4-BE49-F238E27FC236}">
              <a16:creationId xmlns:a16="http://schemas.microsoft.com/office/drawing/2014/main" id="{464DE01F-47A2-48F7-BCF9-D91B32A202A9}"/>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0" name="テキスト ボックス 909">
          <a:extLst>
            <a:ext uri="{FF2B5EF4-FFF2-40B4-BE49-F238E27FC236}">
              <a16:creationId xmlns:a16="http://schemas.microsoft.com/office/drawing/2014/main" id="{9EBFA65E-B3F8-4EB8-BA1C-4516BD11C24C}"/>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1" name="直線コネクタ 910">
          <a:extLst>
            <a:ext uri="{FF2B5EF4-FFF2-40B4-BE49-F238E27FC236}">
              <a16:creationId xmlns:a16="http://schemas.microsoft.com/office/drawing/2014/main" id="{C0C2D4B1-A095-4766-9DC7-164BC4233024}"/>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2" name="テキスト ボックス 911">
          <a:extLst>
            <a:ext uri="{FF2B5EF4-FFF2-40B4-BE49-F238E27FC236}">
              <a16:creationId xmlns:a16="http://schemas.microsoft.com/office/drawing/2014/main" id="{62D7A9B2-2681-42BE-AC84-235DD44F46B8}"/>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3" name="直線コネクタ 912">
          <a:extLst>
            <a:ext uri="{FF2B5EF4-FFF2-40B4-BE49-F238E27FC236}">
              <a16:creationId xmlns:a16="http://schemas.microsoft.com/office/drawing/2014/main" id="{8FBE7F8A-80F6-467D-B6EC-A24BDE634B34}"/>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4" name="テキスト ボックス 913">
          <a:extLst>
            <a:ext uri="{FF2B5EF4-FFF2-40B4-BE49-F238E27FC236}">
              <a16:creationId xmlns:a16="http://schemas.microsoft.com/office/drawing/2014/main" id="{1514EC3E-A547-4776-920C-8E95F04C5A25}"/>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5" name="直線コネクタ 914">
          <a:extLst>
            <a:ext uri="{FF2B5EF4-FFF2-40B4-BE49-F238E27FC236}">
              <a16:creationId xmlns:a16="http://schemas.microsoft.com/office/drawing/2014/main" id="{F84E21AB-BDE0-44DF-839E-9649CD9E5E96}"/>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6" name="テキスト ボックス 915">
          <a:extLst>
            <a:ext uri="{FF2B5EF4-FFF2-40B4-BE49-F238E27FC236}">
              <a16:creationId xmlns:a16="http://schemas.microsoft.com/office/drawing/2014/main" id="{74E187DC-04D8-4C80-898B-1226551440AD}"/>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7" name="直線コネクタ 916">
          <a:extLst>
            <a:ext uri="{FF2B5EF4-FFF2-40B4-BE49-F238E27FC236}">
              <a16:creationId xmlns:a16="http://schemas.microsoft.com/office/drawing/2014/main" id="{7A163532-A75A-4B2A-99A1-70D8AFE9F8E6}"/>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8" name="テキスト ボックス 917">
          <a:extLst>
            <a:ext uri="{FF2B5EF4-FFF2-40B4-BE49-F238E27FC236}">
              <a16:creationId xmlns:a16="http://schemas.microsoft.com/office/drawing/2014/main" id="{D65D3F7B-2242-4891-975A-391112DAE7A2}"/>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9" name="直線コネクタ 918">
          <a:extLst>
            <a:ext uri="{FF2B5EF4-FFF2-40B4-BE49-F238E27FC236}">
              <a16:creationId xmlns:a16="http://schemas.microsoft.com/office/drawing/2014/main" id="{F196C23C-6428-4EEE-A113-C16126250E4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0" name="テキスト ボックス 919">
          <a:extLst>
            <a:ext uri="{FF2B5EF4-FFF2-40B4-BE49-F238E27FC236}">
              <a16:creationId xmlns:a16="http://schemas.microsoft.com/office/drawing/2014/main" id="{0546A008-D2D1-4EC2-847A-BA887C9F31A5}"/>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1" name="【庁舎】&#10;一人当たり面積グラフ枠">
          <a:extLst>
            <a:ext uri="{FF2B5EF4-FFF2-40B4-BE49-F238E27FC236}">
              <a16:creationId xmlns:a16="http://schemas.microsoft.com/office/drawing/2014/main" id="{F2AD3363-C120-461D-A37E-AFD45402788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3811</xdr:rowOff>
    </xdr:from>
    <xdr:to>
      <xdr:col>116</xdr:col>
      <xdr:colOff>62864</xdr:colOff>
      <xdr:row>108</xdr:row>
      <xdr:rowOff>24764</xdr:rowOff>
    </xdr:to>
    <xdr:cxnSp macro="">
      <xdr:nvCxnSpPr>
        <xdr:cNvPr id="922" name="直線コネクタ 921">
          <a:extLst>
            <a:ext uri="{FF2B5EF4-FFF2-40B4-BE49-F238E27FC236}">
              <a16:creationId xmlns:a16="http://schemas.microsoft.com/office/drawing/2014/main" id="{B1FAE111-E7FA-48FB-AE6A-E1246D67C856}"/>
            </a:ext>
          </a:extLst>
        </xdr:cNvPr>
        <xdr:cNvCxnSpPr/>
      </xdr:nvCxnSpPr>
      <xdr:spPr>
        <a:xfrm flipV="1">
          <a:off x="19947254" y="17322166"/>
          <a:ext cx="0" cy="1215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23" name="【庁舎】&#10;一人当たり面積最小値テキスト">
          <a:extLst>
            <a:ext uri="{FF2B5EF4-FFF2-40B4-BE49-F238E27FC236}">
              <a16:creationId xmlns:a16="http://schemas.microsoft.com/office/drawing/2014/main" id="{FC7C3DBA-FC25-4E98-AACF-5D61884EB796}"/>
            </a:ext>
          </a:extLst>
        </xdr:cNvPr>
        <xdr:cNvSpPr txBox="1"/>
      </xdr:nvSpPr>
      <xdr:spPr>
        <a:xfrm>
          <a:off x="19985990" y="1854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24" name="直線コネクタ 923">
          <a:extLst>
            <a:ext uri="{FF2B5EF4-FFF2-40B4-BE49-F238E27FC236}">
              <a16:creationId xmlns:a16="http://schemas.microsoft.com/office/drawing/2014/main" id="{C521D082-0FC5-4056-85B4-5935774DD0D0}"/>
            </a:ext>
          </a:extLst>
        </xdr:cNvPr>
        <xdr:cNvCxnSpPr/>
      </xdr:nvCxnSpPr>
      <xdr:spPr>
        <a:xfrm>
          <a:off x="19885660" y="18537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121938</xdr:rowOff>
    </xdr:from>
    <xdr:ext cx="469744" cy="259045"/>
    <xdr:sp macro="" textlink="">
      <xdr:nvSpPr>
        <xdr:cNvPr id="925" name="【庁舎】&#10;一人当たり面積最大値テキスト">
          <a:extLst>
            <a:ext uri="{FF2B5EF4-FFF2-40B4-BE49-F238E27FC236}">
              <a16:creationId xmlns:a16="http://schemas.microsoft.com/office/drawing/2014/main" id="{F134D578-B778-4A0E-97E9-06467200CC3D}"/>
            </a:ext>
          </a:extLst>
        </xdr:cNvPr>
        <xdr:cNvSpPr txBox="1"/>
      </xdr:nvSpPr>
      <xdr:spPr>
        <a:xfrm>
          <a:off x="19985990" y="1709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3811</xdr:rowOff>
    </xdr:from>
    <xdr:to>
      <xdr:col>116</xdr:col>
      <xdr:colOff>152400</xdr:colOff>
      <xdr:row>101</xdr:row>
      <xdr:rowOff>3811</xdr:rowOff>
    </xdr:to>
    <xdr:cxnSp macro="">
      <xdr:nvCxnSpPr>
        <xdr:cNvPr id="926" name="直線コネクタ 925">
          <a:extLst>
            <a:ext uri="{FF2B5EF4-FFF2-40B4-BE49-F238E27FC236}">
              <a16:creationId xmlns:a16="http://schemas.microsoft.com/office/drawing/2014/main" id="{EB9A47A6-F8EE-4921-89A5-486EC473DB28}"/>
            </a:ext>
          </a:extLst>
        </xdr:cNvPr>
        <xdr:cNvCxnSpPr/>
      </xdr:nvCxnSpPr>
      <xdr:spPr>
        <a:xfrm>
          <a:off x="19885660" y="17322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162577</xdr:rowOff>
    </xdr:from>
    <xdr:ext cx="469744" cy="259045"/>
    <xdr:sp macro="" textlink="">
      <xdr:nvSpPr>
        <xdr:cNvPr id="927" name="【庁舎】&#10;一人当たり面積平均値テキスト">
          <a:extLst>
            <a:ext uri="{FF2B5EF4-FFF2-40B4-BE49-F238E27FC236}">
              <a16:creationId xmlns:a16="http://schemas.microsoft.com/office/drawing/2014/main" id="{1CE523AF-3674-4B0D-A65A-A62D84CCF59F}"/>
            </a:ext>
          </a:extLst>
        </xdr:cNvPr>
        <xdr:cNvSpPr txBox="1"/>
      </xdr:nvSpPr>
      <xdr:spPr>
        <a:xfrm>
          <a:off x="1998599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928" name="フローチャート: 判断 927">
          <a:extLst>
            <a:ext uri="{FF2B5EF4-FFF2-40B4-BE49-F238E27FC236}">
              <a16:creationId xmlns:a16="http://schemas.microsoft.com/office/drawing/2014/main" id="{7169EDD6-69AF-4B07-AB5A-68FA58052BE6}"/>
            </a:ext>
          </a:extLst>
        </xdr:cNvPr>
        <xdr:cNvSpPr/>
      </xdr:nvSpPr>
      <xdr:spPr>
        <a:xfrm>
          <a:off x="1990471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15875</xdr:rowOff>
    </xdr:from>
    <xdr:to>
      <xdr:col>112</xdr:col>
      <xdr:colOff>38100</xdr:colOff>
      <xdr:row>105</xdr:row>
      <xdr:rowOff>117475</xdr:rowOff>
    </xdr:to>
    <xdr:sp macro="" textlink="">
      <xdr:nvSpPr>
        <xdr:cNvPr id="929" name="フローチャート: 判断 928">
          <a:extLst>
            <a:ext uri="{FF2B5EF4-FFF2-40B4-BE49-F238E27FC236}">
              <a16:creationId xmlns:a16="http://schemas.microsoft.com/office/drawing/2014/main" id="{C401EF20-1014-4666-BB62-5065EC7CE6AB}"/>
            </a:ext>
          </a:extLst>
        </xdr:cNvPr>
        <xdr:cNvSpPr/>
      </xdr:nvSpPr>
      <xdr:spPr>
        <a:xfrm>
          <a:off x="19161760" y="18021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10161</xdr:rowOff>
    </xdr:from>
    <xdr:to>
      <xdr:col>107</xdr:col>
      <xdr:colOff>101600</xdr:colOff>
      <xdr:row>105</xdr:row>
      <xdr:rowOff>111761</xdr:rowOff>
    </xdr:to>
    <xdr:sp macro="" textlink="">
      <xdr:nvSpPr>
        <xdr:cNvPr id="930" name="フローチャート: 判断 929">
          <a:extLst>
            <a:ext uri="{FF2B5EF4-FFF2-40B4-BE49-F238E27FC236}">
              <a16:creationId xmlns:a16="http://schemas.microsoft.com/office/drawing/2014/main" id="{C327989A-C89A-49B6-8D4D-0A9CF16400CE}"/>
            </a:ext>
          </a:extLst>
        </xdr:cNvPr>
        <xdr:cNvSpPr/>
      </xdr:nvSpPr>
      <xdr:spPr>
        <a:xfrm>
          <a:off x="18345150" y="180143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92075</xdr:rowOff>
    </xdr:from>
    <xdr:to>
      <xdr:col>102</xdr:col>
      <xdr:colOff>165100</xdr:colOff>
      <xdr:row>106</xdr:row>
      <xdr:rowOff>22225</xdr:rowOff>
    </xdr:to>
    <xdr:sp macro="" textlink="">
      <xdr:nvSpPr>
        <xdr:cNvPr id="931" name="フローチャート: 判断 930">
          <a:extLst>
            <a:ext uri="{FF2B5EF4-FFF2-40B4-BE49-F238E27FC236}">
              <a16:creationId xmlns:a16="http://schemas.microsoft.com/office/drawing/2014/main" id="{BA56068A-D380-4365-BACF-1FC7716D6B8A}"/>
            </a:ext>
          </a:extLst>
        </xdr:cNvPr>
        <xdr:cNvSpPr/>
      </xdr:nvSpPr>
      <xdr:spPr>
        <a:xfrm>
          <a:off x="17547590" y="180981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88264</xdr:rowOff>
    </xdr:from>
    <xdr:to>
      <xdr:col>98</xdr:col>
      <xdr:colOff>38100</xdr:colOff>
      <xdr:row>106</xdr:row>
      <xdr:rowOff>18414</xdr:rowOff>
    </xdr:to>
    <xdr:sp macro="" textlink="">
      <xdr:nvSpPr>
        <xdr:cNvPr id="932" name="フローチャート: 判断 931">
          <a:extLst>
            <a:ext uri="{FF2B5EF4-FFF2-40B4-BE49-F238E27FC236}">
              <a16:creationId xmlns:a16="http://schemas.microsoft.com/office/drawing/2014/main" id="{7E3C8C6F-47FB-47F6-8492-BB146CE5A123}"/>
            </a:ext>
          </a:extLst>
        </xdr:cNvPr>
        <xdr:cNvSpPr/>
      </xdr:nvSpPr>
      <xdr:spPr>
        <a:xfrm>
          <a:off x="16761460" y="18094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DA1AB4F-F017-4D75-BF51-41BEF2FDC37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FA78E683-D78F-412D-B26B-98D79389527D}"/>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D181A0D-7A03-4654-88E0-036A4E4E930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CD0B1CE8-B082-4BD2-A897-821D2B267C1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11A9E12-A214-402D-8166-FB5E1BFB0200}"/>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124461</xdr:rowOff>
    </xdr:from>
    <xdr:to>
      <xdr:col>116</xdr:col>
      <xdr:colOff>114300</xdr:colOff>
      <xdr:row>106</xdr:row>
      <xdr:rowOff>54611</xdr:rowOff>
    </xdr:to>
    <xdr:sp macro="" textlink="">
      <xdr:nvSpPr>
        <xdr:cNvPr id="938" name="楕円 937">
          <a:extLst>
            <a:ext uri="{FF2B5EF4-FFF2-40B4-BE49-F238E27FC236}">
              <a16:creationId xmlns:a16="http://schemas.microsoft.com/office/drawing/2014/main" id="{18EDDE9C-3DB0-495C-99EA-8E3BD25A4947}"/>
            </a:ext>
          </a:extLst>
        </xdr:cNvPr>
        <xdr:cNvSpPr/>
      </xdr:nvSpPr>
      <xdr:spPr>
        <a:xfrm>
          <a:off x="19904710" y="18128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102888</xdr:rowOff>
    </xdr:from>
    <xdr:ext cx="469744" cy="259045"/>
    <xdr:sp macro="" textlink="">
      <xdr:nvSpPr>
        <xdr:cNvPr id="939" name="【庁舎】&#10;一人当たり面積該当値テキスト">
          <a:extLst>
            <a:ext uri="{FF2B5EF4-FFF2-40B4-BE49-F238E27FC236}">
              <a16:creationId xmlns:a16="http://schemas.microsoft.com/office/drawing/2014/main" id="{666064A0-E464-4617-ACD6-4FEF28CBB175}"/>
            </a:ext>
          </a:extLst>
        </xdr:cNvPr>
        <xdr:cNvSpPr txBox="1"/>
      </xdr:nvSpPr>
      <xdr:spPr>
        <a:xfrm>
          <a:off x="19985990" y="1810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137795</xdr:rowOff>
    </xdr:from>
    <xdr:to>
      <xdr:col>112</xdr:col>
      <xdr:colOff>38100</xdr:colOff>
      <xdr:row>106</xdr:row>
      <xdr:rowOff>67945</xdr:rowOff>
    </xdr:to>
    <xdr:sp macro="" textlink="">
      <xdr:nvSpPr>
        <xdr:cNvPr id="940" name="楕円 939">
          <a:extLst>
            <a:ext uri="{FF2B5EF4-FFF2-40B4-BE49-F238E27FC236}">
              <a16:creationId xmlns:a16="http://schemas.microsoft.com/office/drawing/2014/main" id="{CEC56F1D-9B5B-4409-A8D5-7C902367292D}"/>
            </a:ext>
          </a:extLst>
        </xdr:cNvPr>
        <xdr:cNvSpPr/>
      </xdr:nvSpPr>
      <xdr:spPr>
        <a:xfrm>
          <a:off x="19161760" y="181362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3811</xdr:rowOff>
    </xdr:from>
    <xdr:to>
      <xdr:col>116</xdr:col>
      <xdr:colOff>63500</xdr:colOff>
      <xdr:row>106</xdr:row>
      <xdr:rowOff>17145</xdr:rowOff>
    </xdr:to>
    <xdr:cxnSp macro="">
      <xdr:nvCxnSpPr>
        <xdr:cNvPr id="941" name="直線コネクタ 940">
          <a:extLst>
            <a:ext uri="{FF2B5EF4-FFF2-40B4-BE49-F238E27FC236}">
              <a16:creationId xmlns:a16="http://schemas.microsoft.com/office/drawing/2014/main" id="{FC3519FD-8B7D-4FA9-A585-AA3215A6559F}"/>
            </a:ext>
          </a:extLst>
        </xdr:cNvPr>
        <xdr:cNvCxnSpPr/>
      </xdr:nvCxnSpPr>
      <xdr:spPr>
        <a:xfrm flipV="1">
          <a:off x="19204940" y="18179416"/>
          <a:ext cx="74295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147320</xdr:rowOff>
    </xdr:from>
    <xdr:to>
      <xdr:col>107</xdr:col>
      <xdr:colOff>101600</xdr:colOff>
      <xdr:row>106</xdr:row>
      <xdr:rowOff>77470</xdr:rowOff>
    </xdr:to>
    <xdr:sp macro="" textlink="">
      <xdr:nvSpPr>
        <xdr:cNvPr id="942" name="楕円 941">
          <a:extLst>
            <a:ext uri="{FF2B5EF4-FFF2-40B4-BE49-F238E27FC236}">
              <a16:creationId xmlns:a16="http://schemas.microsoft.com/office/drawing/2014/main" id="{10BF44E1-347A-466B-A8AA-72D2349883FC}"/>
            </a:ext>
          </a:extLst>
        </xdr:cNvPr>
        <xdr:cNvSpPr/>
      </xdr:nvSpPr>
      <xdr:spPr>
        <a:xfrm>
          <a:off x="18345150" y="181476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17145</xdr:rowOff>
    </xdr:from>
    <xdr:to>
      <xdr:col>111</xdr:col>
      <xdr:colOff>177800</xdr:colOff>
      <xdr:row>106</xdr:row>
      <xdr:rowOff>26670</xdr:rowOff>
    </xdr:to>
    <xdr:cxnSp macro="">
      <xdr:nvCxnSpPr>
        <xdr:cNvPr id="943" name="直線コネクタ 942">
          <a:extLst>
            <a:ext uri="{FF2B5EF4-FFF2-40B4-BE49-F238E27FC236}">
              <a16:creationId xmlns:a16="http://schemas.microsoft.com/office/drawing/2014/main" id="{101745F6-15B0-4A14-9390-95D9584B8E56}"/>
            </a:ext>
          </a:extLst>
        </xdr:cNvPr>
        <xdr:cNvCxnSpPr/>
      </xdr:nvCxnSpPr>
      <xdr:spPr>
        <a:xfrm flipV="1">
          <a:off x="18399760" y="1819465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156845</xdr:rowOff>
    </xdr:from>
    <xdr:to>
      <xdr:col>102</xdr:col>
      <xdr:colOff>165100</xdr:colOff>
      <xdr:row>106</xdr:row>
      <xdr:rowOff>86995</xdr:rowOff>
    </xdr:to>
    <xdr:sp macro="" textlink="">
      <xdr:nvSpPr>
        <xdr:cNvPr id="944" name="楕円 943">
          <a:extLst>
            <a:ext uri="{FF2B5EF4-FFF2-40B4-BE49-F238E27FC236}">
              <a16:creationId xmlns:a16="http://schemas.microsoft.com/office/drawing/2014/main" id="{85EE6CD3-098E-4166-8BD6-37E83DB13E1A}"/>
            </a:ext>
          </a:extLst>
        </xdr:cNvPr>
        <xdr:cNvSpPr/>
      </xdr:nvSpPr>
      <xdr:spPr>
        <a:xfrm>
          <a:off x="17547590" y="181610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26670</xdr:rowOff>
    </xdr:from>
    <xdr:to>
      <xdr:col>107</xdr:col>
      <xdr:colOff>50800</xdr:colOff>
      <xdr:row>106</xdr:row>
      <xdr:rowOff>36195</xdr:rowOff>
    </xdr:to>
    <xdr:cxnSp macro="">
      <xdr:nvCxnSpPr>
        <xdr:cNvPr id="945" name="直線コネクタ 944">
          <a:extLst>
            <a:ext uri="{FF2B5EF4-FFF2-40B4-BE49-F238E27FC236}">
              <a16:creationId xmlns:a16="http://schemas.microsoft.com/office/drawing/2014/main" id="{4A42B8D0-2014-46F9-B1D0-1F1657E6EA02}"/>
            </a:ext>
          </a:extLst>
        </xdr:cNvPr>
        <xdr:cNvCxnSpPr/>
      </xdr:nvCxnSpPr>
      <xdr:spPr>
        <a:xfrm flipV="1">
          <a:off x="17602200" y="1819846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946" name="楕円 945">
          <a:extLst>
            <a:ext uri="{FF2B5EF4-FFF2-40B4-BE49-F238E27FC236}">
              <a16:creationId xmlns:a16="http://schemas.microsoft.com/office/drawing/2014/main" id="{A526EBDA-E27C-4B3B-A3F3-055987C43309}"/>
            </a:ext>
          </a:extLst>
        </xdr:cNvPr>
        <xdr:cNvSpPr/>
      </xdr:nvSpPr>
      <xdr:spPr>
        <a:xfrm>
          <a:off x="16761460" y="181724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36195</xdr:rowOff>
    </xdr:from>
    <xdr:to>
      <xdr:col>102</xdr:col>
      <xdr:colOff>114300</xdr:colOff>
      <xdr:row>106</xdr:row>
      <xdr:rowOff>45720</xdr:rowOff>
    </xdr:to>
    <xdr:cxnSp macro="">
      <xdr:nvCxnSpPr>
        <xdr:cNvPr id="947" name="直線コネクタ 946">
          <a:extLst>
            <a:ext uri="{FF2B5EF4-FFF2-40B4-BE49-F238E27FC236}">
              <a16:creationId xmlns:a16="http://schemas.microsoft.com/office/drawing/2014/main" id="{6AFDCC0F-84BF-40C8-9042-B959F9840DFC}"/>
            </a:ext>
          </a:extLst>
        </xdr:cNvPr>
        <xdr:cNvCxnSpPr/>
      </xdr:nvCxnSpPr>
      <xdr:spPr>
        <a:xfrm flipV="1">
          <a:off x="16804640" y="1820989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134002</xdr:rowOff>
    </xdr:from>
    <xdr:ext cx="469744" cy="259045"/>
    <xdr:sp macro="" textlink="">
      <xdr:nvSpPr>
        <xdr:cNvPr id="948" name="n_1aveValue【庁舎】&#10;一人当たり面積">
          <a:extLst>
            <a:ext uri="{FF2B5EF4-FFF2-40B4-BE49-F238E27FC236}">
              <a16:creationId xmlns:a16="http://schemas.microsoft.com/office/drawing/2014/main" id="{7A9437BE-7827-4D3D-BACE-4C644F885FE1}"/>
            </a:ext>
          </a:extLst>
        </xdr:cNvPr>
        <xdr:cNvSpPr txBox="1"/>
      </xdr:nvSpPr>
      <xdr:spPr>
        <a:xfrm>
          <a:off x="18982132" y="1778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128288</xdr:rowOff>
    </xdr:from>
    <xdr:ext cx="469744" cy="259045"/>
    <xdr:sp macro="" textlink="">
      <xdr:nvSpPr>
        <xdr:cNvPr id="949" name="n_2aveValue【庁舎】&#10;一人当たり面積">
          <a:extLst>
            <a:ext uri="{FF2B5EF4-FFF2-40B4-BE49-F238E27FC236}">
              <a16:creationId xmlns:a16="http://schemas.microsoft.com/office/drawing/2014/main" id="{838DACB9-EEBE-44C2-AD1E-2F10E1C1495F}"/>
            </a:ext>
          </a:extLst>
        </xdr:cNvPr>
        <xdr:cNvSpPr txBox="1"/>
      </xdr:nvSpPr>
      <xdr:spPr>
        <a:xfrm>
          <a:off x="18182032" y="1779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38752</xdr:rowOff>
    </xdr:from>
    <xdr:ext cx="469744" cy="259045"/>
    <xdr:sp macro="" textlink="">
      <xdr:nvSpPr>
        <xdr:cNvPr id="950" name="n_3aveValue【庁舎】&#10;一人当たり面積">
          <a:extLst>
            <a:ext uri="{FF2B5EF4-FFF2-40B4-BE49-F238E27FC236}">
              <a16:creationId xmlns:a16="http://schemas.microsoft.com/office/drawing/2014/main" id="{E9871684-3349-4AFF-82BC-D6DF8B068790}"/>
            </a:ext>
          </a:extLst>
        </xdr:cNvPr>
        <xdr:cNvSpPr txBox="1"/>
      </xdr:nvSpPr>
      <xdr:spPr>
        <a:xfrm>
          <a:off x="17384472" y="178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34941</xdr:rowOff>
    </xdr:from>
    <xdr:ext cx="469744" cy="259045"/>
    <xdr:sp macro="" textlink="">
      <xdr:nvSpPr>
        <xdr:cNvPr id="951" name="n_4aveValue【庁舎】&#10;一人当たり面積">
          <a:extLst>
            <a:ext uri="{FF2B5EF4-FFF2-40B4-BE49-F238E27FC236}">
              <a16:creationId xmlns:a16="http://schemas.microsoft.com/office/drawing/2014/main" id="{49FACAB8-8912-4D06-80C7-C8C795D98385}"/>
            </a:ext>
          </a:extLst>
        </xdr:cNvPr>
        <xdr:cNvSpPr txBox="1"/>
      </xdr:nvSpPr>
      <xdr:spPr>
        <a:xfrm>
          <a:off x="16588817" y="178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59072</xdr:rowOff>
    </xdr:from>
    <xdr:ext cx="469744" cy="259045"/>
    <xdr:sp macro="" textlink="">
      <xdr:nvSpPr>
        <xdr:cNvPr id="952" name="n_1mainValue【庁舎】&#10;一人当たり面積">
          <a:extLst>
            <a:ext uri="{FF2B5EF4-FFF2-40B4-BE49-F238E27FC236}">
              <a16:creationId xmlns:a16="http://schemas.microsoft.com/office/drawing/2014/main" id="{94321D66-551E-4D83-94A4-C6CDA844DB68}"/>
            </a:ext>
          </a:extLst>
        </xdr:cNvPr>
        <xdr:cNvSpPr txBox="1"/>
      </xdr:nvSpPr>
      <xdr:spPr>
        <a:xfrm>
          <a:off x="18982132" y="1822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68597</xdr:rowOff>
    </xdr:from>
    <xdr:ext cx="469744" cy="259045"/>
    <xdr:sp macro="" textlink="">
      <xdr:nvSpPr>
        <xdr:cNvPr id="953" name="n_2mainValue【庁舎】&#10;一人当たり面積">
          <a:extLst>
            <a:ext uri="{FF2B5EF4-FFF2-40B4-BE49-F238E27FC236}">
              <a16:creationId xmlns:a16="http://schemas.microsoft.com/office/drawing/2014/main" id="{C66D471B-DC89-4E96-8225-B6C5EEF20998}"/>
            </a:ext>
          </a:extLst>
        </xdr:cNvPr>
        <xdr:cNvSpPr txBox="1"/>
      </xdr:nvSpPr>
      <xdr:spPr>
        <a:xfrm>
          <a:off x="18182032" y="1824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78122</xdr:rowOff>
    </xdr:from>
    <xdr:ext cx="469744" cy="259045"/>
    <xdr:sp macro="" textlink="">
      <xdr:nvSpPr>
        <xdr:cNvPr id="954" name="n_3mainValue【庁舎】&#10;一人当たり面積">
          <a:extLst>
            <a:ext uri="{FF2B5EF4-FFF2-40B4-BE49-F238E27FC236}">
              <a16:creationId xmlns:a16="http://schemas.microsoft.com/office/drawing/2014/main" id="{B2AA0E4E-0364-4EBF-A244-B60989424459}"/>
            </a:ext>
          </a:extLst>
        </xdr:cNvPr>
        <xdr:cNvSpPr txBox="1"/>
      </xdr:nvSpPr>
      <xdr:spPr>
        <a:xfrm>
          <a:off x="17384472"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87647</xdr:rowOff>
    </xdr:from>
    <xdr:ext cx="469744" cy="259045"/>
    <xdr:sp macro="" textlink="">
      <xdr:nvSpPr>
        <xdr:cNvPr id="955" name="n_4mainValue【庁舎】&#10;一人当たり面積">
          <a:extLst>
            <a:ext uri="{FF2B5EF4-FFF2-40B4-BE49-F238E27FC236}">
              <a16:creationId xmlns:a16="http://schemas.microsoft.com/office/drawing/2014/main" id="{7471640C-03A4-4AB8-A210-D7D29CFF0E21}"/>
            </a:ext>
          </a:extLst>
        </xdr:cNvPr>
        <xdr:cNvSpPr txBox="1"/>
      </xdr:nvSpPr>
      <xdr:spPr>
        <a:xfrm>
          <a:off x="16588817"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6" name="正方形/長方形 955">
          <a:extLst>
            <a:ext uri="{FF2B5EF4-FFF2-40B4-BE49-F238E27FC236}">
              <a16:creationId xmlns:a16="http://schemas.microsoft.com/office/drawing/2014/main" id="{3807936A-A371-4C85-877F-A2002ABACBE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7" name="正方形/長方形 956">
          <a:extLst>
            <a:ext uri="{FF2B5EF4-FFF2-40B4-BE49-F238E27FC236}">
              <a16:creationId xmlns:a16="http://schemas.microsoft.com/office/drawing/2014/main" id="{9DE73675-EABC-4815-B1D2-DFD907DCF79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8" name="テキスト ボックス 957">
          <a:extLst>
            <a:ext uri="{FF2B5EF4-FFF2-40B4-BE49-F238E27FC236}">
              <a16:creationId xmlns:a16="http://schemas.microsoft.com/office/drawing/2014/main" id="{42C9400E-F33D-4A83-8F34-A445CE221A9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本市の施設類型別における有形固定資産減価償却率は、体育館・プール、保健福祉センター・保健所及び消防施設を除き、類似団体平均に比べると高い傾向にある。これは、施設の建築年度が古いことが主な要因であるが、将来の人口規模に合わせ、存続させるべき施設の長寿命化対策や、未利用施設の用途廃止・除却を進めている最中にある。な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年度は建築年度の古かった清掃センターの除却が完了したため、一般廃棄物処理施設においても類似団体平均を下回った。</a:t>
          </a:r>
        </a:p>
        <a:p>
          <a:r>
            <a:rPr kumimoji="1" lang="ja-JP" altLang="en-US" sz="1300">
              <a:latin typeface="ＭＳ Ｐゴシック" panose="020B0600070205080204" pitchFamily="50" charset="-128"/>
              <a:ea typeface="ＭＳ Ｐゴシック" panose="020B0600070205080204" pitchFamily="50" charset="-128"/>
            </a:rPr>
            <a:t>　今後は、公共施設等総合管理計画及び個別施設計画に基づいた、長寿命化対策及び集約化を計画的に行うとともに、未利用となった建物を計画的に除却し、施設保有総量を縮減させ一人当たりの面積の減少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 thickBot="1" x14ac:dyDescent="0.25">
      <c r="B2" s="176" t="s">
        <v>77</v>
      </c>
      <c r="C2" s="176"/>
      <c r="D2" s="177"/>
    </row>
    <row r="3" spans="1:119" ht="18.75" customHeight="1" thickBot="1" x14ac:dyDescent="0.25">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27192700</v>
      </c>
      <c r="BO4" s="384"/>
      <c r="BP4" s="384"/>
      <c r="BQ4" s="384"/>
      <c r="BR4" s="384"/>
      <c r="BS4" s="384"/>
      <c r="BT4" s="384"/>
      <c r="BU4" s="385"/>
      <c r="BV4" s="383">
        <v>26482459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2.4</v>
      </c>
      <c r="CU4" s="390"/>
      <c r="CV4" s="390"/>
      <c r="CW4" s="390"/>
      <c r="CX4" s="390"/>
      <c r="CY4" s="390"/>
      <c r="CZ4" s="390"/>
      <c r="DA4" s="391"/>
      <c r="DB4" s="389">
        <v>6.9</v>
      </c>
      <c r="DC4" s="390"/>
      <c r="DD4" s="390"/>
      <c r="DE4" s="390"/>
      <c r="DF4" s="390"/>
      <c r="DG4" s="390"/>
      <c r="DH4" s="390"/>
      <c r="DI4" s="391"/>
    </row>
    <row r="5" spans="1:119" ht="18.75" customHeight="1" x14ac:dyDescent="0.2">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26746160</v>
      </c>
      <c r="BO5" s="421"/>
      <c r="BP5" s="421"/>
      <c r="BQ5" s="421"/>
      <c r="BR5" s="421"/>
      <c r="BS5" s="421"/>
      <c r="BT5" s="421"/>
      <c r="BU5" s="422"/>
      <c r="BV5" s="420">
        <v>25361353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92.1</v>
      </c>
      <c r="CU5" s="418"/>
      <c r="CV5" s="418"/>
      <c r="CW5" s="418"/>
      <c r="CX5" s="418"/>
      <c r="CY5" s="418"/>
      <c r="CZ5" s="418"/>
      <c r="DA5" s="419"/>
      <c r="DB5" s="417">
        <v>91</v>
      </c>
      <c r="DC5" s="418"/>
      <c r="DD5" s="418"/>
      <c r="DE5" s="418"/>
      <c r="DF5" s="418"/>
      <c r="DG5" s="418"/>
      <c r="DH5" s="418"/>
      <c r="DI5" s="419"/>
    </row>
    <row r="6" spans="1:119" ht="18.75" customHeight="1" x14ac:dyDescent="0.2">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446540</v>
      </c>
      <c r="BO6" s="421"/>
      <c r="BP6" s="421"/>
      <c r="BQ6" s="421"/>
      <c r="BR6" s="421"/>
      <c r="BS6" s="421"/>
      <c r="BT6" s="421"/>
      <c r="BU6" s="422"/>
      <c r="BV6" s="420">
        <v>1121106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92.9</v>
      </c>
      <c r="CU6" s="458"/>
      <c r="CV6" s="458"/>
      <c r="CW6" s="458"/>
      <c r="CX6" s="458"/>
      <c r="CY6" s="458"/>
      <c r="CZ6" s="458"/>
      <c r="DA6" s="459"/>
      <c r="DB6" s="457">
        <v>92.8</v>
      </c>
      <c r="DC6" s="458"/>
      <c r="DD6" s="458"/>
      <c r="DE6" s="458"/>
      <c r="DF6" s="458"/>
      <c r="DG6" s="458"/>
      <c r="DH6" s="458"/>
      <c r="DI6" s="459"/>
    </row>
    <row r="7" spans="1:119" ht="18.75" customHeight="1" x14ac:dyDescent="0.2">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93108</v>
      </c>
      <c r="BO7" s="421"/>
      <c r="BP7" s="421"/>
      <c r="BQ7" s="421"/>
      <c r="BR7" s="421"/>
      <c r="BS7" s="421"/>
      <c r="BT7" s="421"/>
      <c r="BU7" s="422"/>
      <c r="BV7" s="420">
        <v>103298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14934447</v>
      </c>
      <c r="CU7" s="421"/>
      <c r="CV7" s="421"/>
      <c r="CW7" s="421"/>
      <c r="CX7" s="421"/>
      <c r="CY7" s="421"/>
      <c r="CZ7" s="421"/>
      <c r="DA7" s="422"/>
      <c r="DB7" s="420">
        <v>14844953</v>
      </c>
      <c r="DC7" s="421"/>
      <c r="DD7" s="421"/>
      <c r="DE7" s="421"/>
      <c r="DF7" s="421"/>
      <c r="DG7" s="421"/>
      <c r="DH7" s="421"/>
      <c r="DI7" s="422"/>
    </row>
    <row r="8" spans="1:119" ht="18.75" customHeight="1" thickBot="1" x14ac:dyDescent="0.25">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353432</v>
      </c>
      <c r="BO8" s="421"/>
      <c r="BP8" s="421"/>
      <c r="BQ8" s="421"/>
      <c r="BR8" s="421"/>
      <c r="BS8" s="421"/>
      <c r="BT8" s="421"/>
      <c r="BU8" s="422"/>
      <c r="BV8" s="420">
        <v>1017808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0.57999999999999996</v>
      </c>
      <c r="CU8" s="461"/>
      <c r="CV8" s="461"/>
      <c r="CW8" s="461"/>
      <c r="CX8" s="461"/>
      <c r="CY8" s="461"/>
      <c r="CZ8" s="461"/>
      <c r="DA8" s="462"/>
      <c r="DB8" s="460">
        <v>0.59</v>
      </c>
      <c r="DC8" s="461"/>
      <c r="DD8" s="461"/>
      <c r="DE8" s="461"/>
      <c r="DF8" s="461"/>
      <c r="DG8" s="461"/>
      <c r="DH8" s="461"/>
      <c r="DI8" s="462"/>
    </row>
    <row r="9" spans="1:119" ht="18.75" customHeight="1" thickBot="1" x14ac:dyDescent="0.25">
      <c r="A9" s="175"/>
      <c r="B9" s="414" t="s">
        <v>106</v>
      </c>
      <c r="C9" s="415"/>
      <c r="D9" s="415"/>
      <c r="E9" s="415"/>
      <c r="F9" s="415"/>
      <c r="G9" s="415"/>
      <c r="H9" s="415"/>
      <c r="I9" s="415"/>
      <c r="J9" s="415"/>
      <c r="K9" s="463"/>
      <c r="L9" s="464" t="s">
        <v>107</v>
      </c>
      <c r="M9" s="465"/>
      <c r="N9" s="465"/>
      <c r="O9" s="465"/>
      <c r="P9" s="465"/>
      <c r="Q9" s="466"/>
      <c r="R9" s="467">
        <v>58431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-664376</v>
      </c>
      <c r="BO9" s="421"/>
      <c r="BP9" s="421"/>
      <c r="BQ9" s="421"/>
      <c r="BR9" s="421"/>
      <c r="BS9" s="421"/>
      <c r="BT9" s="421"/>
      <c r="BU9" s="422"/>
      <c r="BV9" s="420">
        <v>-203531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17.100000000000001</v>
      </c>
      <c r="CU9" s="418"/>
      <c r="CV9" s="418"/>
      <c r="CW9" s="418"/>
      <c r="CX9" s="418"/>
      <c r="CY9" s="418"/>
      <c r="CZ9" s="418"/>
      <c r="DA9" s="419"/>
      <c r="DB9" s="417">
        <v>17.3</v>
      </c>
      <c r="DC9" s="418"/>
      <c r="DD9" s="418"/>
      <c r="DE9" s="418"/>
      <c r="DF9" s="418"/>
      <c r="DG9" s="418"/>
      <c r="DH9" s="418"/>
      <c r="DI9" s="419"/>
    </row>
    <row r="10" spans="1:119" ht="18.75" customHeight="1" thickBot="1" x14ac:dyDescent="0.25">
      <c r="A10" s="175"/>
      <c r="B10" s="414"/>
      <c r="C10" s="415"/>
      <c r="D10" s="415"/>
      <c r="E10" s="415"/>
      <c r="F10" s="415"/>
      <c r="G10" s="415"/>
      <c r="H10" s="415"/>
      <c r="I10" s="415"/>
      <c r="J10" s="415"/>
      <c r="K10" s="463"/>
      <c r="L10" s="470" t="s">
        <v>112</v>
      </c>
      <c r="M10" s="450"/>
      <c r="N10" s="450"/>
      <c r="O10" s="450"/>
      <c r="P10" s="450"/>
      <c r="Q10" s="451"/>
      <c r="R10" s="471">
        <v>64415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82</v>
      </c>
      <c r="BO10" s="421"/>
      <c r="BP10" s="421"/>
      <c r="BQ10" s="421"/>
      <c r="BR10" s="421"/>
      <c r="BS10" s="421"/>
      <c r="BT10" s="421"/>
      <c r="BU10" s="422"/>
      <c r="BV10" s="420">
        <v>18</v>
      </c>
      <c r="BW10" s="421"/>
      <c r="BX10" s="421"/>
      <c r="BY10" s="421"/>
      <c r="BZ10" s="421"/>
      <c r="CA10" s="421"/>
      <c r="CB10" s="421"/>
      <c r="CC10" s="422"/>
      <c r="CD10" s="181" t="s">
        <v>115</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75"/>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75"/>
      <c r="B12" s="480" t="s">
        <v>122</v>
      </c>
      <c r="C12" s="481"/>
      <c r="D12" s="481"/>
      <c r="E12" s="481"/>
      <c r="F12" s="481"/>
      <c r="G12" s="481"/>
      <c r="H12" s="481"/>
      <c r="I12" s="481"/>
      <c r="J12" s="481"/>
      <c r="K12" s="482"/>
      <c r="L12" s="489" t="s">
        <v>123</v>
      </c>
      <c r="M12" s="490"/>
      <c r="N12" s="490"/>
      <c r="O12" s="490"/>
      <c r="P12" s="490"/>
      <c r="Q12" s="491"/>
      <c r="R12" s="492">
        <v>55016</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75"/>
      <c r="B13" s="483"/>
      <c r="C13" s="484"/>
      <c r="D13" s="484"/>
      <c r="E13" s="484"/>
      <c r="F13" s="484"/>
      <c r="G13" s="484"/>
      <c r="H13" s="484"/>
      <c r="I13" s="484"/>
      <c r="J13" s="484"/>
      <c r="K13" s="485"/>
      <c r="L13" s="190"/>
      <c r="M13" s="511" t="s">
        <v>129</v>
      </c>
      <c r="N13" s="512"/>
      <c r="O13" s="512"/>
      <c r="P13" s="512"/>
      <c r="Q13" s="513"/>
      <c r="R13" s="504">
        <v>52452</v>
      </c>
      <c r="S13" s="505"/>
      <c r="T13" s="505"/>
      <c r="U13" s="505"/>
      <c r="V13" s="506"/>
      <c r="W13" s="436" t="s">
        <v>130</v>
      </c>
      <c r="X13" s="437"/>
      <c r="Y13" s="437"/>
      <c r="Z13" s="437"/>
      <c r="AA13" s="437"/>
      <c r="AB13" s="427"/>
      <c r="AC13" s="471">
        <v>2949</v>
      </c>
      <c r="AD13" s="472"/>
      <c r="AE13" s="472"/>
      <c r="AF13" s="472"/>
      <c r="AG13" s="514"/>
      <c r="AH13" s="471">
        <v>3307</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-664294</v>
      </c>
      <c r="BO13" s="421"/>
      <c r="BP13" s="421"/>
      <c r="BQ13" s="421"/>
      <c r="BR13" s="421"/>
      <c r="BS13" s="421"/>
      <c r="BT13" s="421"/>
      <c r="BU13" s="422"/>
      <c r="BV13" s="420">
        <v>-203513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13.4</v>
      </c>
      <c r="CU13" s="418"/>
      <c r="CV13" s="418"/>
      <c r="CW13" s="418"/>
      <c r="CX13" s="418"/>
      <c r="CY13" s="418"/>
      <c r="CZ13" s="418"/>
      <c r="DA13" s="419"/>
      <c r="DB13" s="417">
        <v>12.2</v>
      </c>
      <c r="DC13" s="418"/>
      <c r="DD13" s="418"/>
      <c r="DE13" s="418"/>
      <c r="DF13" s="418"/>
      <c r="DG13" s="418"/>
      <c r="DH13" s="418"/>
      <c r="DI13" s="419"/>
    </row>
    <row r="14" spans="1:119" ht="18.75" customHeight="1" thickBot="1" x14ac:dyDescent="0.25">
      <c r="A14" s="175"/>
      <c r="B14" s="483"/>
      <c r="C14" s="484"/>
      <c r="D14" s="484"/>
      <c r="E14" s="484"/>
      <c r="F14" s="484"/>
      <c r="G14" s="484"/>
      <c r="H14" s="484"/>
      <c r="I14" s="484"/>
      <c r="J14" s="484"/>
      <c r="K14" s="485"/>
      <c r="L14" s="501" t="s">
        <v>135</v>
      </c>
      <c r="M14" s="502"/>
      <c r="N14" s="502"/>
      <c r="O14" s="502"/>
      <c r="P14" s="502"/>
      <c r="Q14" s="503"/>
      <c r="R14" s="504">
        <v>56373</v>
      </c>
      <c r="S14" s="505"/>
      <c r="T14" s="505"/>
      <c r="U14" s="505"/>
      <c r="V14" s="506"/>
      <c r="W14" s="410"/>
      <c r="X14" s="411"/>
      <c r="Y14" s="411"/>
      <c r="Z14" s="411"/>
      <c r="AA14" s="411"/>
      <c r="AB14" s="400"/>
      <c r="AC14" s="507">
        <v>10.8</v>
      </c>
      <c r="AD14" s="508"/>
      <c r="AE14" s="508"/>
      <c r="AF14" s="508"/>
      <c r="AG14" s="509"/>
      <c r="AH14" s="507">
        <v>10.9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65.099999999999994</v>
      </c>
      <c r="CU14" s="519"/>
      <c r="CV14" s="519"/>
      <c r="CW14" s="519"/>
      <c r="CX14" s="519"/>
      <c r="CY14" s="519"/>
      <c r="CZ14" s="519"/>
      <c r="DA14" s="520"/>
      <c r="DB14" s="518">
        <v>67.8</v>
      </c>
      <c r="DC14" s="519"/>
      <c r="DD14" s="519"/>
      <c r="DE14" s="519"/>
      <c r="DF14" s="519"/>
      <c r="DG14" s="519"/>
      <c r="DH14" s="519"/>
      <c r="DI14" s="520"/>
    </row>
    <row r="15" spans="1:119" ht="18.75" customHeight="1" x14ac:dyDescent="0.2">
      <c r="A15" s="175"/>
      <c r="B15" s="483"/>
      <c r="C15" s="484"/>
      <c r="D15" s="484"/>
      <c r="E15" s="484"/>
      <c r="F15" s="484"/>
      <c r="G15" s="484"/>
      <c r="H15" s="484"/>
      <c r="I15" s="484"/>
      <c r="J15" s="484"/>
      <c r="K15" s="485"/>
      <c r="L15" s="190"/>
      <c r="M15" s="511" t="s">
        <v>129</v>
      </c>
      <c r="N15" s="512"/>
      <c r="O15" s="512"/>
      <c r="P15" s="512"/>
      <c r="Q15" s="513"/>
      <c r="R15" s="504">
        <v>53875</v>
      </c>
      <c r="S15" s="505"/>
      <c r="T15" s="505"/>
      <c r="U15" s="505"/>
      <c r="V15" s="506"/>
      <c r="W15" s="436" t="s">
        <v>137</v>
      </c>
      <c r="X15" s="437"/>
      <c r="Y15" s="437"/>
      <c r="Z15" s="437"/>
      <c r="AA15" s="437"/>
      <c r="AB15" s="427"/>
      <c r="AC15" s="471">
        <v>7930</v>
      </c>
      <c r="AD15" s="472"/>
      <c r="AE15" s="472"/>
      <c r="AF15" s="472"/>
      <c r="AG15" s="514"/>
      <c r="AH15" s="471">
        <v>8844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7459632</v>
      </c>
      <c r="BO15" s="384"/>
      <c r="BP15" s="384"/>
      <c r="BQ15" s="384"/>
      <c r="BR15" s="384"/>
      <c r="BS15" s="384"/>
      <c r="BT15" s="384"/>
      <c r="BU15" s="385"/>
      <c r="BV15" s="383">
        <v>7320745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91"/>
      <c r="CU15" s="192"/>
      <c r="CV15" s="192"/>
      <c r="CW15" s="192"/>
      <c r="CX15" s="192"/>
      <c r="CY15" s="192"/>
      <c r="CZ15" s="192"/>
      <c r="DA15" s="193"/>
      <c r="DB15" s="191"/>
      <c r="DC15" s="192"/>
      <c r="DD15" s="192"/>
      <c r="DE15" s="192"/>
      <c r="DF15" s="192"/>
      <c r="DG15" s="192"/>
      <c r="DH15" s="192"/>
      <c r="DI15" s="193"/>
    </row>
    <row r="16" spans="1:119" ht="18.75" customHeight="1" x14ac:dyDescent="0.2">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29.2</v>
      </c>
      <c r="AD16" s="508"/>
      <c r="AE16" s="508"/>
      <c r="AF16" s="508"/>
      <c r="AG16" s="509"/>
      <c r="AH16" s="507">
        <v>29.3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12784545</v>
      </c>
      <c r="BO16" s="421"/>
      <c r="BP16" s="421"/>
      <c r="BQ16" s="421"/>
      <c r="BR16" s="421"/>
      <c r="BS16" s="421"/>
      <c r="BT16" s="421"/>
      <c r="BU16" s="422"/>
      <c r="BV16" s="420">
        <v>12587956</v>
      </c>
      <c r="BW16" s="421"/>
      <c r="BX16" s="421"/>
      <c r="BY16" s="421"/>
      <c r="BZ16" s="421"/>
      <c r="CA16" s="421"/>
      <c r="CB16" s="421"/>
      <c r="CC16" s="422"/>
      <c r="CD16" s="184"/>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75"/>
      <c r="B17" s="486"/>
      <c r="C17" s="487"/>
      <c r="D17" s="487"/>
      <c r="E17" s="487"/>
      <c r="F17" s="487"/>
      <c r="G17" s="487"/>
      <c r="H17" s="487"/>
      <c r="I17" s="487"/>
      <c r="J17" s="487"/>
      <c r="K17" s="488"/>
      <c r="L17" s="194"/>
      <c r="M17" s="531" t="s">
        <v>143</v>
      </c>
      <c r="N17" s="532"/>
      <c r="O17" s="532"/>
      <c r="P17" s="532"/>
      <c r="Q17" s="533"/>
      <c r="R17" s="526" t="s">
        <v>144</v>
      </c>
      <c r="S17" s="527"/>
      <c r="T17" s="527"/>
      <c r="U17" s="527"/>
      <c r="V17" s="528"/>
      <c r="W17" s="436" t="s">
        <v>145</v>
      </c>
      <c r="X17" s="437"/>
      <c r="Y17" s="437"/>
      <c r="Z17" s="437"/>
      <c r="AA17" s="437"/>
      <c r="AB17" s="427"/>
      <c r="AC17" s="471">
        <v>16306</v>
      </c>
      <c r="AD17" s="472"/>
      <c r="AE17" s="472"/>
      <c r="AF17" s="472"/>
      <c r="AG17" s="514"/>
      <c r="AH17" s="471">
        <v>18072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9438024</v>
      </c>
      <c r="BO17" s="421"/>
      <c r="BP17" s="421"/>
      <c r="BQ17" s="421"/>
      <c r="BR17" s="421"/>
      <c r="BS17" s="421"/>
      <c r="BT17" s="421"/>
      <c r="BU17" s="422"/>
      <c r="BV17" s="420">
        <v>9287803</v>
      </c>
      <c r="BW17" s="421"/>
      <c r="BX17" s="421"/>
      <c r="BY17" s="421"/>
      <c r="BZ17" s="421"/>
      <c r="CA17" s="421"/>
      <c r="CB17" s="421"/>
      <c r="CC17" s="422"/>
      <c r="CD17" s="184"/>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75"/>
      <c r="B18" s="542" t="s">
        <v>147</v>
      </c>
      <c r="C18" s="463"/>
      <c r="D18" s="463"/>
      <c r="E18" s="543"/>
      <c r="F18" s="543"/>
      <c r="G18" s="543"/>
      <c r="H18" s="543"/>
      <c r="I18" s="543"/>
      <c r="J18" s="543"/>
      <c r="K18" s="543"/>
      <c r="L18" s="544">
        <v>84.12</v>
      </c>
      <c r="M18" s="544"/>
      <c r="N18" s="544"/>
      <c r="O18" s="544"/>
      <c r="P18" s="544"/>
      <c r="Q18" s="544"/>
      <c r="R18" s="545"/>
      <c r="S18" s="545"/>
      <c r="T18" s="545"/>
      <c r="U18" s="545"/>
      <c r="V18" s="546"/>
      <c r="W18" s="438"/>
      <c r="X18" s="439"/>
      <c r="Y18" s="439"/>
      <c r="Z18" s="439"/>
      <c r="AA18" s="439"/>
      <c r="AB18" s="430"/>
      <c r="AC18" s="547">
        <v>60</v>
      </c>
      <c r="AD18" s="548"/>
      <c r="AE18" s="548"/>
      <c r="AF18" s="548"/>
      <c r="AG18" s="549"/>
      <c r="AH18" s="547">
        <v>59.8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13908195</v>
      </c>
      <c r="BO18" s="421"/>
      <c r="BP18" s="421"/>
      <c r="BQ18" s="421"/>
      <c r="BR18" s="421"/>
      <c r="BS18" s="421"/>
      <c r="BT18" s="421"/>
      <c r="BU18" s="422"/>
      <c r="BV18" s="420">
        <v>13856073</v>
      </c>
      <c r="BW18" s="421"/>
      <c r="BX18" s="421"/>
      <c r="BY18" s="421"/>
      <c r="BZ18" s="421"/>
      <c r="CA18" s="421"/>
      <c r="CB18" s="421"/>
      <c r="CC18" s="422"/>
      <c r="CD18" s="184"/>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75"/>
      <c r="B19" s="542" t="s">
        <v>149</v>
      </c>
      <c r="C19" s="463"/>
      <c r="D19" s="463"/>
      <c r="E19" s="543"/>
      <c r="F19" s="543"/>
      <c r="G19" s="543"/>
      <c r="H19" s="543"/>
      <c r="I19" s="543"/>
      <c r="J19" s="543"/>
      <c r="K19" s="543"/>
      <c r="L19" s="551">
        <v>695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18086729</v>
      </c>
      <c r="BO19" s="421"/>
      <c r="BP19" s="421"/>
      <c r="BQ19" s="421"/>
      <c r="BR19" s="421"/>
      <c r="BS19" s="421"/>
      <c r="BT19" s="421"/>
      <c r="BU19" s="422"/>
      <c r="BV19" s="420">
        <v>17822294</v>
      </c>
      <c r="BW19" s="421"/>
      <c r="BX19" s="421"/>
      <c r="BY19" s="421"/>
      <c r="BZ19" s="421"/>
      <c r="CA19" s="421"/>
      <c r="CB19" s="421"/>
      <c r="CC19" s="422"/>
      <c r="CD19" s="184"/>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75"/>
      <c r="B20" s="542" t="s">
        <v>151</v>
      </c>
      <c r="C20" s="463"/>
      <c r="D20" s="463"/>
      <c r="E20" s="543"/>
      <c r="F20" s="543"/>
      <c r="G20" s="543"/>
      <c r="H20" s="543"/>
      <c r="I20" s="543"/>
      <c r="J20" s="543"/>
      <c r="K20" s="543"/>
      <c r="L20" s="551">
        <v>25544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4"/>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4"/>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23722773</v>
      </c>
      <c r="BO22" s="384"/>
      <c r="BP22" s="384"/>
      <c r="BQ22" s="384"/>
      <c r="BR22" s="384"/>
      <c r="BS22" s="384"/>
      <c r="BT22" s="384"/>
      <c r="BU22" s="385"/>
      <c r="BV22" s="383">
        <v>24946640</v>
      </c>
      <c r="BW22" s="384"/>
      <c r="BX22" s="384"/>
      <c r="BY22" s="384"/>
      <c r="BZ22" s="384"/>
      <c r="CA22" s="384"/>
      <c r="CB22" s="384"/>
      <c r="CC22" s="385"/>
      <c r="CD22" s="184"/>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17727528</v>
      </c>
      <c r="BO23" s="421"/>
      <c r="BP23" s="421"/>
      <c r="BQ23" s="421"/>
      <c r="BR23" s="421"/>
      <c r="BS23" s="421"/>
      <c r="BT23" s="421"/>
      <c r="BU23" s="422"/>
      <c r="BV23" s="420">
        <v>19218668</v>
      </c>
      <c r="BW23" s="421"/>
      <c r="BX23" s="421"/>
      <c r="BY23" s="421"/>
      <c r="BZ23" s="421"/>
      <c r="CA23" s="421"/>
      <c r="CB23" s="421"/>
      <c r="CC23" s="422"/>
      <c r="CD23" s="184"/>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75"/>
      <c r="B24" s="591"/>
      <c r="C24" s="567"/>
      <c r="D24" s="568"/>
      <c r="E24" s="470" t="s">
        <v>161</v>
      </c>
      <c r="F24" s="450"/>
      <c r="G24" s="450"/>
      <c r="H24" s="450"/>
      <c r="I24" s="450"/>
      <c r="J24" s="450"/>
      <c r="K24" s="451"/>
      <c r="L24" s="471">
        <v>1</v>
      </c>
      <c r="M24" s="472"/>
      <c r="N24" s="472"/>
      <c r="O24" s="472"/>
      <c r="P24" s="514"/>
      <c r="Q24" s="471">
        <v>8000</v>
      </c>
      <c r="R24" s="472"/>
      <c r="S24" s="472"/>
      <c r="T24" s="472"/>
      <c r="U24" s="472"/>
      <c r="V24" s="514"/>
      <c r="W24" s="566"/>
      <c r="X24" s="567"/>
      <c r="Y24" s="568"/>
      <c r="Z24" s="470" t="s">
        <v>162</v>
      </c>
      <c r="AA24" s="450"/>
      <c r="AB24" s="450"/>
      <c r="AC24" s="450"/>
      <c r="AD24" s="450"/>
      <c r="AE24" s="450"/>
      <c r="AF24" s="450"/>
      <c r="AG24" s="451"/>
      <c r="AH24" s="471">
        <v>472</v>
      </c>
      <c r="AI24" s="472"/>
      <c r="AJ24" s="472"/>
      <c r="AK24" s="472"/>
      <c r="AL24" s="514"/>
      <c r="AM24" s="471">
        <v>1485384</v>
      </c>
      <c r="AN24" s="472"/>
      <c r="AO24" s="472"/>
      <c r="AP24" s="472"/>
      <c r="AQ24" s="472"/>
      <c r="AR24" s="514"/>
      <c r="AS24" s="471">
        <v>3147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13659139</v>
      </c>
      <c r="BO24" s="421"/>
      <c r="BP24" s="421"/>
      <c r="BQ24" s="421"/>
      <c r="BR24" s="421"/>
      <c r="BS24" s="421"/>
      <c r="BT24" s="421"/>
      <c r="BU24" s="422"/>
      <c r="BV24" s="420">
        <v>13971217</v>
      </c>
      <c r="BW24" s="421"/>
      <c r="BX24" s="421"/>
      <c r="BY24" s="421"/>
      <c r="BZ24" s="421"/>
      <c r="CA24" s="421"/>
      <c r="CB24" s="421"/>
      <c r="CC24" s="422"/>
      <c r="CD24" s="184"/>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75"/>
      <c r="B25" s="591"/>
      <c r="C25" s="567"/>
      <c r="D25" s="568"/>
      <c r="E25" s="470" t="s">
        <v>164</v>
      </c>
      <c r="F25" s="450"/>
      <c r="G25" s="450"/>
      <c r="H25" s="450"/>
      <c r="I25" s="450"/>
      <c r="J25" s="450"/>
      <c r="K25" s="451"/>
      <c r="L25" s="471">
        <v>1</v>
      </c>
      <c r="M25" s="472"/>
      <c r="N25" s="472"/>
      <c r="O25" s="472"/>
      <c r="P25" s="514"/>
      <c r="Q25" s="471">
        <v>6640</v>
      </c>
      <c r="R25" s="472"/>
      <c r="S25" s="472"/>
      <c r="T25" s="472"/>
      <c r="U25" s="472"/>
      <c r="V25" s="514"/>
      <c r="W25" s="566"/>
      <c r="X25" s="567"/>
      <c r="Y25" s="568"/>
      <c r="Z25" s="470" t="s">
        <v>165</v>
      </c>
      <c r="AA25" s="450"/>
      <c r="AB25" s="450"/>
      <c r="AC25" s="450"/>
      <c r="AD25" s="450"/>
      <c r="AE25" s="450"/>
      <c r="AF25" s="450"/>
      <c r="AG25" s="451"/>
      <c r="AH25" s="471">
        <v>108</v>
      </c>
      <c r="AI25" s="472"/>
      <c r="AJ25" s="472"/>
      <c r="AK25" s="472"/>
      <c r="AL25" s="514"/>
      <c r="AM25" s="471">
        <v>338256</v>
      </c>
      <c r="AN25" s="472"/>
      <c r="AO25" s="472"/>
      <c r="AP25" s="472"/>
      <c r="AQ25" s="472"/>
      <c r="AR25" s="514"/>
      <c r="AS25" s="471">
        <v>3132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3407412</v>
      </c>
      <c r="BO25" s="384"/>
      <c r="BP25" s="384"/>
      <c r="BQ25" s="384"/>
      <c r="BR25" s="384"/>
      <c r="BS25" s="384"/>
      <c r="BT25" s="384"/>
      <c r="BU25" s="385"/>
      <c r="BV25" s="383">
        <v>2350142</v>
      </c>
      <c r="BW25" s="384"/>
      <c r="BX25" s="384"/>
      <c r="BY25" s="384"/>
      <c r="BZ25" s="384"/>
      <c r="CA25" s="384"/>
      <c r="CB25" s="384"/>
      <c r="CC25" s="385"/>
      <c r="CD25" s="184"/>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75"/>
      <c r="B26" s="591"/>
      <c r="C26" s="567"/>
      <c r="D26" s="568"/>
      <c r="E26" s="470" t="s">
        <v>167</v>
      </c>
      <c r="F26" s="450"/>
      <c r="G26" s="450"/>
      <c r="H26" s="450"/>
      <c r="I26" s="450"/>
      <c r="J26" s="450"/>
      <c r="K26" s="451"/>
      <c r="L26" s="471">
        <v>1</v>
      </c>
      <c r="M26" s="472"/>
      <c r="N26" s="472"/>
      <c r="O26" s="472"/>
      <c r="P26" s="514"/>
      <c r="Q26" s="471">
        <v>6130</v>
      </c>
      <c r="R26" s="472"/>
      <c r="S26" s="472"/>
      <c r="T26" s="472"/>
      <c r="U26" s="472"/>
      <c r="V26" s="514"/>
      <c r="W26" s="566"/>
      <c r="X26" s="567"/>
      <c r="Y26" s="568"/>
      <c r="Z26" s="470" t="s">
        <v>168</v>
      </c>
      <c r="AA26" s="572"/>
      <c r="AB26" s="572"/>
      <c r="AC26" s="572"/>
      <c r="AD26" s="572"/>
      <c r="AE26" s="572"/>
      <c r="AF26" s="572"/>
      <c r="AG26" s="573"/>
      <c r="AH26" s="471">
        <v>38</v>
      </c>
      <c r="AI26" s="472"/>
      <c r="AJ26" s="472"/>
      <c r="AK26" s="472"/>
      <c r="AL26" s="514"/>
      <c r="AM26" s="471">
        <v>111910</v>
      </c>
      <c r="AN26" s="472"/>
      <c r="AO26" s="472"/>
      <c r="AP26" s="472"/>
      <c r="AQ26" s="472"/>
      <c r="AR26" s="514"/>
      <c r="AS26" s="471">
        <v>2945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84"/>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75"/>
      <c r="B27" s="591"/>
      <c r="C27" s="567"/>
      <c r="D27" s="568"/>
      <c r="E27" s="470" t="s">
        <v>170</v>
      </c>
      <c r="F27" s="450"/>
      <c r="G27" s="450"/>
      <c r="H27" s="450"/>
      <c r="I27" s="450"/>
      <c r="J27" s="450"/>
      <c r="K27" s="451"/>
      <c r="L27" s="471">
        <v>1</v>
      </c>
      <c r="M27" s="472"/>
      <c r="N27" s="472"/>
      <c r="O27" s="472"/>
      <c r="P27" s="514"/>
      <c r="Q27" s="471">
        <v>4400</v>
      </c>
      <c r="R27" s="472"/>
      <c r="S27" s="472"/>
      <c r="T27" s="472"/>
      <c r="U27" s="472"/>
      <c r="V27" s="514"/>
      <c r="W27" s="566"/>
      <c r="X27" s="567"/>
      <c r="Y27" s="568"/>
      <c r="Z27" s="470" t="s">
        <v>171</v>
      </c>
      <c r="AA27" s="450"/>
      <c r="AB27" s="450"/>
      <c r="AC27" s="450"/>
      <c r="AD27" s="450"/>
      <c r="AE27" s="450"/>
      <c r="AF27" s="450"/>
      <c r="AG27" s="451"/>
      <c r="AH27" s="471">
        <v>73</v>
      </c>
      <c r="AI27" s="472"/>
      <c r="AJ27" s="472"/>
      <c r="AK27" s="472"/>
      <c r="AL27" s="514"/>
      <c r="AM27" s="471">
        <v>255134</v>
      </c>
      <c r="AN27" s="472"/>
      <c r="AO27" s="472"/>
      <c r="AP27" s="472"/>
      <c r="AQ27" s="472"/>
      <c r="AR27" s="514"/>
      <c r="AS27" s="471">
        <v>3495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547154</v>
      </c>
      <c r="BO27" s="540"/>
      <c r="BP27" s="540"/>
      <c r="BQ27" s="540"/>
      <c r="BR27" s="540"/>
      <c r="BS27" s="540"/>
      <c r="BT27" s="540"/>
      <c r="BU27" s="541"/>
      <c r="BV27" s="539">
        <v>547154</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75"/>
      <c r="B28" s="591"/>
      <c r="C28" s="567"/>
      <c r="D28" s="568"/>
      <c r="E28" s="470" t="s">
        <v>173</v>
      </c>
      <c r="F28" s="450"/>
      <c r="G28" s="450"/>
      <c r="H28" s="450"/>
      <c r="I28" s="450"/>
      <c r="J28" s="450"/>
      <c r="K28" s="451"/>
      <c r="L28" s="471">
        <v>1</v>
      </c>
      <c r="M28" s="472"/>
      <c r="N28" s="472"/>
      <c r="O28" s="472"/>
      <c r="P28" s="514"/>
      <c r="Q28" s="471">
        <v>4000</v>
      </c>
      <c r="R28" s="472"/>
      <c r="S28" s="472"/>
      <c r="T28" s="472"/>
      <c r="U28" s="472"/>
      <c r="V28" s="514"/>
      <c r="W28" s="566"/>
      <c r="X28" s="567"/>
      <c r="Y28" s="568"/>
      <c r="Z28" s="470" t="s">
        <v>174</v>
      </c>
      <c r="AA28" s="450"/>
      <c r="AB28" s="450"/>
      <c r="AC28" s="450"/>
      <c r="AD28" s="450"/>
      <c r="AE28" s="450"/>
      <c r="AF28" s="450"/>
      <c r="AG28" s="451"/>
      <c r="AH28" s="471">
        <v>5</v>
      </c>
      <c r="AI28" s="472"/>
      <c r="AJ28" s="472"/>
      <c r="AK28" s="472"/>
      <c r="AL28" s="514"/>
      <c r="AM28" s="471">
        <v>13000</v>
      </c>
      <c r="AN28" s="472"/>
      <c r="AO28" s="472"/>
      <c r="AP28" s="472"/>
      <c r="AQ28" s="472"/>
      <c r="AR28" s="514"/>
      <c r="AS28" s="471">
        <v>2600</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2331706</v>
      </c>
      <c r="BO28" s="384"/>
      <c r="BP28" s="384"/>
      <c r="BQ28" s="384"/>
      <c r="BR28" s="384"/>
      <c r="BS28" s="384"/>
      <c r="BT28" s="384"/>
      <c r="BU28" s="385"/>
      <c r="BV28" s="383">
        <v>1821624</v>
      </c>
      <c r="BW28" s="384"/>
      <c r="BX28" s="384"/>
      <c r="BY28" s="384"/>
      <c r="BZ28" s="384"/>
      <c r="CA28" s="384"/>
      <c r="CB28" s="384"/>
      <c r="CC28" s="385"/>
      <c r="CD28" s="184"/>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75"/>
      <c r="B29" s="591"/>
      <c r="C29" s="567"/>
      <c r="D29" s="568"/>
      <c r="E29" s="470" t="s">
        <v>176</v>
      </c>
      <c r="F29" s="450"/>
      <c r="G29" s="450"/>
      <c r="H29" s="450"/>
      <c r="I29" s="450"/>
      <c r="J29" s="450"/>
      <c r="K29" s="451"/>
      <c r="L29" s="471">
        <v>16</v>
      </c>
      <c r="M29" s="472"/>
      <c r="N29" s="472"/>
      <c r="O29" s="472"/>
      <c r="P29" s="514"/>
      <c r="Q29" s="471">
        <v>3650</v>
      </c>
      <c r="R29" s="472"/>
      <c r="S29" s="472"/>
      <c r="T29" s="472"/>
      <c r="U29" s="472"/>
      <c r="V29" s="514"/>
      <c r="W29" s="569"/>
      <c r="X29" s="570"/>
      <c r="Y29" s="571"/>
      <c r="Z29" s="470" t="s">
        <v>177</v>
      </c>
      <c r="AA29" s="450"/>
      <c r="AB29" s="450"/>
      <c r="AC29" s="450"/>
      <c r="AD29" s="450"/>
      <c r="AE29" s="450"/>
      <c r="AF29" s="450"/>
      <c r="AG29" s="451"/>
      <c r="AH29" s="471">
        <v>550</v>
      </c>
      <c r="AI29" s="472"/>
      <c r="AJ29" s="472"/>
      <c r="AK29" s="472"/>
      <c r="AL29" s="514"/>
      <c r="AM29" s="471">
        <v>1753518</v>
      </c>
      <c r="AN29" s="472"/>
      <c r="AO29" s="472"/>
      <c r="AP29" s="472"/>
      <c r="AQ29" s="472"/>
      <c r="AR29" s="514"/>
      <c r="AS29" s="471">
        <v>3188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347140</v>
      </c>
      <c r="BO29" s="421"/>
      <c r="BP29" s="421"/>
      <c r="BQ29" s="421"/>
      <c r="BR29" s="421"/>
      <c r="BS29" s="421"/>
      <c r="BT29" s="421"/>
      <c r="BU29" s="422"/>
      <c r="BV29" s="420">
        <v>272648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1528425</v>
      </c>
      <c r="BO30" s="540"/>
      <c r="BP30" s="540"/>
      <c r="BQ30" s="540"/>
      <c r="BR30" s="540"/>
      <c r="BS30" s="540"/>
      <c r="BT30" s="540"/>
      <c r="BU30" s="541"/>
      <c r="BV30" s="539">
        <v>1278090</v>
      </c>
      <c r="BW30" s="540"/>
      <c r="BX30" s="540"/>
      <c r="BY30" s="540"/>
      <c r="BZ30" s="540"/>
      <c r="CA30" s="540"/>
      <c r="CB30" s="540"/>
      <c r="CC30" s="541"/>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5"/>
      <c r="B31" s="200"/>
      <c r="DI31" s="201"/>
    </row>
    <row r="32" spans="1:113" ht="13.5" customHeight="1" x14ac:dyDescent="0.2">
      <c r="A32" s="175"/>
      <c r="B32" s="202"/>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201"/>
    </row>
    <row r="33" spans="1:113" ht="13.5" customHeight="1" x14ac:dyDescent="0.2">
      <c r="A33" s="175"/>
      <c r="B33" s="202"/>
      <c r="C33" s="444" t="s">
        <v>186</v>
      </c>
      <c r="D33" s="444"/>
      <c r="E33" s="409" t="s">
        <v>187</v>
      </c>
      <c r="F33" s="409"/>
      <c r="G33" s="409"/>
      <c r="H33" s="409"/>
      <c r="I33" s="409"/>
      <c r="J33" s="409"/>
      <c r="K33" s="409"/>
      <c r="L33" s="409"/>
      <c r="M33" s="409"/>
      <c r="N33" s="409"/>
      <c r="O33" s="409"/>
      <c r="P33" s="409"/>
      <c r="Q33" s="409"/>
      <c r="R33" s="409"/>
      <c r="S33" s="409"/>
      <c r="T33" s="179"/>
      <c r="U33" s="444" t="s">
        <v>186</v>
      </c>
      <c r="V33" s="444"/>
      <c r="W33" s="409" t="s">
        <v>187</v>
      </c>
      <c r="X33" s="409"/>
      <c r="Y33" s="409"/>
      <c r="Z33" s="409"/>
      <c r="AA33" s="409"/>
      <c r="AB33" s="409"/>
      <c r="AC33" s="409"/>
      <c r="AD33" s="409"/>
      <c r="AE33" s="409"/>
      <c r="AF33" s="409"/>
      <c r="AG33" s="409"/>
      <c r="AH33" s="409"/>
      <c r="AI33" s="409"/>
      <c r="AJ33" s="409"/>
      <c r="AK33" s="409"/>
      <c r="AL33" s="179"/>
      <c r="AM33" s="444" t="s">
        <v>186</v>
      </c>
      <c r="AN33" s="444"/>
      <c r="AO33" s="409" t="s">
        <v>187</v>
      </c>
      <c r="AP33" s="409"/>
      <c r="AQ33" s="409"/>
      <c r="AR33" s="409"/>
      <c r="AS33" s="409"/>
      <c r="AT33" s="409"/>
      <c r="AU33" s="409"/>
      <c r="AV33" s="409"/>
      <c r="AW33" s="409"/>
      <c r="AX33" s="409"/>
      <c r="AY33" s="409"/>
      <c r="AZ33" s="409"/>
      <c r="BA33" s="409"/>
      <c r="BB33" s="409"/>
      <c r="BC33" s="409"/>
      <c r="BD33" s="185"/>
      <c r="BE33" s="409" t="s">
        <v>188</v>
      </c>
      <c r="BF33" s="409"/>
      <c r="BG33" s="409" t="s">
        <v>189</v>
      </c>
      <c r="BH33" s="409"/>
      <c r="BI33" s="409"/>
      <c r="BJ33" s="409"/>
      <c r="BK33" s="409"/>
      <c r="BL33" s="409"/>
      <c r="BM33" s="409"/>
      <c r="BN33" s="409"/>
      <c r="BO33" s="409"/>
      <c r="BP33" s="409"/>
      <c r="BQ33" s="409"/>
      <c r="BR33" s="409"/>
      <c r="BS33" s="409"/>
      <c r="BT33" s="409"/>
      <c r="BU33" s="409"/>
      <c r="BV33" s="185"/>
      <c r="BW33" s="444" t="s">
        <v>188</v>
      </c>
      <c r="BX33" s="444"/>
      <c r="BY33" s="409" t="s">
        <v>190</v>
      </c>
      <c r="BZ33" s="409"/>
      <c r="CA33" s="409"/>
      <c r="CB33" s="409"/>
      <c r="CC33" s="409"/>
      <c r="CD33" s="409"/>
      <c r="CE33" s="409"/>
      <c r="CF33" s="409"/>
      <c r="CG33" s="409"/>
      <c r="CH33" s="409"/>
      <c r="CI33" s="409"/>
      <c r="CJ33" s="409"/>
      <c r="CK33" s="409"/>
      <c r="CL33" s="409"/>
      <c r="CM33" s="409"/>
      <c r="CN33" s="179"/>
      <c r="CO33" s="444" t="s">
        <v>186</v>
      </c>
      <c r="CP33" s="444"/>
      <c r="CQ33" s="409" t="s">
        <v>191</v>
      </c>
      <c r="CR33" s="409"/>
      <c r="CS33" s="409"/>
      <c r="CT33" s="409"/>
      <c r="CU33" s="409"/>
      <c r="CV33" s="409"/>
      <c r="CW33" s="409"/>
      <c r="CX33" s="409"/>
      <c r="CY33" s="409"/>
      <c r="CZ33" s="409"/>
      <c r="DA33" s="409"/>
      <c r="DB33" s="409"/>
      <c r="DC33" s="409"/>
      <c r="DD33" s="409"/>
      <c r="DE33" s="409"/>
      <c r="DF33" s="179"/>
      <c r="DG33" s="609" t="s">
        <v>192</v>
      </c>
      <c r="DH33" s="609"/>
      <c r="DI33" s="180"/>
    </row>
    <row r="34" spans="1:113" ht="32.25" customHeight="1" x14ac:dyDescent="0.2">
      <c r="A34" s="175"/>
      <c r="B34" s="202"/>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75"/>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75"/>
      <c r="BE34" s="610" t="str">
        <f>IF(BG34="","",MAX(C34:D43,U34:V43,AM34:AN43)+1)</f>
        <v/>
      </c>
      <c r="BF34" s="610"/>
      <c r="BG34" s="611"/>
      <c r="BH34" s="611"/>
      <c r="BI34" s="611"/>
      <c r="BJ34" s="611"/>
      <c r="BK34" s="611"/>
      <c r="BL34" s="611"/>
      <c r="BM34" s="611"/>
      <c r="BN34" s="611"/>
      <c r="BO34" s="611"/>
      <c r="BP34" s="611"/>
      <c r="BQ34" s="611"/>
      <c r="BR34" s="611"/>
      <c r="BS34" s="611"/>
      <c r="BT34" s="611"/>
      <c r="BU34" s="611"/>
      <c r="BV34" s="175"/>
      <c r="BW34" s="610">
        <f>IF(BY34="","",MAX(C34:D43,U34:V43,AM34:AN43,BE34:BF43)+1)</f>
        <v>8</v>
      </c>
      <c r="BX34" s="610"/>
      <c r="BY34" s="611" t="str">
        <f>IF('各会計、関係団体の財政状況及び健全化判断比率'!B68="","",'各会計、関係団体の財政状況及び健全化判断比率'!B68)</f>
        <v>千葉県市町村総合事務組合（一般会計）</v>
      </c>
      <c r="BZ34" s="611"/>
      <c r="CA34" s="611"/>
      <c r="CB34" s="611"/>
      <c r="CC34" s="611"/>
      <c r="CD34" s="611"/>
      <c r="CE34" s="611"/>
      <c r="CF34" s="611"/>
      <c r="CG34" s="611"/>
      <c r="CH34" s="611"/>
      <c r="CI34" s="611"/>
      <c r="CJ34" s="611"/>
      <c r="CK34" s="611"/>
      <c r="CL34" s="611"/>
      <c r="CM34" s="611"/>
      <c r="CN34" s="175"/>
      <c r="CO34" s="610">
        <f>IF(CQ34="","",MAX(C34:D43,U34:V43,AM34:AN43,BE34:BF43,BW34:BX43)+1)</f>
        <v>18</v>
      </c>
      <c r="CP34" s="610"/>
      <c r="CQ34" s="611" t="str">
        <f>IF('各会計、関係団体の財政状況及び健全化判断比率'!BS7="","",'各会計、関係団体の財政状況及び健全化判断比率'!BS7)</f>
        <v>銚子マリーナ</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80"/>
    </row>
    <row r="35" spans="1:113" ht="32.25" customHeight="1" x14ac:dyDescent="0.2">
      <c r="A35" s="175"/>
      <c r="B35" s="202"/>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75"/>
      <c r="AM35" s="610">
        <f t="shared" ref="AM35:AM43" si="0">IF(AO35="","",AM34+1)</f>
        <v>6</v>
      </c>
      <c r="AN35" s="610"/>
      <c r="AO35" s="611" t="str">
        <f>IF('各会計、関係団体の財政状況及び健全化判断比率'!B32="","",'各会計、関係団体の財政状況及び健全化判断比率'!B32)</f>
        <v>病院事業会計</v>
      </c>
      <c r="AP35" s="611"/>
      <c r="AQ35" s="611"/>
      <c r="AR35" s="611"/>
      <c r="AS35" s="611"/>
      <c r="AT35" s="611"/>
      <c r="AU35" s="611"/>
      <c r="AV35" s="611"/>
      <c r="AW35" s="611"/>
      <c r="AX35" s="611"/>
      <c r="AY35" s="611"/>
      <c r="AZ35" s="611"/>
      <c r="BA35" s="611"/>
      <c r="BB35" s="611"/>
      <c r="BC35" s="611"/>
      <c r="BD35" s="175"/>
      <c r="BE35" s="610" t="str">
        <f t="shared" ref="BE35:BE43" si="1">IF(BG35="","",BE34+1)</f>
        <v/>
      </c>
      <c r="BF35" s="610"/>
      <c r="BG35" s="611"/>
      <c r="BH35" s="611"/>
      <c r="BI35" s="611"/>
      <c r="BJ35" s="611"/>
      <c r="BK35" s="611"/>
      <c r="BL35" s="611"/>
      <c r="BM35" s="611"/>
      <c r="BN35" s="611"/>
      <c r="BO35" s="611"/>
      <c r="BP35" s="611"/>
      <c r="BQ35" s="611"/>
      <c r="BR35" s="611"/>
      <c r="BS35" s="611"/>
      <c r="BT35" s="611"/>
      <c r="BU35" s="611"/>
      <c r="BV35" s="175"/>
      <c r="BW35" s="610">
        <f t="shared" ref="BW35:BW43" si="2">IF(BY35="","",BW34+1)</f>
        <v>9</v>
      </c>
      <c r="BX35" s="610"/>
      <c r="BY35" s="611" t="str">
        <f>IF('各会計、関係団体の財政状況及び健全化判断比率'!B69="","",'各会計、関係団体の財政状況及び健全化判断比率'!B69)</f>
        <v>千葉県市町村総合事務組合（千葉県自治会館管理運営特別会計）</v>
      </c>
      <c r="BZ35" s="611"/>
      <c r="CA35" s="611"/>
      <c r="CB35" s="611"/>
      <c r="CC35" s="611"/>
      <c r="CD35" s="611"/>
      <c r="CE35" s="611"/>
      <c r="CF35" s="611"/>
      <c r="CG35" s="611"/>
      <c r="CH35" s="611"/>
      <c r="CI35" s="611"/>
      <c r="CJ35" s="611"/>
      <c r="CK35" s="611"/>
      <c r="CL35" s="611"/>
      <c r="CM35" s="611"/>
      <c r="CN35" s="175"/>
      <c r="CO35" s="610">
        <f t="shared" ref="CO35:CO43" si="3">IF(CQ35="","",CO34+1)</f>
        <v>19</v>
      </c>
      <c r="CP35" s="610"/>
      <c r="CQ35" s="611" t="str">
        <f>IF('各会計、関係団体の財政状況及び健全化判断比率'!BS8="","",'各会計、関係団体の財政状況及び健全化判断比率'!BS8)</f>
        <v>銚子水産観光</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80"/>
    </row>
    <row r="36" spans="1:113" ht="32.25" customHeight="1" x14ac:dyDescent="0.2">
      <c r="A36" s="175"/>
      <c r="B36" s="202"/>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75"/>
      <c r="AM36" s="610">
        <f t="shared" si="0"/>
        <v>7</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10</v>
      </c>
      <c r="BX36" s="610"/>
      <c r="BY36" s="611" t="str">
        <f>IF('各会計、関係団体の財政状況及び健全化判断比率'!B70="","",'各会計、関係団体の財政状況及び健全化判断比率'!B70)</f>
        <v>千葉県市町村総合事務組合（千葉県自治研修センター特別会計）</v>
      </c>
      <c r="BZ36" s="611"/>
      <c r="CA36" s="611"/>
      <c r="CB36" s="611"/>
      <c r="CC36" s="611"/>
      <c r="CD36" s="611"/>
      <c r="CE36" s="611"/>
      <c r="CF36" s="611"/>
      <c r="CG36" s="611"/>
      <c r="CH36" s="611"/>
      <c r="CI36" s="611"/>
      <c r="CJ36" s="611"/>
      <c r="CK36" s="611"/>
      <c r="CL36" s="611"/>
      <c r="CM36" s="611"/>
      <c r="CN36" s="175"/>
      <c r="CO36" s="610">
        <f t="shared" si="3"/>
        <v>20</v>
      </c>
      <c r="CP36" s="610"/>
      <c r="CQ36" s="611" t="str">
        <f>IF('各会計、関係団体の財政状況及び健全化判断比率'!BS9="","",'各会計、関係団体の財政状況及び健全化判断比率'!BS9)</f>
        <v>銚子市医療公社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80"/>
    </row>
    <row r="37" spans="1:113" ht="32.25" customHeight="1" x14ac:dyDescent="0.2">
      <c r="A37" s="175"/>
      <c r="B37" s="202"/>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11</v>
      </c>
      <c r="BX37" s="610"/>
      <c r="BY37" s="611" t="str">
        <f>IF('各会計、関係団体の財政状況及び健全化判断比率'!B71="","",'各会計、関係団体の財政状況及び健全化判断比率'!B71)</f>
        <v>千葉県市町村総合事務組合（千葉県市町村交通災害共済特別会計）</v>
      </c>
      <c r="BZ37" s="611"/>
      <c r="CA37" s="611"/>
      <c r="CB37" s="611"/>
      <c r="CC37" s="611"/>
      <c r="CD37" s="611"/>
      <c r="CE37" s="611"/>
      <c r="CF37" s="611"/>
      <c r="CG37" s="611"/>
      <c r="CH37" s="611"/>
      <c r="CI37" s="611"/>
      <c r="CJ37" s="611"/>
      <c r="CK37" s="611"/>
      <c r="CL37" s="611"/>
      <c r="CM37" s="611"/>
      <c r="CN37" s="175"/>
      <c r="CO37" s="610">
        <f t="shared" si="3"/>
        <v>21</v>
      </c>
      <c r="CP37" s="610"/>
      <c r="CQ37" s="611" t="str">
        <f>IF('各会計、関係団体の財政状況及び健全化判断比率'!BS10="","",'各会計、関係団体の財政状況及び健全化判断比率'!BS10)</f>
        <v>銚子スポーツタウン</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80"/>
    </row>
    <row r="38" spans="1:113" ht="32.25" customHeight="1" x14ac:dyDescent="0.2">
      <c r="A38" s="175"/>
      <c r="B38" s="202"/>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12</v>
      </c>
      <c r="BX38" s="610"/>
      <c r="BY38" s="611" t="str">
        <f>IF('各会計、関係団体の財政状況及び健全化判断比率'!B72="","",'各会計、関係団体の財政状況及び健全化判断比率'!B72)</f>
        <v>東総広域水道企業団（水道用水供給事業会計）</v>
      </c>
      <c r="BZ38" s="611"/>
      <c r="CA38" s="611"/>
      <c r="CB38" s="611"/>
      <c r="CC38" s="611"/>
      <c r="CD38" s="611"/>
      <c r="CE38" s="611"/>
      <c r="CF38" s="611"/>
      <c r="CG38" s="611"/>
      <c r="CH38" s="611"/>
      <c r="CI38" s="611"/>
      <c r="CJ38" s="611"/>
      <c r="CK38" s="611"/>
      <c r="CL38" s="611"/>
      <c r="CM38" s="611"/>
      <c r="CN38" s="175"/>
      <c r="CO38" s="610">
        <f t="shared" si="3"/>
        <v>22</v>
      </c>
      <c r="CP38" s="610"/>
      <c r="CQ38" s="611" t="str">
        <f>IF('各会計、関係団体の財政状況及び健全化判断比率'!BS11="","",'各会計、関係団体の財政状況及び健全化判断比率'!BS11)</f>
        <v>銚子電力</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80"/>
    </row>
    <row r="39" spans="1:113" ht="32.25" customHeight="1" x14ac:dyDescent="0.2">
      <c r="A39" s="175"/>
      <c r="B39" s="202"/>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13</v>
      </c>
      <c r="BX39" s="610"/>
      <c r="BY39" s="611" t="str">
        <f>IF('各会計、関係団体の財政状況及び健全化判断比率'!B73="","",'各会計、関係団体の財政状況及び健全化判断比率'!B73)</f>
        <v>東総地区広域市町村圏事務組合（一般会計）</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80"/>
    </row>
    <row r="40" spans="1:113" ht="32.25" customHeight="1" x14ac:dyDescent="0.2">
      <c r="A40" s="175"/>
      <c r="B40" s="202"/>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14</v>
      </c>
      <c r="BX40" s="610"/>
      <c r="BY40" s="611" t="str">
        <f>IF('各会計、関係団体の財政状況及び健全化判断比率'!B74="","",'各会計、関係団体の財政状況及び健全化判断比率'!B74)</f>
        <v>東総地区広域市町村圏事務組合（一般廃棄物処理事業特別会計）</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80"/>
    </row>
    <row r="41" spans="1:113" ht="32.25" customHeight="1" x14ac:dyDescent="0.2">
      <c r="A41" s="175"/>
      <c r="B41" s="202"/>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15</v>
      </c>
      <c r="BX41" s="610"/>
      <c r="BY41" s="611" t="str">
        <f>IF('各会計、関係団体の財政状況及び健全化判断比率'!B75="","",'各会計、関係団体の財政状況及び健全化判断比率'!B75)</f>
        <v>東総地区広域市町村圏事務組合（東総地区ふるさと市町村圏事業特別会計）</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80"/>
    </row>
    <row r="42" spans="1:113" ht="32.25" customHeight="1" x14ac:dyDescent="0.2">
      <c r="B42" s="202"/>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f t="shared" si="2"/>
        <v>16</v>
      </c>
      <c r="BX42" s="610"/>
      <c r="BY42" s="611" t="str">
        <f>IF('各会計、関係団体の財政状況及び健全化判断比率'!B76="","",'各会計、関係団体の財政状況及び健全化判断比率'!B76)</f>
        <v>千葉県後期高齢者医療広域連合（一般会計）</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80"/>
    </row>
    <row r="43" spans="1:113" ht="32.25" customHeight="1" x14ac:dyDescent="0.2">
      <c r="B43" s="202"/>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f t="shared" si="2"/>
        <v>17</v>
      </c>
      <c r="BX43" s="610"/>
      <c r="BY43" s="611" t="str">
        <f>IF('各会計、関係団体の財政状況及び健全化判断比率'!B77="","",'各会計、関係団体の財政状況及び健全化判断比率'!B77)</f>
        <v>千葉県後期高齢者医療広域連合（後期高齢者医療特別会計）</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80"/>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5Y9H45tt/yvjaq5twd5Og/J44sJYznWXc/7Odk33UyQhPt4F1f32O5l43vT5ebd6NCGpsNlvWZHF81PKR9Bmvw==" saltValue="ESeM6SjkMNvjFxXM4QdTR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7901333</v>
      </c>
      <c r="S5" s="626"/>
      <c r="T5" s="626"/>
      <c r="U5" s="626"/>
      <c r="V5" s="626"/>
      <c r="W5" s="626"/>
      <c r="X5" s="626"/>
      <c r="Y5" s="627"/>
      <c r="Z5" s="628">
        <v>29.1</v>
      </c>
      <c r="AA5" s="628"/>
      <c r="AB5" s="628"/>
      <c r="AC5" s="628"/>
      <c r="AD5" s="629">
        <v>7456929</v>
      </c>
      <c r="AE5" s="629"/>
      <c r="AF5" s="629"/>
      <c r="AG5" s="629"/>
      <c r="AH5" s="629"/>
      <c r="AI5" s="629"/>
      <c r="AJ5" s="629"/>
      <c r="AK5" s="629"/>
      <c r="AL5" s="630">
        <v>49.8</v>
      </c>
      <c r="AM5" s="631"/>
      <c r="AN5" s="631"/>
      <c r="AO5" s="632"/>
      <c r="AP5" s="622" t="s">
        <v>216</v>
      </c>
      <c r="AQ5" s="623"/>
      <c r="AR5" s="623"/>
      <c r="AS5" s="623"/>
      <c r="AT5" s="623"/>
      <c r="AU5" s="623"/>
      <c r="AV5" s="623"/>
      <c r="AW5" s="623"/>
      <c r="AX5" s="623"/>
      <c r="AY5" s="623"/>
      <c r="AZ5" s="623"/>
      <c r="BA5" s="623"/>
      <c r="BB5" s="623"/>
      <c r="BC5" s="623"/>
      <c r="BD5" s="623"/>
      <c r="BE5" s="623"/>
      <c r="BF5" s="624"/>
      <c r="BG5" s="636">
        <v>7442471</v>
      </c>
      <c r="BH5" s="637"/>
      <c r="BI5" s="637"/>
      <c r="BJ5" s="637"/>
      <c r="BK5" s="637"/>
      <c r="BL5" s="637"/>
      <c r="BM5" s="637"/>
      <c r="BN5" s="638"/>
      <c r="BO5" s="639">
        <v>94.2</v>
      </c>
      <c r="BP5" s="639"/>
      <c r="BQ5" s="639"/>
      <c r="BR5" s="639"/>
      <c r="BS5" s="640">
        <v>103364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215370</v>
      </c>
      <c r="S6" s="637"/>
      <c r="T6" s="637"/>
      <c r="U6" s="637"/>
      <c r="V6" s="637"/>
      <c r="W6" s="637"/>
      <c r="X6" s="637"/>
      <c r="Y6" s="638"/>
      <c r="Z6" s="639">
        <v>0.8</v>
      </c>
      <c r="AA6" s="639"/>
      <c r="AB6" s="639"/>
      <c r="AC6" s="639"/>
      <c r="AD6" s="640">
        <v>215370</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7442471</v>
      </c>
      <c r="BH6" s="637"/>
      <c r="BI6" s="637"/>
      <c r="BJ6" s="637"/>
      <c r="BK6" s="637"/>
      <c r="BL6" s="637"/>
      <c r="BM6" s="637"/>
      <c r="BN6" s="638"/>
      <c r="BO6" s="639">
        <v>94.2</v>
      </c>
      <c r="BP6" s="639"/>
      <c r="BQ6" s="639"/>
      <c r="BR6" s="639"/>
      <c r="BS6" s="640">
        <v>103364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190851</v>
      </c>
      <c r="CS6" s="637"/>
      <c r="CT6" s="637"/>
      <c r="CU6" s="637"/>
      <c r="CV6" s="637"/>
      <c r="CW6" s="637"/>
      <c r="CX6" s="637"/>
      <c r="CY6" s="638"/>
      <c r="CZ6" s="630">
        <v>0.7</v>
      </c>
      <c r="DA6" s="631"/>
      <c r="DB6" s="631"/>
      <c r="DC6" s="647"/>
      <c r="DD6" s="645" t="s">
        <v>121</v>
      </c>
      <c r="DE6" s="637"/>
      <c r="DF6" s="637"/>
      <c r="DG6" s="637"/>
      <c r="DH6" s="637"/>
      <c r="DI6" s="637"/>
      <c r="DJ6" s="637"/>
      <c r="DK6" s="637"/>
      <c r="DL6" s="637"/>
      <c r="DM6" s="637"/>
      <c r="DN6" s="637"/>
      <c r="DO6" s="637"/>
      <c r="DP6" s="638"/>
      <c r="DQ6" s="645">
        <v>190851</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3527</v>
      </c>
      <c r="S7" s="637"/>
      <c r="T7" s="637"/>
      <c r="U7" s="637"/>
      <c r="V7" s="637"/>
      <c r="W7" s="637"/>
      <c r="X7" s="637"/>
      <c r="Y7" s="638"/>
      <c r="Z7" s="639">
        <v>0</v>
      </c>
      <c r="AA7" s="639"/>
      <c r="AB7" s="639"/>
      <c r="AC7" s="639"/>
      <c r="AD7" s="640">
        <v>3527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3206296</v>
      </c>
      <c r="BH7" s="637"/>
      <c r="BI7" s="637"/>
      <c r="BJ7" s="637"/>
      <c r="BK7" s="637"/>
      <c r="BL7" s="637"/>
      <c r="BM7" s="637"/>
      <c r="BN7" s="638"/>
      <c r="BO7" s="639">
        <v>40.6</v>
      </c>
      <c r="BP7" s="639"/>
      <c r="BQ7" s="639"/>
      <c r="BR7" s="639"/>
      <c r="BS7" s="640">
        <v>103364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3695677</v>
      </c>
      <c r="CS7" s="637"/>
      <c r="CT7" s="637"/>
      <c r="CU7" s="637"/>
      <c r="CV7" s="637"/>
      <c r="CW7" s="637"/>
      <c r="CX7" s="637"/>
      <c r="CY7" s="638"/>
      <c r="CZ7" s="639">
        <v>13.8</v>
      </c>
      <c r="DA7" s="639"/>
      <c r="DB7" s="639"/>
      <c r="DC7" s="639"/>
      <c r="DD7" s="645">
        <v>208223</v>
      </c>
      <c r="DE7" s="637"/>
      <c r="DF7" s="637"/>
      <c r="DG7" s="637"/>
      <c r="DH7" s="637"/>
      <c r="DI7" s="637"/>
      <c r="DJ7" s="637"/>
      <c r="DK7" s="637"/>
      <c r="DL7" s="637"/>
      <c r="DM7" s="637"/>
      <c r="DN7" s="637"/>
      <c r="DO7" s="637"/>
      <c r="DP7" s="638"/>
      <c r="DQ7" s="645">
        <v>2494246</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49804</v>
      </c>
      <c r="S8" s="637"/>
      <c r="T8" s="637"/>
      <c r="U8" s="637"/>
      <c r="V8" s="637"/>
      <c r="W8" s="637"/>
      <c r="X8" s="637"/>
      <c r="Y8" s="638"/>
      <c r="Z8" s="639">
        <v>0.2</v>
      </c>
      <c r="AA8" s="639"/>
      <c r="AB8" s="639"/>
      <c r="AC8" s="639"/>
      <c r="AD8" s="640">
        <v>49804</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101758</v>
      </c>
      <c r="BH8" s="637"/>
      <c r="BI8" s="637"/>
      <c r="BJ8" s="637"/>
      <c r="BK8" s="637"/>
      <c r="BL8" s="637"/>
      <c r="BM8" s="637"/>
      <c r="BN8" s="638"/>
      <c r="BO8" s="639">
        <v>1.3</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9506115</v>
      </c>
      <c r="CS8" s="637"/>
      <c r="CT8" s="637"/>
      <c r="CU8" s="637"/>
      <c r="CV8" s="637"/>
      <c r="CW8" s="637"/>
      <c r="CX8" s="637"/>
      <c r="CY8" s="638"/>
      <c r="CZ8" s="639">
        <v>35.5</v>
      </c>
      <c r="DA8" s="639"/>
      <c r="DB8" s="639"/>
      <c r="DC8" s="639"/>
      <c r="DD8" s="645">
        <v>8548</v>
      </c>
      <c r="DE8" s="637"/>
      <c r="DF8" s="637"/>
      <c r="DG8" s="637"/>
      <c r="DH8" s="637"/>
      <c r="DI8" s="637"/>
      <c r="DJ8" s="637"/>
      <c r="DK8" s="637"/>
      <c r="DL8" s="637"/>
      <c r="DM8" s="637"/>
      <c r="DN8" s="637"/>
      <c r="DO8" s="637"/>
      <c r="DP8" s="638"/>
      <c r="DQ8" s="645">
        <v>5295234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59269</v>
      </c>
      <c r="S9" s="637"/>
      <c r="T9" s="637"/>
      <c r="U9" s="637"/>
      <c r="V9" s="637"/>
      <c r="W9" s="637"/>
      <c r="X9" s="637"/>
      <c r="Y9" s="638"/>
      <c r="Z9" s="639">
        <v>0.2</v>
      </c>
      <c r="AA9" s="639"/>
      <c r="AB9" s="639"/>
      <c r="AC9" s="639"/>
      <c r="AD9" s="640">
        <v>59269</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2657189</v>
      </c>
      <c r="BH9" s="637"/>
      <c r="BI9" s="637"/>
      <c r="BJ9" s="637"/>
      <c r="BK9" s="637"/>
      <c r="BL9" s="637"/>
      <c r="BM9" s="637"/>
      <c r="BN9" s="638"/>
      <c r="BO9" s="639">
        <v>33.6</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2785833</v>
      </c>
      <c r="CS9" s="637"/>
      <c r="CT9" s="637"/>
      <c r="CU9" s="637"/>
      <c r="CV9" s="637"/>
      <c r="CW9" s="637"/>
      <c r="CX9" s="637"/>
      <c r="CY9" s="638"/>
      <c r="CZ9" s="639">
        <v>10.4</v>
      </c>
      <c r="DA9" s="639"/>
      <c r="DB9" s="639"/>
      <c r="DC9" s="639"/>
      <c r="DD9" s="645">
        <v>720022</v>
      </c>
      <c r="DE9" s="637"/>
      <c r="DF9" s="637"/>
      <c r="DG9" s="637"/>
      <c r="DH9" s="637"/>
      <c r="DI9" s="637"/>
      <c r="DJ9" s="637"/>
      <c r="DK9" s="637"/>
      <c r="DL9" s="637"/>
      <c r="DM9" s="637"/>
      <c r="DN9" s="637"/>
      <c r="DO9" s="637"/>
      <c r="DP9" s="638"/>
      <c r="DQ9" s="645">
        <v>1699092</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199236</v>
      </c>
      <c r="BH10" s="637"/>
      <c r="BI10" s="637"/>
      <c r="BJ10" s="637"/>
      <c r="BK10" s="637"/>
      <c r="BL10" s="637"/>
      <c r="BM10" s="637"/>
      <c r="BN10" s="638"/>
      <c r="BO10" s="639">
        <v>2.5</v>
      </c>
      <c r="BP10" s="639"/>
      <c r="BQ10" s="639"/>
      <c r="BR10" s="639"/>
      <c r="BS10" s="640">
        <v>33094</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13589</v>
      </c>
      <c r="CS10" s="637"/>
      <c r="CT10" s="637"/>
      <c r="CU10" s="637"/>
      <c r="CV10" s="637"/>
      <c r="CW10" s="637"/>
      <c r="CX10" s="637"/>
      <c r="CY10" s="638"/>
      <c r="CZ10" s="639">
        <v>0.1</v>
      </c>
      <c r="DA10" s="639"/>
      <c r="DB10" s="639"/>
      <c r="DC10" s="639"/>
      <c r="DD10" s="645" t="s">
        <v>121</v>
      </c>
      <c r="DE10" s="637"/>
      <c r="DF10" s="637"/>
      <c r="DG10" s="637"/>
      <c r="DH10" s="637"/>
      <c r="DI10" s="637"/>
      <c r="DJ10" s="637"/>
      <c r="DK10" s="637"/>
      <c r="DL10" s="637"/>
      <c r="DM10" s="637"/>
      <c r="DN10" s="637"/>
      <c r="DO10" s="637"/>
      <c r="DP10" s="638"/>
      <c r="DQ10" s="645">
        <v>12553</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1473482</v>
      </c>
      <c r="S11" s="637"/>
      <c r="T11" s="637"/>
      <c r="U11" s="637"/>
      <c r="V11" s="637"/>
      <c r="W11" s="637"/>
      <c r="X11" s="637"/>
      <c r="Y11" s="638"/>
      <c r="Z11" s="641">
        <v>5.4</v>
      </c>
      <c r="AA11" s="642"/>
      <c r="AB11" s="642"/>
      <c r="AC11" s="648"/>
      <c r="AD11" s="645">
        <v>1473482</v>
      </c>
      <c r="AE11" s="637"/>
      <c r="AF11" s="637"/>
      <c r="AG11" s="637"/>
      <c r="AH11" s="637"/>
      <c r="AI11" s="637"/>
      <c r="AJ11" s="637"/>
      <c r="AK11" s="638"/>
      <c r="AL11" s="641">
        <v>9.8000000000000007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248113</v>
      </c>
      <c r="BH11" s="637"/>
      <c r="BI11" s="637"/>
      <c r="BJ11" s="637"/>
      <c r="BK11" s="637"/>
      <c r="BL11" s="637"/>
      <c r="BM11" s="637"/>
      <c r="BN11" s="638"/>
      <c r="BO11" s="639">
        <v>3.1</v>
      </c>
      <c r="BP11" s="639"/>
      <c r="BQ11" s="639"/>
      <c r="BR11" s="639"/>
      <c r="BS11" s="640">
        <v>70270</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1175765</v>
      </c>
      <c r="CS11" s="637"/>
      <c r="CT11" s="637"/>
      <c r="CU11" s="637"/>
      <c r="CV11" s="637"/>
      <c r="CW11" s="637"/>
      <c r="CX11" s="637"/>
      <c r="CY11" s="638"/>
      <c r="CZ11" s="639">
        <v>4.4000000000000004</v>
      </c>
      <c r="DA11" s="639"/>
      <c r="DB11" s="639"/>
      <c r="DC11" s="639"/>
      <c r="DD11" s="645">
        <v>458570</v>
      </c>
      <c r="DE11" s="637"/>
      <c r="DF11" s="637"/>
      <c r="DG11" s="637"/>
      <c r="DH11" s="637"/>
      <c r="DI11" s="637"/>
      <c r="DJ11" s="637"/>
      <c r="DK11" s="637"/>
      <c r="DL11" s="637"/>
      <c r="DM11" s="637"/>
      <c r="DN11" s="637"/>
      <c r="DO11" s="637"/>
      <c r="DP11" s="638"/>
      <c r="DQ11" s="645">
        <v>244806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19307</v>
      </c>
      <c r="S12" s="637"/>
      <c r="T12" s="637"/>
      <c r="U12" s="637"/>
      <c r="V12" s="637"/>
      <c r="W12" s="637"/>
      <c r="X12" s="637"/>
      <c r="Y12" s="638"/>
      <c r="Z12" s="639">
        <v>0.1</v>
      </c>
      <c r="AA12" s="639"/>
      <c r="AB12" s="639"/>
      <c r="AC12" s="639"/>
      <c r="AD12" s="640">
        <v>19307</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3566801</v>
      </c>
      <c r="BH12" s="637"/>
      <c r="BI12" s="637"/>
      <c r="BJ12" s="637"/>
      <c r="BK12" s="637"/>
      <c r="BL12" s="637"/>
      <c r="BM12" s="637"/>
      <c r="BN12" s="638"/>
      <c r="BO12" s="639">
        <v>45.1</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429203</v>
      </c>
      <c r="CS12" s="637"/>
      <c r="CT12" s="637"/>
      <c r="CU12" s="637"/>
      <c r="CV12" s="637"/>
      <c r="CW12" s="637"/>
      <c r="CX12" s="637"/>
      <c r="CY12" s="638"/>
      <c r="CZ12" s="639">
        <v>1.6</v>
      </c>
      <c r="DA12" s="639"/>
      <c r="DB12" s="639"/>
      <c r="DC12" s="639"/>
      <c r="DD12" s="645">
        <v>1334</v>
      </c>
      <c r="DE12" s="637"/>
      <c r="DF12" s="637"/>
      <c r="DG12" s="637"/>
      <c r="DH12" s="637"/>
      <c r="DI12" s="637"/>
      <c r="DJ12" s="637"/>
      <c r="DK12" s="637"/>
      <c r="DL12" s="637"/>
      <c r="DM12" s="637"/>
      <c r="DN12" s="637"/>
      <c r="DO12" s="637"/>
      <c r="DP12" s="638"/>
      <c r="DQ12" s="645">
        <v>155895</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3548418</v>
      </c>
      <c r="BH13" s="637"/>
      <c r="BI13" s="637"/>
      <c r="BJ13" s="637"/>
      <c r="BK13" s="637"/>
      <c r="BL13" s="637"/>
      <c r="BM13" s="637"/>
      <c r="BN13" s="638"/>
      <c r="BO13" s="639">
        <v>44.9</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1927173</v>
      </c>
      <c r="CS13" s="637"/>
      <c r="CT13" s="637"/>
      <c r="CU13" s="637"/>
      <c r="CV13" s="637"/>
      <c r="CW13" s="637"/>
      <c r="CX13" s="637"/>
      <c r="CY13" s="638"/>
      <c r="CZ13" s="639">
        <v>7.2</v>
      </c>
      <c r="DA13" s="639"/>
      <c r="DB13" s="639"/>
      <c r="DC13" s="639"/>
      <c r="DD13" s="645">
        <v>606357</v>
      </c>
      <c r="DE13" s="637"/>
      <c r="DF13" s="637"/>
      <c r="DG13" s="637"/>
      <c r="DH13" s="637"/>
      <c r="DI13" s="637"/>
      <c r="DJ13" s="637"/>
      <c r="DK13" s="637"/>
      <c r="DL13" s="637"/>
      <c r="DM13" s="637"/>
      <c r="DN13" s="637"/>
      <c r="DO13" s="637"/>
      <c r="DP13" s="638"/>
      <c r="DQ13" s="645">
        <v>1360119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v>2519</v>
      </c>
      <c r="S14" s="637"/>
      <c r="T14" s="637"/>
      <c r="U14" s="637"/>
      <c r="V14" s="637"/>
      <c r="W14" s="637"/>
      <c r="X14" s="637"/>
      <c r="Y14" s="638"/>
      <c r="Z14" s="639">
        <v>0</v>
      </c>
      <c r="AA14" s="639"/>
      <c r="AB14" s="639"/>
      <c r="AC14" s="639"/>
      <c r="AD14" s="640">
        <v>2519</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209060</v>
      </c>
      <c r="BH14" s="637"/>
      <c r="BI14" s="637"/>
      <c r="BJ14" s="637"/>
      <c r="BK14" s="637"/>
      <c r="BL14" s="637"/>
      <c r="BM14" s="637"/>
      <c r="BN14" s="638"/>
      <c r="BO14" s="639">
        <v>2.6</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1138232</v>
      </c>
      <c r="CS14" s="637"/>
      <c r="CT14" s="637"/>
      <c r="CU14" s="637"/>
      <c r="CV14" s="637"/>
      <c r="CW14" s="637"/>
      <c r="CX14" s="637"/>
      <c r="CY14" s="638"/>
      <c r="CZ14" s="639">
        <v>4.3</v>
      </c>
      <c r="DA14" s="639"/>
      <c r="DB14" s="639"/>
      <c r="DC14" s="639"/>
      <c r="DD14" s="645">
        <v>145052</v>
      </c>
      <c r="DE14" s="637"/>
      <c r="DF14" s="637"/>
      <c r="DG14" s="637"/>
      <c r="DH14" s="637"/>
      <c r="DI14" s="637"/>
      <c r="DJ14" s="637"/>
      <c r="DK14" s="637"/>
      <c r="DL14" s="637"/>
      <c r="DM14" s="637"/>
      <c r="DN14" s="637"/>
      <c r="DO14" s="637"/>
      <c r="DP14" s="638"/>
      <c r="DQ14" s="645">
        <v>977922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t="s">
        <v>121</v>
      </c>
      <c r="S15" s="637"/>
      <c r="T15" s="637"/>
      <c r="U15" s="637"/>
      <c r="V15" s="637"/>
      <c r="W15" s="637"/>
      <c r="X15" s="637"/>
      <c r="Y15" s="638"/>
      <c r="Z15" s="639" t="s">
        <v>121</v>
      </c>
      <c r="AA15" s="639"/>
      <c r="AB15" s="639"/>
      <c r="AC15" s="639"/>
      <c r="AD15" s="640" t="s">
        <v>121</v>
      </c>
      <c r="AE15" s="640"/>
      <c r="AF15" s="640"/>
      <c r="AG15" s="640"/>
      <c r="AH15" s="640"/>
      <c r="AI15" s="640"/>
      <c r="AJ15" s="640"/>
      <c r="AK15" s="640"/>
      <c r="AL15" s="641" t="s">
        <v>121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460314</v>
      </c>
      <c r="BH15" s="637"/>
      <c r="BI15" s="637"/>
      <c r="BJ15" s="637"/>
      <c r="BK15" s="637"/>
      <c r="BL15" s="637"/>
      <c r="BM15" s="637"/>
      <c r="BN15" s="638"/>
      <c r="BO15" s="639">
        <v>5.8</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2750477</v>
      </c>
      <c r="CS15" s="637"/>
      <c r="CT15" s="637"/>
      <c r="CU15" s="637"/>
      <c r="CV15" s="637"/>
      <c r="CW15" s="637"/>
      <c r="CX15" s="637"/>
      <c r="CY15" s="638"/>
      <c r="CZ15" s="639">
        <v>10.3</v>
      </c>
      <c r="DA15" s="639"/>
      <c r="DB15" s="639"/>
      <c r="DC15" s="639"/>
      <c r="DD15" s="645">
        <v>474296</v>
      </c>
      <c r="DE15" s="637"/>
      <c r="DF15" s="637"/>
      <c r="DG15" s="637"/>
      <c r="DH15" s="637"/>
      <c r="DI15" s="637"/>
      <c r="DJ15" s="637"/>
      <c r="DK15" s="637"/>
      <c r="DL15" s="637"/>
      <c r="DM15" s="637"/>
      <c r="DN15" s="637"/>
      <c r="DO15" s="637"/>
      <c r="DP15" s="638"/>
      <c r="DQ15" s="645">
        <v>2109415</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35859</v>
      </c>
      <c r="S16" s="637"/>
      <c r="T16" s="637"/>
      <c r="U16" s="637"/>
      <c r="V16" s="637"/>
      <c r="W16" s="637"/>
      <c r="X16" s="637"/>
      <c r="Y16" s="638"/>
      <c r="Z16" s="639">
        <v>0.1</v>
      </c>
      <c r="AA16" s="639"/>
      <c r="AB16" s="639"/>
      <c r="AC16" s="639"/>
      <c r="AD16" s="640">
        <v>35859</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13650</v>
      </c>
      <c r="CS16" s="637"/>
      <c r="CT16" s="637"/>
      <c r="CU16" s="637"/>
      <c r="CV16" s="637"/>
      <c r="CW16" s="637"/>
      <c r="CX16" s="637"/>
      <c r="CY16" s="638"/>
      <c r="CZ16" s="639">
        <v>0.1</v>
      </c>
      <c r="DA16" s="639"/>
      <c r="DB16" s="639"/>
      <c r="DC16" s="639"/>
      <c r="DD16" s="645" t="s">
        <v>121</v>
      </c>
      <c r="DE16" s="637"/>
      <c r="DF16" s="637"/>
      <c r="DG16" s="637"/>
      <c r="DH16" s="637"/>
      <c r="DI16" s="637"/>
      <c r="DJ16" s="637"/>
      <c r="DK16" s="637"/>
      <c r="DL16" s="637"/>
      <c r="DM16" s="637"/>
      <c r="DN16" s="637"/>
      <c r="DO16" s="637"/>
      <c r="DP16" s="638"/>
      <c r="DQ16" s="645">
        <v>6950</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134029</v>
      </c>
      <c r="S17" s="637"/>
      <c r="T17" s="637"/>
      <c r="U17" s="637"/>
      <c r="V17" s="637"/>
      <c r="W17" s="637"/>
      <c r="X17" s="637"/>
      <c r="Y17" s="638"/>
      <c r="Z17" s="639">
        <v>0.5</v>
      </c>
      <c r="AA17" s="639"/>
      <c r="AB17" s="639"/>
      <c r="AC17" s="639"/>
      <c r="AD17" s="640">
        <v>134029</v>
      </c>
      <c r="AE17" s="640"/>
      <c r="AF17" s="640"/>
      <c r="AG17" s="640"/>
      <c r="AH17" s="640"/>
      <c r="AI17" s="640"/>
      <c r="AJ17" s="640"/>
      <c r="AK17" s="640"/>
      <c r="AL17" s="641">
        <v>0.9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3119595</v>
      </c>
      <c r="CS17" s="637"/>
      <c r="CT17" s="637"/>
      <c r="CU17" s="637"/>
      <c r="CV17" s="637"/>
      <c r="CW17" s="637"/>
      <c r="CX17" s="637"/>
      <c r="CY17" s="638"/>
      <c r="CZ17" s="639">
        <v>11.7</v>
      </c>
      <c r="DA17" s="639"/>
      <c r="DB17" s="639"/>
      <c r="DC17" s="639"/>
      <c r="DD17" s="645" t="s">
        <v>121</v>
      </c>
      <c r="DE17" s="637"/>
      <c r="DF17" s="637"/>
      <c r="DG17" s="637"/>
      <c r="DH17" s="637"/>
      <c r="DI17" s="637"/>
      <c r="DJ17" s="637"/>
      <c r="DK17" s="637"/>
      <c r="DL17" s="637"/>
      <c r="DM17" s="637"/>
      <c r="DN17" s="637"/>
      <c r="DO17" s="637"/>
      <c r="DP17" s="638"/>
      <c r="DQ17" s="645">
        <v>3093106</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31088</v>
      </c>
      <c r="S18" s="637"/>
      <c r="T18" s="637"/>
      <c r="U18" s="637"/>
      <c r="V18" s="637"/>
      <c r="W18" s="637"/>
      <c r="X18" s="637"/>
      <c r="Y18" s="638"/>
      <c r="Z18" s="639">
        <v>0.1</v>
      </c>
      <c r="AA18" s="639"/>
      <c r="AB18" s="639"/>
      <c r="AC18" s="639"/>
      <c r="AD18" s="640">
        <v>31088</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24327</v>
      </c>
      <c r="S19" s="637"/>
      <c r="T19" s="637"/>
      <c r="U19" s="637"/>
      <c r="V19" s="637"/>
      <c r="W19" s="637"/>
      <c r="X19" s="637"/>
      <c r="Y19" s="638"/>
      <c r="Z19" s="639">
        <v>0.1</v>
      </c>
      <c r="AA19" s="639"/>
      <c r="AB19" s="639"/>
      <c r="AC19" s="639"/>
      <c r="AD19" s="640">
        <v>24327</v>
      </c>
      <c r="AE19" s="640"/>
      <c r="AF19" s="640"/>
      <c r="AG19" s="640"/>
      <c r="AH19" s="640"/>
      <c r="AI19" s="640"/>
      <c r="AJ19" s="640"/>
      <c r="AK19" s="640"/>
      <c r="AL19" s="641">
        <v>0.2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458862</v>
      </c>
      <c r="BH19" s="637"/>
      <c r="BI19" s="637"/>
      <c r="BJ19" s="637"/>
      <c r="BK19" s="637"/>
      <c r="BL19" s="637"/>
      <c r="BM19" s="637"/>
      <c r="BN19" s="638"/>
      <c r="BO19" s="639">
        <v>5.8</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6761</v>
      </c>
      <c r="S20" s="637"/>
      <c r="T20" s="637"/>
      <c r="U20" s="637"/>
      <c r="V20" s="637"/>
      <c r="W20" s="637"/>
      <c r="X20" s="637"/>
      <c r="Y20" s="638"/>
      <c r="Z20" s="639">
        <v>0</v>
      </c>
      <c r="AA20" s="639"/>
      <c r="AB20" s="639"/>
      <c r="AC20" s="639"/>
      <c r="AD20" s="640">
        <v>6761</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458862</v>
      </c>
      <c r="BH20" s="637"/>
      <c r="BI20" s="637"/>
      <c r="BJ20" s="637"/>
      <c r="BK20" s="637"/>
      <c r="BL20" s="637"/>
      <c r="BM20" s="637"/>
      <c r="BN20" s="638"/>
      <c r="BO20" s="639">
        <v>5.8</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26746160</v>
      </c>
      <c r="CS20" s="637"/>
      <c r="CT20" s="637"/>
      <c r="CU20" s="637"/>
      <c r="CV20" s="637"/>
      <c r="CW20" s="637"/>
      <c r="CX20" s="637"/>
      <c r="CY20" s="638"/>
      <c r="CZ20" s="639">
        <v>100</v>
      </c>
      <c r="DA20" s="639"/>
      <c r="DB20" s="639"/>
      <c r="DC20" s="639"/>
      <c r="DD20" s="645">
        <v>2622402</v>
      </c>
      <c r="DE20" s="637"/>
      <c r="DF20" s="637"/>
      <c r="DG20" s="637"/>
      <c r="DH20" s="637"/>
      <c r="DI20" s="637"/>
      <c r="DJ20" s="637"/>
      <c r="DK20" s="637"/>
      <c r="DL20" s="637"/>
      <c r="DM20" s="637"/>
      <c r="DN20" s="637"/>
      <c r="DO20" s="637"/>
      <c r="DP20" s="638"/>
      <c r="DQ20" s="645">
        <v>17640189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5859970</v>
      </c>
      <c r="S21" s="637"/>
      <c r="T21" s="637"/>
      <c r="U21" s="637"/>
      <c r="V21" s="637"/>
      <c r="W21" s="637"/>
      <c r="X21" s="637"/>
      <c r="Y21" s="638"/>
      <c r="Z21" s="639">
        <v>21.5</v>
      </c>
      <c r="AA21" s="639"/>
      <c r="AB21" s="639"/>
      <c r="AC21" s="639"/>
      <c r="AD21" s="640">
        <v>5367861</v>
      </c>
      <c r="AE21" s="640"/>
      <c r="AF21" s="640"/>
      <c r="AG21" s="640"/>
      <c r="AH21" s="640"/>
      <c r="AI21" s="640"/>
      <c r="AJ21" s="640"/>
      <c r="AK21" s="640"/>
      <c r="AL21" s="641">
        <v>35.799999999999997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14458</v>
      </c>
      <c r="BH21" s="637"/>
      <c r="BI21" s="637"/>
      <c r="BJ21" s="637"/>
      <c r="BK21" s="637"/>
      <c r="BL21" s="637"/>
      <c r="BM21" s="637"/>
      <c r="BN21" s="638"/>
      <c r="BO21" s="639">
        <v>0.2</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5367861</v>
      </c>
      <c r="S22" s="637"/>
      <c r="T22" s="637"/>
      <c r="U22" s="637"/>
      <c r="V22" s="637"/>
      <c r="W22" s="637"/>
      <c r="X22" s="637"/>
      <c r="Y22" s="638"/>
      <c r="Z22" s="639">
        <v>19.7</v>
      </c>
      <c r="AA22" s="639"/>
      <c r="AB22" s="639"/>
      <c r="AC22" s="639"/>
      <c r="AD22" s="640">
        <v>5367861</v>
      </c>
      <c r="AE22" s="640"/>
      <c r="AF22" s="640"/>
      <c r="AG22" s="640"/>
      <c r="AH22" s="640"/>
      <c r="AI22" s="640"/>
      <c r="AJ22" s="640"/>
      <c r="AK22" s="640"/>
      <c r="AL22" s="641">
        <v>35.799999999999997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487388</v>
      </c>
      <c r="S23" s="637"/>
      <c r="T23" s="637"/>
      <c r="U23" s="637"/>
      <c r="V23" s="637"/>
      <c r="W23" s="637"/>
      <c r="X23" s="637"/>
      <c r="Y23" s="638"/>
      <c r="Z23" s="639">
        <v>1.8</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444404</v>
      </c>
      <c r="BH23" s="637"/>
      <c r="BI23" s="637"/>
      <c r="BJ23" s="637"/>
      <c r="BK23" s="637"/>
      <c r="BL23" s="637"/>
      <c r="BM23" s="637"/>
      <c r="BN23" s="638"/>
      <c r="BO23" s="639">
        <v>5.6</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4721</v>
      </c>
      <c r="S24" s="637"/>
      <c r="T24" s="637"/>
      <c r="U24" s="637"/>
      <c r="V24" s="637"/>
      <c r="W24" s="637"/>
      <c r="X24" s="637"/>
      <c r="Y24" s="638"/>
      <c r="Z24" s="639">
        <v>0</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13974016</v>
      </c>
      <c r="CS24" s="626"/>
      <c r="CT24" s="626"/>
      <c r="CU24" s="626"/>
      <c r="CV24" s="626"/>
      <c r="CW24" s="626"/>
      <c r="CX24" s="626"/>
      <c r="CY24" s="627"/>
      <c r="CZ24" s="630">
        <v>52.2</v>
      </c>
      <c r="DA24" s="631"/>
      <c r="DB24" s="631"/>
      <c r="DC24" s="647"/>
      <c r="DD24" s="666">
        <v>10492385</v>
      </c>
      <c r="DE24" s="626"/>
      <c r="DF24" s="626"/>
      <c r="DG24" s="626"/>
      <c r="DH24" s="626"/>
      <c r="DI24" s="626"/>
      <c r="DJ24" s="626"/>
      <c r="DK24" s="627"/>
      <c r="DL24" s="666">
        <v>9180120</v>
      </c>
      <c r="DM24" s="626"/>
      <c r="DN24" s="626"/>
      <c r="DO24" s="626"/>
      <c r="DP24" s="626"/>
      <c r="DQ24" s="626"/>
      <c r="DR24" s="626"/>
      <c r="DS24" s="626"/>
      <c r="DT24" s="626"/>
      <c r="DU24" s="626"/>
      <c r="DV24" s="627"/>
      <c r="DW24" s="630">
        <v>60.8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15785557</v>
      </c>
      <c r="S25" s="637"/>
      <c r="T25" s="637"/>
      <c r="U25" s="637"/>
      <c r="V25" s="637"/>
      <c r="W25" s="637"/>
      <c r="X25" s="637"/>
      <c r="Y25" s="638"/>
      <c r="Z25" s="639">
        <v>58.1</v>
      </c>
      <c r="AA25" s="639"/>
      <c r="AB25" s="639"/>
      <c r="AC25" s="639"/>
      <c r="AD25" s="640">
        <v>14849044</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5403193</v>
      </c>
      <c r="CS25" s="669"/>
      <c r="CT25" s="669"/>
      <c r="CU25" s="669"/>
      <c r="CV25" s="669"/>
      <c r="CW25" s="669"/>
      <c r="CX25" s="669"/>
      <c r="CY25" s="670"/>
      <c r="CZ25" s="641">
        <v>20.2</v>
      </c>
      <c r="DA25" s="667"/>
      <c r="DB25" s="667"/>
      <c r="DC25" s="671"/>
      <c r="DD25" s="645">
        <v>5206124</v>
      </c>
      <c r="DE25" s="669"/>
      <c r="DF25" s="669"/>
      <c r="DG25" s="669"/>
      <c r="DH25" s="669"/>
      <c r="DI25" s="669"/>
      <c r="DJ25" s="669"/>
      <c r="DK25" s="670"/>
      <c r="DL25" s="645">
        <v>4818250</v>
      </c>
      <c r="DM25" s="669"/>
      <c r="DN25" s="669"/>
      <c r="DO25" s="669"/>
      <c r="DP25" s="669"/>
      <c r="DQ25" s="669"/>
      <c r="DR25" s="669"/>
      <c r="DS25" s="669"/>
      <c r="DT25" s="669"/>
      <c r="DU25" s="669"/>
      <c r="DV25" s="670"/>
      <c r="DW25" s="641">
        <v>31.9</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v>6007</v>
      </c>
      <c r="S26" s="637"/>
      <c r="T26" s="637"/>
      <c r="U26" s="637"/>
      <c r="V26" s="637"/>
      <c r="W26" s="637"/>
      <c r="X26" s="637"/>
      <c r="Y26" s="638"/>
      <c r="Z26" s="639">
        <v>0</v>
      </c>
      <c r="AA26" s="639"/>
      <c r="AB26" s="639"/>
      <c r="AC26" s="639"/>
      <c r="AD26" s="640">
        <v>6007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3307561</v>
      </c>
      <c r="CS26" s="637"/>
      <c r="CT26" s="637"/>
      <c r="CU26" s="637"/>
      <c r="CV26" s="637"/>
      <c r="CW26" s="637"/>
      <c r="CX26" s="637"/>
      <c r="CY26" s="638"/>
      <c r="CZ26" s="641">
        <v>12.4</v>
      </c>
      <c r="DA26" s="667"/>
      <c r="DB26" s="667"/>
      <c r="DC26" s="671"/>
      <c r="DD26" s="645">
        <v>3167406</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122407</v>
      </c>
      <c r="S27" s="637"/>
      <c r="T27" s="637"/>
      <c r="U27" s="637"/>
      <c r="V27" s="637"/>
      <c r="W27" s="637"/>
      <c r="X27" s="637"/>
      <c r="Y27" s="638"/>
      <c r="Z27" s="639">
        <v>0.5</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7901333</v>
      </c>
      <c r="BH27" s="637"/>
      <c r="BI27" s="637"/>
      <c r="BJ27" s="637"/>
      <c r="BK27" s="637"/>
      <c r="BL27" s="637"/>
      <c r="BM27" s="637"/>
      <c r="BN27" s="638"/>
      <c r="BO27" s="639">
        <v>100</v>
      </c>
      <c r="BP27" s="639"/>
      <c r="BQ27" s="639"/>
      <c r="BR27" s="639"/>
      <c r="BS27" s="640">
        <v>103364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5451228</v>
      </c>
      <c r="CS27" s="669"/>
      <c r="CT27" s="669"/>
      <c r="CU27" s="669"/>
      <c r="CV27" s="669"/>
      <c r="CW27" s="669"/>
      <c r="CX27" s="669"/>
      <c r="CY27" s="670"/>
      <c r="CZ27" s="641">
        <v>20.399999999999999</v>
      </c>
      <c r="DA27" s="667"/>
      <c r="DB27" s="667"/>
      <c r="DC27" s="671"/>
      <c r="DD27" s="645">
        <v>2193155</v>
      </c>
      <c r="DE27" s="669"/>
      <c r="DF27" s="669"/>
      <c r="DG27" s="669"/>
      <c r="DH27" s="669"/>
      <c r="DI27" s="669"/>
      <c r="DJ27" s="669"/>
      <c r="DK27" s="670"/>
      <c r="DL27" s="645">
        <v>1268764</v>
      </c>
      <c r="DM27" s="669"/>
      <c r="DN27" s="669"/>
      <c r="DO27" s="669"/>
      <c r="DP27" s="669"/>
      <c r="DQ27" s="669"/>
      <c r="DR27" s="669"/>
      <c r="DS27" s="669"/>
      <c r="DT27" s="669"/>
      <c r="DU27" s="669"/>
      <c r="DV27" s="670"/>
      <c r="DW27" s="641">
        <v>8.4</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275954</v>
      </c>
      <c r="S28" s="637"/>
      <c r="T28" s="637"/>
      <c r="U28" s="637"/>
      <c r="V28" s="637"/>
      <c r="W28" s="637"/>
      <c r="X28" s="637"/>
      <c r="Y28" s="638"/>
      <c r="Z28" s="639">
        <v>1</v>
      </c>
      <c r="AA28" s="639"/>
      <c r="AB28" s="639"/>
      <c r="AC28" s="639"/>
      <c r="AD28" s="640">
        <v>50414</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3119595</v>
      </c>
      <c r="CS28" s="637"/>
      <c r="CT28" s="637"/>
      <c r="CU28" s="637"/>
      <c r="CV28" s="637"/>
      <c r="CW28" s="637"/>
      <c r="CX28" s="637"/>
      <c r="CY28" s="638"/>
      <c r="CZ28" s="641">
        <v>11.7</v>
      </c>
      <c r="DA28" s="667"/>
      <c r="DB28" s="667"/>
      <c r="DC28" s="671"/>
      <c r="DD28" s="645">
        <v>3093106</v>
      </c>
      <c r="DE28" s="637"/>
      <c r="DF28" s="637"/>
      <c r="DG28" s="637"/>
      <c r="DH28" s="637"/>
      <c r="DI28" s="637"/>
      <c r="DJ28" s="637"/>
      <c r="DK28" s="638"/>
      <c r="DL28" s="645">
        <v>3093106</v>
      </c>
      <c r="DM28" s="637"/>
      <c r="DN28" s="637"/>
      <c r="DO28" s="637"/>
      <c r="DP28" s="637"/>
      <c r="DQ28" s="637"/>
      <c r="DR28" s="637"/>
      <c r="DS28" s="637"/>
      <c r="DT28" s="637"/>
      <c r="DU28" s="637"/>
      <c r="DV28" s="638"/>
      <c r="DW28" s="641">
        <v>20.5</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206065</v>
      </c>
      <c r="S29" s="637"/>
      <c r="T29" s="637"/>
      <c r="U29" s="637"/>
      <c r="V29" s="637"/>
      <c r="W29" s="637"/>
      <c r="X29" s="637"/>
      <c r="Y29" s="638"/>
      <c r="Z29" s="639">
        <v>0.8</v>
      </c>
      <c r="AA29" s="639"/>
      <c r="AB29" s="639"/>
      <c r="AC29" s="639"/>
      <c r="AD29" s="640">
        <v>268</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3119595</v>
      </c>
      <c r="CS29" s="669"/>
      <c r="CT29" s="669"/>
      <c r="CU29" s="669"/>
      <c r="CV29" s="669"/>
      <c r="CW29" s="669"/>
      <c r="CX29" s="669"/>
      <c r="CY29" s="670"/>
      <c r="CZ29" s="641">
        <v>11.7</v>
      </c>
      <c r="DA29" s="667"/>
      <c r="DB29" s="667"/>
      <c r="DC29" s="671"/>
      <c r="DD29" s="645">
        <v>3093106</v>
      </c>
      <c r="DE29" s="669"/>
      <c r="DF29" s="669"/>
      <c r="DG29" s="669"/>
      <c r="DH29" s="669"/>
      <c r="DI29" s="669"/>
      <c r="DJ29" s="669"/>
      <c r="DK29" s="670"/>
      <c r="DL29" s="645">
        <v>3093106</v>
      </c>
      <c r="DM29" s="669"/>
      <c r="DN29" s="669"/>
      <c r="DO29" s="669"/>
      <c r="DP29" s="669"/>
      <c r="DQ29" s="669"/>
      <c r="DR29" s="669"/>
      <c r="DS29" s="669"/>
      <c r="DT29" s="669"/>
      <c r="DU29" s="669"/>
      <c r="DV29" s="670"/>
      <c r="DW29" s="641">
        <v>20.5</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4352417</v>
      </c>
      <c r="S30" s="637"/>
      <c r="T30" s="637"/>
      <c r="U30" s="637"/>
      <c r="V30" s="637"/>
      <c r="W30" s="637"/>
      <c r="X30" s="637"/>
      <c r="Y30" s="638"/>
      <c r="Z30" s="639">
        <v>16</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2998929</v>
      </c>
      <c r="CS30" s="637"/>
      <c r="CT30" s="637"/>
      <c r="CU30" s="637"/>
      <c r="CV30" s="637"/>
      <c r="CW30" s="637"/>
      <c r="CX30" s="637"/>
      <c r="CY30" s="638"/>
      <c r="CZ30" s="641">
        <v>11.2</v>
      </c>
      <c r="DA30" s="667"/>
      <c r="DB30" s="667"/>
      <c r="DC30" s="671"/>
      <c r="DD30" s="645">
        <v>2972936</v>
      </c>
      <c r="DE30" s="637"/>
      <c r="DF30" s="637"/>
      <c r="DG30" s="637"/>
      <c r="DH30" s="637"/>
      <c r="DI30" s="637"/>
      <c r="DJ30" s="637"/>
      <c r="DK30" s="638"/>
      <c r="DL30" s="645">
        <v>2972936</v>
      </c>
      <c r="DM30" s="637"/>
      <c r="DN30" s="637"/>
      <c r="DO30" s="637"/>
      <c r="DP30" s="637"/>
      <c r="DQ30" s="637"/>
      <c r="DR30" s="637"/>
      <c r="DS30" s="637"/>
      <c r="DT30" s="637"/>
      <c r="DU30" s="637"/>
      <c r="DV30" s="638"/>
      <c r="DW30" s="641">
        <v>19.7</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12"/>
      <c r="AV31" s="212"/>
      <c r="AW31" s="212"/>
      <c r="AX31" s="622" t="s">
        <v>177</v>
      </c>
      <c r="AY31" s="623"/>
      <c r="AZ31" s="623"/>
      <c r="BA31" s="623"/>
      <c r="BB31" s="623"/>
      <c r="BC31" s="623"/>
      <c r="BD31" s="623"/>
      <c r="BE31" s="623"/>
      <c r="BF31" s="624"/>
      <c r="BG31" s="692">
        <v>98.6</v>
      </c>
      <c r="BH31" s="680"/>
      <c r="BI31" s="680"/>
      <c r="BJ31" s="680"/>
      <c r="BK31" s="680"/>
      <c r="BL31" s="680"/>
      <c r="BM31" s="631">
        <v>94.4</v>
      </c>
      <c r="BN31" s="680"/>
      <c r="BO31" s="680"/>
      <c r="BP31" s="680"/>
      <c r="BQ31" s="681"/>
      <c r="BR31" s="692">
        <v>98.4</v>
      </c>
      <c r="BS31" s="680"/>
      <c r="BT31" s="680"/>
      <c r="BU31" s="680"/>
      <c r="BV31" s="680"/>
      <c r="BW31" s="680"/>
      <c r="BX31" s="631">
        <v>94.5</v>
      </c>
      <c r="BY31" s="680"/>
      <c r="BZ31" s="680"/>
      <c r="CA31" s="680"/>
      <c r="CB31" s="681"/>
      <c r="CD31" s="674"/>
      <c r="CE31" s="675"/>
      <c r="CF31" s="633" t="s">
        <v>300</v>
      </c>
      <c r="CG31" s="634"/>
      <c r="CH31" s="634"/>
      <c r="CI31" s="634"/>
      <c r="CJ31" s="634"/>
      <c r="CK31" s="634"/>
      <c r="CL31" s="634"/>
      <c r="CM31" s="634"/>
      <c r="CN31" s="634"/>
      <c r="CO31" s="634"/>
      <c r="CP31" s="634"/>
      <c r="CQ31" s="635"/>
      <c r="CR31" s="636">
        <v>120666</v>
      </c>
      <c r="CS31" s="669"/>
      <c r="CT31" s="669"/>
      <c r="CU31" s="669"/>
      <c r="CV31" s="669"/>
      <c r="CW31" s="669"/>
      <c r="CX31" s="669"/>
      <c r="CY31" s="670"/>
      <c r="CZ31" s="641">
        <v>0.5</v>
      </c>
      <c r="DA31" s="667"/>
      <c r="DB31" s="667"/>
      <c r="DC31" s="671"/>
      <c r="DD31" s="645">
        <v>120170</v>
      </c>
      <c r="DE31" s="669"/>
      <c r="DF31" s="669"/>
      <c r="DG31" s="669"/>
      <c r="DH31" s="669"/>
      <c r="DI31" s="669"/>
      <c r="DJ31" s="669"/>
      <c r="DK31" s="670"/>
      <c r="DL31" s="645">
        <v>120170</v>
      </c>
      <c r="DM31" s="669"/>
      <c r="DN31" s="669"/>
      <c r="DO31" s="669"/>
      <c r="DP31" s="669"/>
      <c r="DQ31" s="669"/>
      <c r="DR31" s="669"/>
      <c r="DS31" s="669"/>
      <c r="DT31" s="669"/>
      <c r="DU31" s="669"/>
      <c r="DV31" s="670"/>
      <c r="DW31" s="641">
        <v>0.8</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1596719</v>
      </c>
      <c r="S32" s="637"/>
      <c r="T32" s="637"/>
      <c r="U32" s="637"/>
      <c r="V32" s="637"/>
      <c r="W32" s="637"/>
      <c r="X32" s="637"/>
      <c r="Y32" s="638"/>
      <c r="Z32" s="639">
        <v>5.9</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208" t="s">
        <v>302</v>
      </c>
      <c r="AX32" s="633" t="s">
        <v>303</v>
      </c>
      <c r="AY32" s="634"/>
      <c r="AZ32" s="634"/>
      <c r="BA32" s="634"/>
      <c r="BB32" s="634"/>
      <c r="BC32" s="634"/>
      <c r="BD32" s="634"/>
      <c r="BE32" s="634"/>
      <c r="BF32" s="635"/>
      <c r="BG32" s="693">
        <v>98.8</v>
      </c>
      <c r="BH32" s="669"/>
      <c r="BI32" s="669"/>
      <c r="BJ32" s="669"/>
      <c r="BK32" s="669"/>
      <c r="BL32" s="669"/>
      <c r="BM32" s="642">
        <v>95.6</v>
      </c>
      <c r="BN32" s="669"/>
      <c r="BO32" s="669"/>
      <c r="BP32" s="669"/>
      <c r="BQ32" s="691"/>
      <c r="BR32" s="693">
        <v>98.6</v>
      </c>
      <c r="BS32" s="669"/>
      <c r="BT32" s="669"/>
      <c r="BU32" s="669"/>
      <c r="BV32" s="669"/>
      <c r="BW32" s="669"/>
      <c r="BX32" s="642">
        <v>95.9</v>
      </c>
      <c r="BY32" s="669"/>
      <c r="BZ32" s="669"/>
      <c r="CA32" s="669"/>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7"/>
      <c r="DB32" s="667"/>
      <c r="DC32" s="671"/>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143516</v>
      </c>
      <c r="S33" s="637"/>
      <c r="T33" s="637"/>
      <c r="U33" s="637"/>
      <c r="V33" s="637"/>
      <c r="W33" s="637"/>
      <c r="X33" s="637"/>
      <c r="Y33" s="638"/>
      <c r="Z33" s="639">
        <v>0.5</v>
      </c>
      <c r="AA33" s="639"/>
      <c r="AB33" s="639"/>
      <c r="AC33" s="639"/>
      <c r="AD33" s="640">
        <v>18547</v>
      </c>
      <c r="AE33" s="640"/>
      <c r="AF33" s="640"/>
      <c r="AG33" s="640"/>
      <c r="AH33" s="640"/>
      <c r="AI33" s="640"/>
      <c r="AJ33" s="640"/>
      <c r="AK33" s="640"/>
      <c r="AL33" s="641">
        <v>0.1</v>
      </c>
      <c r="AM33" s="642"/>
      <c r="AN33" s="642"/>
      <c r="AO33" s="643"/>
      <c r="AP33" s="686"/>
      <c r="AQ33" s="687"/>
      <c r="AR33" s="687"/>
      <c r="AS33" s="687"/>
      <c r="AT33" s="690"/>
      <c r="AU33" s="213"/>
      <c r="AV33" s="213"/>
      <c r="AW33" s="213"/>
      <c r="AX33" s="657" t="s">
        <v>306</v>
      </c>
      <c r="AY33" s="658"/>
      <c r="AZ33" s="658"/>
      <c r="BA33" s="658"/>
      <c r="BB33" s="658"/>
      <c r="BC33" s="658"/>
      <c r="BD33" s="658"/>
      <c r="BE33" s="658"/>
      <c r="BF33" s="659"/>
      <c r="BG33" s="694">
        <v>98.3</v>
      </c>
      <c r="BH33" s="695"/>
      <c r="BI33" s="695"/>
      <c r="BJ33" s="695"/>
      <c r="BK33" s="695"/>
      <c r="BL33" s="695"/>
      <c r="BM33" s="696">
        <v>92.9</v>
      </c>
      <c r="BN33" s="695"/>
      <c r="BO33" s="695"/>
      <c r="BP33" s="695"/>
      <c r="BQ33" s="697"/>
      <c r="BR33" s="694">
        <v>98</v>
      </c>
      <c r="BS33" s="695"/>
      <c r="BT33" s="695"/>
      <c r="BU33" s="695"/>
      <c r="BV33" s="695"/>
      <c r="BW33" s="695"/>
      <c r="BX33" s="696">
        <v>92.8</v>
      </c>
      <c r="BY33" s="695"/>
      <c r="BZ33" s="695"/>
      <c r="CA33" s="695"/>
      <c r="CB33" s="697"/>
      <c r="CD33" s="633" t="s">
        <v>307</v>
      </c>
      <c r="CE33" s="634"/>
      <c r="CF33" s="634"/>
      <c r="CG33" s="634"/>
      <c r="CH33" s="634"/>
      <c r="CI33" s="634"/>
      <c r="CJ33" s="634"/>
      <c r="CK33" s="634"/>
      <c r="CL33" s="634"/>
      <c r="CM33" s="634"/>
      <c r="CN33" s="634"/>
      <c r="CO33" s="634"/>
      <c r="CP33" s="634"/>
      <c r="CQ33" s="635"/>
      <c r="CR33" s="636">
        <v>10136092</v>
      </c>
      <c r="CS33" s="669"/>
      <c r="CT33" s="669"/>
      <c r="CU33" s="669"/>
      <c r="CV33" s="669"/>
      <c r="CW33" s="669"/>
      <c r="CX33" s="669"/>
      <c r="CY33" s="670"/>
      <c r="CZ33" s="641">
        <v>37.9</v>
      </c>
      <c r="DA33" s="667"/>
      <c r="DB33" s="667"/>
      <c r="DC33" s="671"/>
      <c r="DD33" s="645">
        <v>6746462</v>
      </c>
      <c r="DE33" s="669"/>
      <c r="DF33" s="669"/>
      <c r="DG33" s="669"/>
      <c r="DH33" s="669"/>
      <c r="DI33" s="669"/>
      <c r="DJ33" s="669"/>
      <c r="DK33" s="670"/>
      <c r="DL33" s="645">
        <v>4728075</v>
      </c>
      <c r="DM33" s="669"/>
      <c r="DN33" s="669"/>
      <c r="DO33" s="669"/>
      <c r="DP33" s="669"/>
      <c r="DQ33" s="669"/>
      <c r="DR33" s="669"/>
      <c r="DS33" s="669"/>
      <c r="DT33" s="669"/>
      <c r="DU33" s="669"/>
      <c r="DV33" s="670"/>
      <c r="DW33" s="641">
        <v>31.3</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717928</v>
      </c>
      <c r="S34" s="637"/>
      <c r="T34" s="637"/>
      <c r="U34" s="637"/>
      <c r="V34" s="637"/>
      <c r="W34" s="637"/>
      <c r="X34" s="637"/>
      <c r="Y34" s="638"/>
      <c r="Z34" s="639">
        <v>2.6</v>
      </c>
      <c r="AA34" s="639"/>
      <c r="AB34" s="639"/>
      <c r="AC34" s="639"/>
      <c r="AD34" s="640" t="s">
        <v>121</v>
      </c>
      <c r="AE34" s="640"/>
      <c r="AF34" s="640"/>
      <c r="AG34" s="640"/>
      <c r="AH34" s="640"/>
      <c r="AI34" s="640"/>
      <c r="AJ34" s="640"/>
      <c r="AK34" s="640"/>
      <c r="AL34" s="641" t="s">
        <v>121</v>
      </c>
      <c r="AM34" s="642"/>
      <c r="AN34" s="642"/>
      <c r="AO34" s="643"/>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3" t="s">
        <v>309</v>
      </c>
      <c r="CE34" s="634"/>
      <c r="CF34" s="634"/>
      <c r="CG34" s="634"/>
      <c r="CH34" s="634"/>
      <c r="CI34" s="634"/>
      <c r="CJ34" s="634"/>
      <c r="CK34" s="634"/>
      <c r="CL34" s="634"/>
      <c r="CM34" s="634"/>
      <c r="CN34" s="634"/>
      <c r="CO34" s="634"/>
      <c r="CP34" s="634"/>
      <c r="CQ34" s="635"/>
      <c r="CR34" s="636">
        <v>3101816</v>
      </c>
      <c r="CS34" s="637"/>
      <c r="CT34" s="637"/>
      <c r="CU34" s="637"/>
      <c r="CV34" s="637"/>
      <c r="CW34" s="637"/>
      <c r="CX34" s="637"/>
      <c r="CY34" s="638"/>
      <c r="CZ34" s="641">
        <v>11.6</v>
      </c>
      <c r="DA34" s="667"/>
      <c r="DB34" s="667"/>
      <c r="DC34" s="671"/>
      <c r="DD34" s="645">
        <v>1879914</v>
      </c>
      <c r="DE34" s="637"/>
      <c r="DF34" s="637"/>
      <c r="DG34" s="637"/>
      <c r="DH34" s="637"/>
      <c r="DI34" s="637"/>
      <c r="DJ34" s="637"/>
      <c r="DK34" s="638"/>
      <c r="DL34" s="645">
        <v>1562583</v>
      </c>
      <c r="DM34" s="637"/>
      <c r="DN34" s="637"/>
      <c r="DO34" s="637"/>
      <c r="DP34" s="637"/>
      <c r="DQ34" s="637"/>
      <c r="DR34" s="637"/>
      <c r="DS34" s="637"/>
      <c r="DT34" s="637"/>
      <c r="DU34" s="637"/>
      <c r="DV34" s="638"/>
      <c r="DW34" s="641">
        <v>10.3</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863215</v>
      </c>
      <c r="S35" s="637"/>
      <c r="T35" s="637"/>
      <c r="U35" s="637"/>
      <c r="V35" s="637"/>
      <c r="W35" s="637"/>
      <c r="X35" s="637"/>
      <c r="Y35" s="638"/>
      <c r="Z35" s="639">
        <v>3.2</v>
      </c>
      <c r="AA35" s="639"/>
      <c r="AB35" s="639"/>
      <c r="AC35" s="639"/>
      <c r="AD35" s="640" t="s">
        <v>121</v>
      </c>
      <c r="AE35" s="640"/>
      <c r="AF35" s="640"/>
      <c r="AG35" s="640"/>
      <c r="AH35" s="640"/>
      <c r="AI35" s="640"/>
      <c r="AJ35" s="640"/>
      <c r="AK35" s="640"/>
      <c r="AL35" s="641" t="s">
        <v>121</v>
      </c>
      <c r="AM35" s="642"/>
      <c r="AN35" s="642"/>
      <c r="AO35" s="643"/>
      <c r="AP35" s="218"/>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139770</v>
      </c>
      <c r="CS35" s="669"/>
      <c r="CT35" s="669"/>
      <c r="CU35" s="669"/>
      <c r="CV35" s="669"/>
      <c r="CW35" s="669"/>
      <c r="CX35" s="669"/>
      <c r="CY35" s="670"/>
      <c r="CZ35" s="641">
        <v>0.5</v>
      </c>
      <c r="DA35" s="667"/>
      <c r="DB35" s="667"/>
      <c r="DC35" s="671"/>
      <c r="DD35" s="645">
        <v>103499</v>
      </c>
      <c r="DE35" s="669"/>
      <c r="DF35" s="669"/>
      <c r="DG35" s="669"/>
      <c r="DH35" s="669"/>
      <c r="DI35" s="669"/>
      <c r="DJ35" s="669"/>
      <c r="DK35" s="670"/>
      <c r="DL35" s="645">
        <v>102773</v>
      </c>
      <c r="DM35" s="669"/>
      <c r="DN35" s="669"/>
      <c r="DO35" s="669"/>
      <c r="DP35" s="669"/>
      <c r="DQ35" s="669"/>
      <c r="DR35" s="669"/>
      <c r="DS35" s="669"/>
      <c r="DT35" s="669"/>
      <c r="DU35" s="669"/>
      <c r="DV35" s="670"/>
      <c r="DW35" s="641">
        <v>0.7</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611106</v>
      </c>
      <c r="S36" s="637"/>
      <c r="T36" s="637"/>
      <c r="U36" s="637"/>
      <c r="V36" s="637"/>
      <c r="W36" s="637"/>
      <c r="X36" s="637"/>
      <c r="Y36" s="638"/>
      <c r="Z36" s="639">
        <v>2.2000000000000002</v>
      </c>
      <c r="AA36" s="639"/>
      <c r="AB36" s="639"/>
      <c r="AC36" s="639"/>
      <c r="AD36" s="640" t="s">
        <v>121</v>
      </c>
      <c r="AE36" s="640"/>
      <c r="AF36" s="640"/>
      <c r="AG36" s="640"/>
      <c r="AH36" s="640"/>
      <c r="AI36" s="640"/>
      <c r="AJ36" s="640"/>
      <c r="AK36" s="640"/>
      <c r="AL36" s="641" t="s">
        <v>121</v>
      </c>
      <c r="AM36" s="642"/>
      <c r="AN36" s="642"/>
      <c r="AO36" s="643"/>
      <c r="AP36" s="218"/>
      <c r="AQ36" s="702" t="s">
        <v>315</v>
      </c>
      <c r="AR36" s="703"/>
      <c r="AS36" s="703"/>
      <c r="AT36" s="703"/>
      <c r="AU36" s="703"/>
      <c r="AV36" s="703"/>
      <c r="AW36" s="703"/>
      <c r="AX36" s="703"/>
      <c r="AY36" s="704"/>
      <c r="AZ36" s="625">
        <v>4181382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6583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2519443</v>
      </c>
      <c r="CS36" s="637"/>
      <c r="CT36" s="637"/>
      <c r="CU36" s="637"/>
      <c r="CV36" s="637"/>
      <c r="CW36" s="637"/>
      <c r="CX36" s="637"/>
      <c r="CY36" s="638"/>
      <c r="CZ36" s="641">
        <v>9.4</v>
      </c>
      <c r="DA36" s="667"/>
      <c r="DB36" s="667"/>
      <c r="DC36" s="671"/>
      <c r="DD36" s="645">
        <v>2011328</v>
      </c>
      <c r="DE36" s="637"/>
      <c r="DF36" s="637"/>
      <c r="DG36" s="637"/>
      <c r="DH36" s="637"/>
      <c r="DI36" s="637"/>
      <c r="DJ36" s="637"/>
      <c r="DK36" s="638"/>
      <c r="DL36" s="645">
        <v>923131</v>
      </c>
      <c r="DM36" s="637"/>
      <c r="DN36" s="637"/>
      <c r="DO36" s="637"/>
      <c r="DP36" s="637"/>
      <c r="DQ36" s="637"/>
      <c r="DR36" s="637"/>
      <c r="DS36" s="637"/>
      <c r="DT36" s="637"/>
      <c r="DU36" s="637"/>
      <c r="DV36" s="638"/>
      <c r="DW36" s="641">
        <v>6.1</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736747</v>
      </c>
      <c r="S37" s="637"/>
      <c r="T37" s="637"/>
      <c r="U37" s="637"/>
      <c r="V37" s="637"/>
      <c r="W37" s="637"/>
      <c r="X37" s="637"/>
      <c r="Y37" s="638"/>
      <c r="Z37" s="639">
        <v>2.7</v>
      </c>
      <c r="AA37" s="639"/>
      <c r="AB37" s="639"/>
      <c r="AC37" s="639"/>
      <c r="AD37" s="640">
        <v>49796</v>
      </c>
      <c r="AE37" s="640"/>
      <c r="AF37" s="640"/>
      <c r="AG37" s="640"/>
      <c r="AH37" s="640"/>
      <c r="AI37" s="640"/>
      <c r="AJ37" s="640"/>
      <c r="AK37" s="640"/>
      <c r="AL37" s="641">
        <v>0.3</v>
      </c>
      <c r="AM37" s="642"/>
      <c r="AN37" s="642"/>
      <c r="AO37" s="643"/>
      <c r="AQ37" s="699" t="s">
        <v>319</v>
      </c>
      <c r="AR37" s="700"/>
      <c r="AS37" s="700"/>
      <c r="AT37" s="700"/>
      <c r="AU37" s="700"/>
      <c r="AV37" s="700"/>
      <c r="AW37" s="700"/>
      <c r="AX37" s="700"/>
      <c r="AY37" s="701"/>
      <c r="AZ37" s="636">
        <v>906287</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-18631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298344</v>
      </c>
      <c r="CS37" s="669"/>
      <c r="CT37" s="669"/>
      <c r="CU37" s="669"/>
      <c r="CV37" s="669"/>
      <c r="CW37" s="669"/>
      <c r="CX37" s="669"/>
      <c r="CY37" s="670"/>
      <c r="CZ37" s="641">
        <v>1.1000000000000001</v>
      </c>
      <c r="DA37" s="667"/>
      <c r="DB37" s="667"/>
      <c r="DC37" s="671"/>
      <c r="DD37" s="645">
        <v>297881</v>
      </c>
      <c r="DE37" s="669"/>
      <c r="DF37" s="669"/>
      <c r="DG37" s="669"/>
      <c r="DH37" s="669"/>
      <c r="DI37" s="669"/>
      <c r="DJ37" s="669"/>
      <c r="DK37" s="670"/>
      <c r="DL37" s="645">
        <v>284019</v>
      </c>
      <c r="DM37" s="669"/>
      <c r="DN37" s="669"/>
      <c r="DO37" s="669"/>
      <c r="DP37" s="669"/>
      <c r="DQ37" s="669"/>
      <c r="DR37" s="669"/>
      <c r="DS37" s="669"/>
      <c r="DT37" s="669"/>
      <c r="DU37" s="669"/>
      <c r="DV37" s="670"/>
      <c r="DW37" s="641">
        <v>1.9</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1775062</v>
      </c>
      <c r="S38" s="637"/>
      <c r="T38" s="637"/>
      <c r="U38" s="637"/>
      <c r="V38" s="637"/>
      <c r="W38" s="637"/>
      <c r="X38" s="637"/>
      <c r="Y38" s="638"/>
      <c r="Z38" s="639">
        <v>6.5</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612412</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9548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2547569</v>
      </c>
      <c r="CS38" s="637"/>
      <c r="CT38" s="637"/>
      <c r="CU38" s="637"/>
      <c r="CV38" s="637"/>
      <c r="CW38" s="637"/>
      <c r="CX38" s="637"/>
      <c r="CY38" s="638"/>
      <c r="CZ38" s="641">
        <v>9.5</v>
      </c>
      <c r="DA38" s="667"/>
      <c r="DB38" s="667"/>
      <c r="DC38" s="671"/>
      <c r="DD38" s="645">
        <v>2061284</v>
      </c>
      <c r="DE38" s="637"/>
      <c r="DF38" s="637"/>
      <c r="DG38" s="637"/>
      <c r="DH38" s="637"/>
      <c r="DI38" s="637"/>
      <c r="DJ38" s="637"/>
      <c r="DK38" s="638"/>
      <c r="DL38" s="645">
        <v>2032949</v>
      </c>
      <c r="DM38" s="637"/>
      <c r="DN38" s="637"/>
      <c r="DO38" s="637"/>
      <c r="DP38" s="637"/>
      <c r="DQ38" s="637"/>
      <c r="DR38" s="637"/>
      <c r="DS38" s="637"/>
      <c r="DT38" s="637"/>
      <c r="DU38" s="637"/>
      <c r="DV38" s="638"/>
      <c r="DW38" s="641">
        <v>13.5</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114460</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14674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1188124</v>
      </c>
      <c r="CS39" s="669"/>
      <c r="CT39" s="669"/>
      <c r="CU39" s="669"/>
      <c r="CV39" s="669"/>
      <c r="CW39" s="669"/>
      <c r="CX39" s="669"/>
      <c r="CY39" s="670"/>
      <c r="CZ39" s="641">
        <v>4.4000000000000004</v>
      </c>
      <c r="DA39" s="667"/>
      <c r="DB39" s="667"/>
      <c r="DC39" s="671"/>
      <c r="DD39" s="645">
        <v>264801</v>
      </c>
      <c r="DE39" s="669"/>
      <c r="DF39" s="669"/>
      <c r="DG39" s="669"/>
      <c r="DH39" s="669"/>
      <c r="DI39" s="669"/>
      <c r="DJ39" s="669"/>
      <c r="DK39" s="670"/>
      <c r="DL39" s="645" t="s">
        <v>121</v>
      </c>
      <c r="DM39" s="669"/>
      <c r="DN39" s="669"/>
      <c r="DO39" s="669"/>
      <c r="DP39" s="669"/>
      <c r="DQ39" s="669"/>
      <c r="DR39" s="669"/>
      <c r="DS39" s="669"/>
      <c r="DT39" s="669"/>
      <c r="DU39" s="669"/>
      <c r="DV39" s="670"/>
      <c r="DW39" s="641" t="s">
        <v>121</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v>128562</v>
      </c>
      <c r="S40" s="637"/>
      <c r="T40" s="637"/>
      <c r="U40" s="637"/>
      <c r="V40" s="637"/>
      <c r="W40" s="637"/>
      <c r="X40" s="637"/>
      <c r="Y40" s="638"/>
      <c r="Z40" s="639">
        <v>0.5</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v>654</v>
      </c>
      <c r="BA40" s="637"/>
      <c r="BB40" s="637"/>
      <c r="BC40" s="637"/>
      <c r="BD40" s="669"/>
      <c r="BE40" s="669"/>
      <c r="BF40" s="691"/>
      <c r="BG40" s="684" t="s">
        <v>332</v>
      </c>
      <c r="BH40" s="685"/>
      <c r="BI40" s="685"/>
      <c r="BJ40" s="685"/>
      <c r="BK40" s="685"/>
      <c r="BL40" s="214"/>
      <c r="BM40" s="634" t="s">
        <v>333</v>
      </c>
      <c r="BN40" s="634"/>
      <c r="BO40" s="634"/>
      <c r="BP40" s="634"/>
      <c r="BQ40" s="634"/>
      <c r="BR40" s="634"/>
      <c r="BS40" s="634"/>
      <c r="BT40" s="634"/>
      <c r="BU40" s="635"/>
      <c r="BV40" s="636">
        <v>105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639370</v>
      </c>
      <c r="CS40" s="637"/>
      <c r="CT40" s="637"/>
      <c r="CU40" s="637"/>
      <c r="CV40" s="637"/>
      <c r="CW40" s="637"/>
      <c r="CX40" s="637"/>
      <c r="CY40" s="638"/>
      <c r="CZ40" s="641">
        <v>2.4</v>
      </c>
      <c r="DA40" s="667"/>
      <c r="DB40" s="667"/>
      <c r="DC40" s="671"/>
      <c r="DD40" s="645">
        <v>425636</v>
      </c>
      <c r="DE40" s="637"/>
      <c r="DF40" s="637"/>
      <c r="DG40" s="637"/>
      <c r="DH40" s="637"/>
      <c r="DI40" s="637"/>
      <c r="DJ40" s="637"/>
      <c r="DK40" s="638"/>
      <c r="DL40" s="645">
        <v>106639</v>
      </c>
      <c r="DM40" s="637"/>
      <c r="DN40" s="637"/>
      <c r="DO40" s="637"/>
      <c r="DP40" s="637"/>
      <c r="DQ40" s="637"/>
      <c r="DR40" s="637"/>
      <c r="DS40" s="637"/>
      <c r="DT40" s="637"/>
      <c r="DU40" s="637"/>
      <c r="DV40" s="638"/>
      <c r="DW40" s="641">
        <v>0.7</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27192700</v>
      </c>
      <c r="S41" s="709"/>
      <c r="T41" s="709"/>
      <c r="U41" s="709"/>
      <c r="V41" s="709"/>
      <c r="W41" s="709"/>
      <c r="X41" s="709"/>
      <c r="Y41" s="713"/>
      <c r="Z41" s="714">
        <v>100</v>
      </c>
      <c r="AA41" s="714"/>
      <c r="AB41" s="714"/>
      <c r="AC41" s="714"/>
      <c r="AD41" s="715">
        <v>14974076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569551</v>
      </c>
      <c r="BA41" s="637"/>
      <c r="BB41" s="637"/>
      <c r="BC41" s="637"/>
      <c r="BD41" s="669"/>
      <c r="BE41" s="669"/>
      <c r="BF41" s="691"/>
      <c r="BG41" s="684"/>
      <c r="BH41" s="685"/>
      <c r="BI41" s="685"/>
      <c r="BJ41" s="685"/>
      <c r="BK41" s="685"/>
      <c r="BL41" s="214"/>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9"/>
      <c r="CT41" s="669"/>
      <c r="CU41" s="669"/>
      <c r="CV41" s="669"/>
      <c r="CW41" s="669"/>
      <c r="CX41" s="669"/>
      <c r="CY41" s="670"/>
      <c r="CZ41" s="641" t="s">
        <v>121</v>
      </c>
      <c r="DA41" s="667"/>
      <c r="DB41" s="667"/>
      <c r="DC41" s="671"/>
      <c r="DD41" s="645" t="s">
        <v>121</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331</v>
      </c>
      <c r="AR42" s="706"/>
      <c r="AS42" s="706"/>
      <c r="AT42" s="706"/>
      <c r="AU42" s="706"/>
      <c r="AV42" s="706"/>
      <c r="AW42" s="706"/>
      <c r="AX42" s="706"/>
      <c r="AY42" s="707"/>
      <c r="AZ42" s="708">
        <v>1978018</v>
      </c>
      <c r="BA42" s="709"/>
      <c r="BB42" s="709"/>
      <c r="BC42" s="709"/>
      <c r="BD42" s="695"/>
      <c r="BE42" s="695"/>
      <c r="BF42" s="697"/>
      <c r="BG42" s="686"/>
      <c r="BH42" s="687"/>
      <c r="BI42" s="687"/>
      <c r="BJ42" s="687"/>
      <c r="BK42" s="687"/>
      <c r="BL42" s="215"/>
      <c r="BM42" s="658" t="s">
        <v>339</v>
      </c>
      <c r="BN42" s="658"/>
      <c r="BO42" s="658"/>
      <c r="BP42" s="658"/>
      <c r="BQ42" s="658"/>
      <c r="BR42" s="658"/>
      <c r="BS42" s="658"/>
      <c r="BT42" s="658"/>
      <c r="BU42" s="659"/>
      <c r="BV42" s="708">
        <v>338</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2636052</v>
      </c>
      <c r="CS42" s="669"/>
      <c r="CT42" s="669"/>
      <c r="CU42" s="669"/>
      <c r="CV42" s="669"/>
      <c r="CW42" s="669"/>
      <c r="CX42" s="669"/>
      <c r="CY42" s="670"/>
      <c r="CZ42" s="641">
        <v>9.9</v>
      </c>
      <c r="DA42" s="667"/>
      <c r="DB42" s="667"/>
      <c r="DC42" s="671"/>
      <c r="DD42" s="645">
        <v>401342</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208" t="s">
        <v>341</v>
      </c>
      <c r="CD43" s="633" t="s">
        <v>342</v>
      </c>
      <c r="CE43" s="634"/>
      <c r="CF43" s="634"/>
      <c r="CG43" s="634"/>
      <c r="CH43" s="634"/>
      <c r="CI43" s="634"/>
      <c r="CJ43" s="634"/>
      <c r="CK43" s="634"/>
      <c r="CL43" s="634"/>
      <c r="CM43" s="634"/>
      <c r="CN43" s="634"/>
      <c r="CO43" s="634"/>
      <c r="CP43" s="634"/>
      <c r="CQ43" s="635"/>
      <c r="CR43" s="636">
        <v>59210</v>
      </c>
      <c r="CS43" s="669"/>
      <c r="CT43" s="669"/>
      <c r="CU43" s="669"/>
      <c r="CV43" s="669"/>
      <c r="CW43" s="669"/>
      <c r="CX43" s="669"/>
      <c r="CY43" s="670"/>
      <c r="CZ43" s="641">
        <v>0.2</v>
      </c>
      <c r="DA43" s="667"/>
      <c r="DB43" s="667"/>
      <c r="DC43" s="671"/>
      <c r="DD43" s="645">
        <v>58927</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344</v>
      </c>
      <c r="CG44" s="634"/>
      <c r="CH44" s="634"/>
      <c r="CI44" s="634"/>
      <c r="CJ44" s="634"/>
      <c r="CK44" s="634"/>
      <c r="CL44" s="634"/>
      <c r="CM44" s="634"/>
      <c r="CN44" s="634"/>
      <c r="CO44" s="634"/>
      <c r="CP44" s="634"/>
      <c r="CQ44" s="635"/>
      <c r="CR44" s="636">
        <v>2622402</v>
      </c>
      <c r="CS44" s="637"/>
      <c r="CT44" s="637"/>
      <c r="CU44" s="637"/>
      <c r="CV44" s="637"/>
      <c r="CW44" s="637"/>
      <c r="CX44" s="637"/>
      <c r="CY44" s="638"/>
      <c r="CZ44" s="641">
        <v>9.8000000000000007</v>
      </c>
      <c r="DA44" s="642"/>
      <c r="DB44" s="642"/>
      <c r="DC44" s="648"/>
      <c r="DD44" s="645">
        <v>394392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735643</v>
      </c>
      <c r="CS45" s="669"/>
      <c r="CT45" s="669"/>
      <c r="CU45" s="669"/>
      <c r="CV45" s="669"/>
      <c r="CW45" s="669"/>
      <c r="CX45" s="669"/>
      <c r="CY45" s="670"/>
      <c r="CZ45" s="641">
        <v>2.8</v>
      </c>
      <c r="DA45" s="667"/>
      <c r="DB45" s="667"/>
      <c r="DC45" s="671"/>
      <c r="DD45" s="645">
        <v>19185</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19"/>
      <c r="CD46" s="674"/>
      <c r="CE46" s="675"/>
      <c r="CF46" s="633" t="s">
        <v>347</v>
      </c>
      <c r="CG46" s="634"/>
      <c r="CH46" s="634"/>
      <c r="CI46" s="634"/>
      <c r="CJ46" s="634"/>
      <c r="CK46" s="634"/>
      <c r="CL46" s="634"/>
      <c r="CM46" s="634"/>
      <c r="CN46" s="634"/>
      <c r="CO46" s="634"/>
      <c r="CP46" s="634"/>
      <c r="CQ46" s="635"/>
      <c r="CR46" s="636">
        <v>1463563</v>
      </c>
      <c r="CS46" s="637"/>
      <c r="CT46" s="637"/>
      <c r="CU46" s="637"/>
      <c r="CV46" s="637"/>
      <c r="CW46" s="637"/>
      <c r="CX46" s="637"/>
      <c r="CY46" s="638"/>
      <c r="CZ46" s="641">
        <v>5.5</v>
      </c>
      <c r="DA46" s="642"/>
      <c r="DB46" s="642"/>
      <c r="DC46" s="648"/>
      <c r="DD46" s="645">
        <v>331947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19"/>
      <c r="CD47" s="674"/>
      <c r="CE47" s="675"/>
      <c r="CF47" s="633" t="s">
        <v>348</v>
      </c>
      <c r="CG47" s="634"/>
      <c r="CH47" s="634"/>
      <c r="CI47" s="634"/>
      <c r="CJ47" s="634"/>
      <c r="CK47" s="634"/>
      <c r="CL47" s="634"/>
      <c r="CM47" s="634"/>
      <c r="CN47" s="634"/>
      <c r="CO47" s="634"/>
      <c r="CP47" s="634"/>
      <c r="CQ47" s="635"/>
      <c r="CR47" s="636">
        <v>13650</v>
      </c>
      <c r="CS47" s="669"/>
      <c r="CT47" s="669"/>
      <c r="CU47" s="669"/>
      <c r="CV47" s="669"/>
      <c r="CW47" s="669"/>
      <c r="CX47" s="669"/>
      <c r="CY47" s="670"/>
      <c r="CZ47" s="641">
        <v>0.1</v>
      </c>
      <c r="DA47" s="667"/>
      <c r="DB47" s="667"/>
      <c r="DC47" s="671"/>
      <c r="DD47" s="645">
        <v>6950</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19"/>
      <c r="CD48" s="676"/>
      <c r="CE48" s="677"/>
      <c r="CF48" s="633" t="s">
        <v>349</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19"/>
      <c r="CD49" s="657" t="s">
        <v>350</v>
      </c>
      <c r="CE49" s="658"/>
      <c r="CF49" s="658"/>
      <c r="CG49" s="658"/>
      <c r="CH49" s="658"/>
      <c r="CI49" s="658"/>
      <c r="CJ49" s="658"/>
      <c r="CK49" s="658"/>
      <c r="CL49" s="658"/>
      <c r="CM49" s="658"/>
      <c r="CN49" s="658"/>
      <c r="CO49" s="658"/>
      <c r="CP49" s="658"/>
      <c r="CQ49" s="659"/>
      <c r="CR49" s="708">
        <v>26746160</v>
      </c>
      <c r="CS49" s="695"/>
      <c r="CT49" s="695"/>
      <c r="CU49" s="695"/>
      <c r="CV49" s="695"/>
      <c r="CW49" s="695"/>
      <c r="CX49" s="695"/>
      <c r="CY49" s="724"/>
      <c r="CZ49" s="716">
        <v>100</v>
      </c>
      <c r="DA49" s="725"/>
      <c r="DB49" s="725"/>
      <c r="DC49" s="726"/>
      <c r="DD49" s="727">
        <v>17640189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XLtAXYIeVYPNr2TezeRcXoHjKuOP4G8IY5avzzhcEKhJGWa3cicCXcE0Q/cPaQjqB1+CIfyniSN87L4E5M5Kw==" saltValue="lyIUcG/Aw0Mper6ZQPcl4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352</v>
      </c>
      <c r="DK2" s="736"/>
      <c r="DL2" s="736"/>
      <c r="DM2" s="736"/>
      <c r="DN2" s="736"/>
      <c r="DO2" s="737"/>
      <c r="DP2" s="222"/>
      <c r="DQ2" s="735" t="s">
        <v>353</v>
      </c>
      <c r="DR2" s="736"/>
      <c r="DS2" s="736"/>
      <c r="DT2" s="736"/>
      <c r="DU2" s="736"/>
      <c r="DV2" s="736"/>
      <c r="DW2" s="736"/>
      <c r="DX2" s="736"/>
      <c r="DY2" s="736"/>
      <c r="DZ2" s="737"/>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9"/>
    </row>
    <row r="5" spans="1:131" s="230"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26"/>
      <c r="BA5" s="226"/>
      <c r="BB5" s="226"/>
      <c r="BC5" s="226"/>
      <c r="BD5" s="226"/>
      <c r="BE5" s="227"/>
      <c r="BF5" s="227"/>
      <c r="BG5" s="227"/>
      <c r="BH5" s="227"/>
      <c r="BI5" s="227"/>
      <c r="BJ5" s="227"/>
      <c r="BK5" s="227"/>
      <c r="BL5" s="227"/>
      <c r="BM5" s="227"/>
      <c r="BN5" s="227"/>
      <c r="BO5" s="227"/>
      <c r="BP5" s="227"/>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29"/>
    </row>
    <row r="6" spans="1:131" s="230"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9"/>
    </row>
    <row r="7" spans="1:131" s="230" customFormat="1" ht="26.25" customHeight="1" thickTop="1" x14ac:dyDescent="0.2">
      <c r="A7" s="231">
        <v>1</v>
      </c>
      <c r="B7" s="762" t="s">
        <v>373</v>
      </c>
      <c r="C7" s="763"/>
      <c r="D7" s="763"/>
      <c r="E7" s="763"/>
      <c r="F7" s="763"/>
      <c r="G7" s="763"/>
      <c r="H7" s="763"/>
      <c r="I7" s="763"/>
      <c r="J7" s="763"/>
      <c r="K7" s="763"/>
      <c r="L7" s="763"/>
      <c r="M7" s="763"/>
      <c r="N7" s="763"/>
      <c r="O7" s="763"/>
      <c r="P7" s="764"/>
      <c r="Q7" s="765">
        <v>27215</v>
      </c>
      <c r="R7" s="766"/>
      <c r="S7" s="766"/>
      <c r="T7" s="766"/>
      <c r="U7" s="766"/>
      <c r="V7" s="766">
        <v>26769</v>
      </c>
      <c r="W7" s="766"/>
      <c r="X7" s="766"/>
      <c r="Y7" s="766"/>
      <c r="Z7" s="766"/>
      <c r="AA7" s="766">
        <v>447</v>
      </c>
      <c r="AB7" s="766"/>
      <c r="AC7" s="766"/>
      <c r="AD7" s="766"/>
      <c r="AE7" s="767"/>
      <c r="AF7" s="768">
        <v>353</v>
      </c>
      <c r="AG7" s="769"/>
      <c r="AH7" s="769"/>
      <c r="AI7" s="769"/>
      <c r="AJ7" s="770"/>
      <c r="AK7" s="771">
        <v>863</v>
      </c>
      <c r="AL7" s="772"/>
      <c r="AM7" s="772"/>
      <c r="AN7" s="772"/>
      <c r="AO7" s="772"/>
      <c r="AP7" s="772">
        <v>23723</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1">
        <v>1</v>
      </c>
      <c r="BR7" s="232"/>
      <c r="BS7" s="759" t="s">
        <v>558</v>
      </c>
      <c r="BT7" s="760"/>
      <c r="BU7" s="760"/>
      <c r="BV7" s="760"/>
      <c r="BW7" s="760"/>
      <c r="BX7" s="760"/>
      <c r="BY7" s="760"/>
      <c r="BZ7" s="760"/>
      <c r="CA7" s="760"/>
      <c r="CB7" s="760"/>
      <c r="CC7" s="760"/>
      <c r="CD7" s="760"/>
      <c r="CE7" s="760"/>
      <c r="CF7" s="760"/>
      <c r="CG7" s="775"/>
      <c r="CH7" s="756">
        <v>12</v>
      </c>
      <c r="CI7" s="757"/>
      <c r="CJ7" s="757"/>
      <c r="CK7" s="757"/>
      <c r="CL7" s="758"/>
      <c r="CM7" s="756">
        <v>142</v>
      </c>
      <c r="CN7" s="757"/>
      <c r="CO7" s="757"/>
      <c r="CP7" s="757"/>
      <c r="CQ7" s="758"/>
      <c r="CR7" s="756">
        <v>110</v>
      </c>
      <c r="CS7" s="757"/>
      <c r="CT7" s="757"/>
      <c r="CU7" s="757"/>
      <c r="CV7" s="758"/>
      <c r="CW7" s="756" t="s">
        <v>485</v>
      </c>
      <c r="CX7" s="757"/>
      <c r="CY7" s="757"/>
      <c r="CZ7" s="757"/>
      <c r="DA7" s="758"/>
      <c r="DB7" s="756" t="s">
        <v>485</v>
      </c>
      <c r="DC7" s="757"/>
      <c r="DD7" s="757"/>
      <c r="DE7" s="757"/>
      <c r="DF7" s="758"/>
      <c r="DG7" s="756" t="s">
        <v>485</v>
      </c>
      <c r="DH7" s="757"/>
      <c r="DI7" s="757"/>
      <c r="DJ7" s="757"/>
      <c r="DK7" s="758"/>
      <c r="DL7" s="756" t="s">
        <v>485</v>
      </c>
      <c r="DM7" s="757"/>
      <c r="DN7" s="757"/>
      <c r="DO7" s="757"/>
      <c r="DP7" s="758"/>
      <c r="DQ7" s="756" t="s">
        <v>485</v>
      </c>
      <c r="DR7" s="757"/>
      <c r="DS7" s="757"/>
      <c r="DT7" s="757"/>
      <c r="DU7" s="758"/>
      <c r="DV7" s="759"/>
      <c r="DW7" s="760"/>
      <c r="DX7" s="760"/>
      <c r="DY7" s="760"/>
      <c r="DZ7" s="761"/>
      <c r="EA7" s="229"/>
    </row>
    <row r="8" spans="1:131" s="230" customFormat="1" ht="26.25" customHeight="1" x14ac:dyDescent="0.2">
      <c r="A8" s="233">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3">
        <v>2</v>
      </c>
      <c r="BR8" s="234"/>
      <c r="BS8" s="786" t="s">
        <v>559</v>
      </c>
      <c r="BT8" s="787"/>
      <c r="BU8" s="787"/>
      <c r="BV8" s="787"/>
      <c r="BW8" s="787"/>
      <c r="BX8" s="787"/>
      <c r="BY8" s="787"/>
      <c r="BZ8" s="787"/>
      <c r="CA8" s="787"/>
      <c r="CB8" s="787"/>
      <c r="CC8" s="787"/>
      <c r="CD8" s="787"/>
      <c r="CE8" s="787"/>
      <c r="CF8" s="787"/>
      <c r="CG8" s="788"/>
      <c r="CH8" s="789">
        <v>-7</v>
      </c>
      <c r="CI8" s="790"/>
      <c r="CJ8" s="790"/>
      <c r="CK8" s="790"/>
      <c r="CL8" s="791"/>
      <c r="CM8" s="789">
        <v>274</v>
      </c>
      <c r="CN8" s="790"/>
      <c r="CO8" s="790"/>
      <c r="CP8" s="790"/>
      <c r="CQ8" s="791"/>
      <c r="CR8" s="789">
        <v>203</v>
      </c>
      <c r="CS8" s="790"/>
      <c r="CT8" s="790"/>
      <c r="CU8" s="790"/>
      <c r="CV8" s="791"/>
      <c r="CW8" s="789" t="s">
        <v>485</v>
      </c>
      <c r="CX8" s="790"/>
      <c r="CY8" s="790"/>
      <c r="CZ8" s="790"/>
      <c r="DA8" s="791"/>
      <c r="DB8" s="789" t="s">
        <v>485</v>
      </c>
      <c r="DC8" s="790"/>
      <c r="DD8" s="790"/>
      <c r="DE8" s="790"/>
      <c r="DF8" s="791"/>
      <c r="DG8" s="789" t="s">
        <v>485</v>
      </c>
      <c r="DH8" s="790"/>
      <c r="DI8" s="790"/>
      <c r="DJ8" s="790"/>
      <c r="DK8" s="791"/>
      <c r="DL8" s="789" t="s">
        <v>485</v>
      </c>
      <c r="DM8" s="790"/>
      <c r="DN8" s="790"/>
      <c r="DO8" s="790"/>
      <c r="DP8" s="791"/>
      <c r="DQ8" s="789" t="s">
        <v>485</v>
      </c>
      <c r="DR8" s="790"/>
      <c r="DS8" s="790"/>
      <c r="DT8" s="790"/>
      <c r="DU8" s="791"/>
      <c r="DV8" s="786"/>
      <c r="DW8" s="787"/>
      <c r="DX8" s="787"/>
      <c r="DY8" s="787"/>
      <c r="DZ8" s="792"/>
      <c r="EA8" s="229"/>
    </row>
    <row r="9" spans="1:131" s="230" customFormat="1" ht="26.25" customHeight="1" x14ac:dyDescent="0.2">
      <c r="A9" s="233">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3">
        <v>3</v>
      </c>
      <c r="BR9" s="234"/>
      <c r="BS9" s="786" t="s">
        <v>560</v>
      </c>
      <c r="BT9" s="787"/>
      <c r="BU9" s="787"/>
      <c r="BV9" s="787"/>
      <c r="BW9" s="787"/>
      <c r="BX9" s="787"/>
      <c r="BY9" s="787"/>
      <c r="BZ9" s="787"/>
      <c r="CA9" s="787"/>
      <c r="CB9" s="787"/>
      <c r="CC9" s="787"/>
      <c r="CD9" s="787"/>
      <c r="CE9" s="787"/>
      <c r="CF9" s="787"/>
      <c r="CG9" s="788"/>
      <c r="CH9" s="789">
        <v>-1</v>
      </c>
      <c r="CI9" s="790"/>
      <c r="CJ9" s="790"/>
      <c r="CK9" s="790"/>
      <c r="CL9" s="791"/>
      <c r="CM9" s="789">
        <v>48</v>
      </c>
      <c r="CN9" s="790"/>
      <c r="CO9" s="790"/>
      <c r="CP9" s="790"/>
      <c r="CQ9" s="791"/>
      <c r="CR9" s="789">
        <v>18</v>
      </c>
      <c r="CS9" s="790"/>
      <c r="CT9" s="790"/>
      <c r="CU9" s="790"/>
      <c r="CV9" s="791"/>
      <c r="CW9" s="789">
        <v>3</v>
      </c>
      <c r="CX9" s="790"/>
      <c r="CY9" s="790"/>
      <c r="CZ9" s="790"/>
      <c r="DA9" s="791"/>
      <c r="DB9" s="789">
        <v>210</v>
      </c>
      <c r="DC9" s="790"/>
      <c r="DD9" s="790"/>
      <c r="DE9" s="790"/>
      <c r="DF9" s="791"/>
      <c r="DG9" s="789" t="s">
        <v>485</v>
      </c>
      <c r="DH9" s="790"/>
      <c r="DI9" s="790"/>
      <c r="DJ9" s="790"/>
      <c r="DK9" s="791"/>
      <c r="DL9" s="789" t="s">
        <v>485</v>
      </c>
      <c r="DM9" s="790"/>
      <c r="DN9" s="790"/>
      <c r="DO9" s="790"/>
      <c r="DP9" s="791"/>
      <c r="DQ9" s="789" t="s">
        <v>485</v>
      </c>
      <c r="DR9" s="790"/>
      <c r="DS9" s="790"/>
      <c r="DT9" s="790"/>
      <c r="DU9" s="791"/>
      <c r="DV9" s="786"/>
      <c r="DW9" s="787"/>
      <c r="DX9" s="787"/>
      <c r="DY9" s="787"/>
      <c r="DZ9" s="792"/>
      <c r="EA9" s="229"/>
    </row>
    <row r="10" spans="1:131" s="230" customFormat="1" ht="26.25" customHeight="1" x14ac:dyDescent="0.2">
      <c r="A10" s="233">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3">
        <v>4</v>
      </c>
      <c r="BR10" s="234"/>
      <c r="BS10" s="786" t="s">
        <v>561</v>
      </c>
      <c r="BT10" s="787"/>
      <c r="BU10" s="787"/>
      <c r="BV10" s="787"/>
      <c r="BW10" s="787"/>
      <c r="BX10" s="787"/>
      <c r="BY10" s="787"/>
      <c r="BZ10" s="787"/>
      <c r="CA10" s="787"/>
      <c r="CB10" s="787"/>
      <c r="CC10" s="787"/>
      <c r="CD10" s="787"/>
      <c r="CE10" s="787"/>
      <c r="CF10" s="787"/>
      <c r="CG10" s="788"/>
      <c r="CH10" s="789">
        <v>-4</v>
      </c>
      <c r="CI10" s="790"/>
      <c r="CJ10" s="790"/>
      <c r="CK10" s="790"/>
      <c r="CL10" s="791"/>
      <c r="CM10" s="789">
        <v>-146</v>
      </c>
      <c r="CN10" s="790"/>
      <c r="CO10" s="790"/>
      <c r="CP10" s="790"/>
      <c r="CQ10" s="791"/>
      <c r="CR10" s="789">
        <v>3</v>
      </c>
      <c r="CS10" s="790"/>
      <c r="CT10" s="790"/>
      <c r="CU10" s="790"/>
      <c r="CV10" s="791"/>
      <c r="CW10" s="789" t="s">
        <v>547</v>
      </c>
      <c r="CX10" s="790"/>
      <c r="CY10" s="790"/>
      <c r="CZ10" s="790"/>
      <c r="DA10" s="791"/>
      <c r="DB10" s="789" t="s">
        <v>485</v>
      </c>
      <c r="DC10" s="790"/>
      <c r="DD10" s="790"/>
      <c r="DE10" s="790"/>
      <c r="DF10" s="791"/>
      <c r="DG10" s="789" t="s">
        <v>485</v>
      </c>
      <c r="DH10" s="790"/>
      <c r="DI10" s="790"/>
      <c r="DJ10" s="790"/>
      <c r="DK10" s="791"/>
      <c r="DL10" s="789" t="s">
        <v>485</v>
      </c>
      <c r="DM10" s="790"/>
      <c r="DN10" s="790"/>
      <c r="DO10" s="790"/>
      <c r="DP10" s="791"/>
      <c r="DQ10" s="789" t="s">
        <v>485</v>
      </c>
      <c r="DR10" s="790"/>
      <c r="DS10" s="790"/>
      <c r="DT10" s="790"/>
      <c r="DU10" s="791"/>
      <c r="DV10" s="786"/>
      <c r="DW10" s="787"/>
      <c r="DX10" s="787"/>
      <c r="DY10" s="787"/>
      <c r="DZ10" s="792"/>
      <c r="EA10" s="229"/>
    </row>
    <row r="11" spans="1:131" s="230" customFormat="1" ht="26.25" customHeight="1" x14ac:dyDescent="0.2">
      <c r="A11" s="233">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3">
        <v>5</v>
      </c>
      <c r="BR11" s="234"/>
      <c r="BS11" s="786" t="s">
        <v>562</v>
      </c>
      <c r="BT11" s="787"/>
      <c r="BU11" s="787"/>
      <c r="BV11" s="787"/>
      <c r="BW11" s="787"/>
      <c r="BX11" s="787"/>
      <c r="BY11" s="787"/>
      <c r="BZ11" s="787"/>
      <c r="CA11" s="787"/>
      <c r="CB11" s="787"/>
      <c r="CC11" s="787"/>
      <c r="CD11" s="787"/>
      <c r="CE11" s="787"/>
      <c r="CF11" s="787"/>
      <c r="CG11" s="788"/>
      <c r="CH11" s="789">
        <v>3</v>
      </c>
      <c r="CI11" s="790"/>
      <c r="CJ11" s="790"/>
      <c r="CK11" s="790"/>
      <c r="CL11" s="791"/>
      <c r="CM11" s="789">
        <v>10</v>
      </c>
      <c r="CN11" s="790"/>
      <c r="CO11" s="790"/>
      <c r="CP11" s="790"/>
      <c r="CQ11" s="791"/>
      <c r="CR11" s="789">
        <v>5</v>
      </c>
      <c r="CS11" s="790"/>
      <c r="CT11" s="790"/>
      <c r="CU11" s="790"/>
      <c r="CV11" s="791"/>
      <c r="CW11" s="789" t="s">
        <v>485</v>
      </c>
      <c r="CX11" s="790"/>
      <c r="CY11" s="790"/>
      <c r="CZ11" s="790"/>
      <c r="DA11" s="791"/>
      <c r="DB11" s="789" t="s">
        <v>485</v>
      </c>
      <c r="DC11" s="790"/>
      <c r="DD11" s="790"/>
      <c r="DE11" s="790"/>
      <c r="DF11" s="791"/>
      <c r="DG11" s="789" t="s">
        <v>485</v>
      </c>
      <c r="DH11" s="790"/>
      <c r="DI11" s="790"/>
      <c r="DJ11" s="790"/>
      <c r="DK11" s="791"/>
      <c r="DL11" s="789" t="s">
        <v>485</v>
      </c>
      <c r="DM11" s="790"/>
      <c r="DN11" s="790"/>
      <c r="DO11" s="790"/>
      <c r="DP11" s="791"/>
      <c r="DQ11" s="789" t="s">
        <v>485</v>
      </c>
      <c r="DR11" s="790"/>
      <c r="DS11" s="790"/>
      <c r="DT11" s="790"/>
      <c r="DU11" s="791"/>
      <c r="DV11" s="786"/>
      <c r="DW11" s="787"/>
      <c r="DX11" s="787"/>
      <c r="DY11" s="787"/>
      <c r="DZ11" s="792"/>
      <c r="EA11" s="229"/>
    </row>
    <row r="12" spans="1:131" s="230" customFormat="1" ht="26.25" customHeight="1" x14ac:dyDescent="0.2">
      <c r="A12" s="233">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3">
        <v>6</v>
      </c>
      <c r="BR12" s="234"/>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9"/>
    </row>
    <row r="13" spans="1:131" s="230" customFormat="1" ht="26.25" customHeight="1" x14ac:dyDescent="0.2">
      <c r="A13" s="233">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3">
        <v>7</v>
      </c>
      <c r="BR13" s="234"/>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9"/>
    </row>
    <row r="14" spans="1:131" s="230" customFormat="1" ht="26.25" customHeight="1" x14ac:dyDescent="0.2">
      <c r="A14" s="233">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3">
        <v>8</v>
      </c>
      <c r="BR14" s="234"/>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9"/>
    </row>
    <row r="15" spans="1:131" s="230" customFormat="1" ht="26.25" customHeight="1" x14ac:dyDescent="0.2">
      <c r="A15" s="233">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3">
        <v>9</v>
      </c>
      <c r="BR15" s="234"/>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9"/>
    </row>
    <row r="16" spans="1:131" s="230" customFormat="1" ht="26.25" customHeight="1" x14ac:dyDescent="0.2">
      <c r="A16" s="233">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3">
        <v>10</v>
      </c>
      <c r="BR16" s="234"/>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9"/>
    </row>
    <row r="17" spans="1:131" s="230" customFormat="1" ht="26.25" customHeight="1" x14ac:dyDescent="0.2">
      <c r="A17" s="233">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3">
        <v>11</v>
      </c>
      <c r="BR17" s="234"/>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9"/>
    </row>
    <row r="18" spans="1:131" s="230" customFormat="1" ht="26.25" customHeight="1" x14ac:dyDescent="0.2">
      <c r="A18" s="233">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3">
        <v>12</v>
      </c>
      <c r="BR18" s="234"/>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9"/>
    </row>
    <row r="19" spans="1:131" s="230" customFormat="1" ht="26.25" customHeight="1" x14ac:dyDescent="0.2">
      <c r="A19" s="233">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3">
        <v>13</v>
      </c>
      <c r="BR19" s="234"/>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9"/>
    </row>
    <row r="20" spans="1:131" s="230" customFormat="1" ht="26.25" customHeight="1" x14ac:dyDescent="0.2">
      <c r="A20" s="233">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3">
        <v>14</v>
      </c>
      <c r="BR20" s="234"/>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9"/>
    </row>
    <row r="21" spans="1:131" s="230" customFormat="1" ht="26.25" customHeight="1" thickBot="1" x14ac:dyDescent="0.25">
      <c r="A21" s="233">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3">
        <v>15</v>
      </c>
      <c r="BR21" s="234"/>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9"/>
    </row>
    <row r="22" spans="1:131" s="230" customFormat="1" ht="26.25" customHeight="1" x14ac:dyDescent="0.2">
      <c r="A22" s="233">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27"/>
      <c r="BF22" s="227"/>
      <c r="BG22" s="227"/>
      <c r="BH22" s="227"/>
      <c r="BI22" s="227"/>
      <c r="BJ22" s="227"/>
      <c r="BK22" s="227"/>
      <c r="BL22" s="227"/>
      <c r="BM22" s="227"/>
      <c r="BN22" s="227"/>
      <c r="BO22" s="227"/>
      <c r="BP22" s="227"/>
      <c r="BQ22" s="233">
        <v>16</v>
      </c>
      <c r="BR22" s="234"/>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9"/>
    </row>
    <row r="23" spans="1:131" s="230" customFormat="1" ht="26.25" customHeight="1" thickBot="1" x14ac:dyDescent="0.25">
      <c r="A23" s="235" t="s">
        <v>375</v>
      </c>
      <c r="B23" s="802" t="s">
        <v>376</v>
      </c>
      <c r="C23" s="803"/>
      <c r="D23" s="803"/>
      <c r="E23" s="803"/>
      <c r="F23" s="803"/>
      <c r="G23" s="803"/>
      <c r="H23" s="803"/>
      <c r="I23" s="803"/>
      <c r="J23" s="803"/>
      <c r="K23" s="803"/>
      <c r="L23" s="803"/>
      <c r="M23" s="803"/>
      <c r="N23" s="803"/>
      <c r="O23" s="803"/>
      <c r="P23" s="804"/>
      <c r="Q23" s="805">
        <v>27193</v>
      </c>
      <c r="R23" s="806"/>
      <c r="S23" s="806"/>
      <c r="T23" s="806"/>
      <c r="U23" s="806"/>
      <c r="V23" s="806">
        <v>26746</v>
      </c>
      <c r="W23" s="806"/>
      <c r="X23" s="806"/>
      <c r="Y23" s="806"/>
      <c r="Z23" s="806"/>
      <c r="AA23" s="806">
        <v>447</v>
      </c>
      <c r="AB23" s="806"/>
      <c r="AC23" s="806"/>
      <c r="AD23" s="806"/>
      <c r="AE23" s="807"/>
      <c r="AF23" s="808">
        <v>353</v>
      </c>
      <c r="AG23" s="806"/>
      <c r="AH23" s="806"/>
      <c r="AI23" s="806"/>
      <c r="AJ23" s="809"/>
      <c r="AK23" s="810"/>
      <c r="AL23" s="811"/>
      <c r="AM23" s="811"/>
      <c r="AN23" s="811"/>
      <c r="AO23" s="811"/>
      <c r="AP23" s="806">
        <v>23723</v>
      </c>
      <c r="AQ23" s="806"/>
      <c r="AR23" s="806"/>
      <c r="AS23" s="806"/>
      <c r="AT23" s="806"/>
      <c r="AU23" s="822"/>
      <c r="AV23" s="822"/>
      <c r="AW23" s="822"/>
      <c r="AX23" s="822"/>
      <c r="AY23" s="823"/>
      <c r="AZ23" s="824" t="s">
        <v>121</v>
      </c>
      <c r="BA23" s="825"/>
      <c r="BB23" s="825"/>
      <c r="BC23" s="825"/>
      <c r="BD23" s="826"/>
      <c r="BE23" s="227"/>
      <c r="BF23" s="227"/>
      <c r="BG23" s="227"/>
      <c r="BH23" s="227"/>
      <c r="BI23" s="227"/>
      <c r="BJ23" s="227"/>
      <c r="BK23" s="227"/>
      <c r="BL23" s="227"/>
      <c r="BM23" s="227"/>
      <c r="BN23" s="227"/>
      <c r="BO23" s="227"/>
      <c r="BP23" s="227"/>
      <c r="BQ23" s="233">
        <v>17</v>
      </c>
      <c r="BR23" s="234"/>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9"/>
    </row>
    <row r="24" spans="1:131" s="230" customFormat="1" ht="26.25" customHeight="1" x14ac:dyDescent="0.2">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3">
        <v>18</v>
      </c>
      <c r="BR24" s="234"/>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9"/>
    </row>
    <row r="25" spans="1:131" ht="26.25" customHeight="1" thickBot="1" x14ac:dyDescent="0.25">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6"/>
      <c r="BP25" s="236"/>
      <c r="BQ25" s="233">
        <v>19</v>
      </c>
      <c r="BR25" s="234"/>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26"/>
      <c r="BK26" s="226"/>
      <c r="BL26" s="226"/>
      <c r="BM26" s="226"/>
      <c r="BN26" s="226"/>
      <c r="BO26" s="236"/>
      <c r="BP26" s="236"/>
      <c r="BQ26" s="233">
        <v>20</v>
      </c>
      <c r="BR26" s="234"/>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6"/>
      <c r="BP27" s="236"/>
      <c r="BQ27" s="233">
        <v>21</v>
      </c>
      <c r="BR27" s="234"/>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2">
      <c r="A28" s="237">
        <v>1</v>
      </c>
      <c r="B28" s="762" t="s">
        <v>387</v>
      </c>
      <c r="C28" s="763"/>
      <c r="D28" s="763"/>
      <c r="E28" s="763"/>
      <c r="F28" s="763"/>
      <c r="G28" s="763"/>
      <c r="H28" s="763"/>
      <c r="I28" s="763"/>
      <c r="J28" s="763"/>
      <c r="K28" s="763"/>
      <c r="L28" s="763"/>
      <c r="M28" s="763"/>
      <c r="N28" s="763"/>
      <c r="O28" s="763"/>
      <c r="P28" s="764"/>
      <c r="Q28" s="835">
        <v>7304</v>
      </c>
      <c r="R28" s="836"/>
      <c r="S28" s="836"/>
      <c r="T28" s="836"/>
      <c r="U28" s="836"/>
      <c r="V28" s="836">
        <v>7298</v>
      </c>
      <c r="W28" s="836"/>
      <c r="X28" s="836"/>
      <c r="Y28" s="836"/>
      <c r="Z28" s="836"/>
      <c r="AA28" s="836">
        <v>7</v>
      </c>
      <c r="AB28" s="836"/>
      <c r="AC28" s="836"/>
      <c r="AD28" s="836"/>
      <c r="AE28" s="837"/>
      <c r="AF28" s="838">
        <v>7</v>
      </c>
      <c r="AG28" s="836"/>
      <c r="AH28" s="836"/>
      <c r="AI28" s="836"/>
      <c r="AJ28" s="839"/>
      <c r="AK28" s="840">
        <v>570</v>
      </c>
      <c r="AL28" s="841"/>
      <c r="AM28" s="841"/>
      <c r="AN28" s="841"/>
      <c r="AO28" s="841"/>
      <c r="AP28" s="841" t="s">
        <v>547</v>
      </c>
      <c r="AQ28" s="841"/>
      <c r="AR28" s="841"/>
      <c r="AS28" s="841"/>
      <c r="AT28" s="841"/>
      <c r="AU28" s="841" t="s">
        <v>547</v>
      </c>
      <c r="AV28" s="841"/>
      <c r="AW28" s="841"/>
      <c r="AX28" s="841"/>
      <c r="AY28" s="841"/>
      <c r="AZ28" s="842" t="s">
        <v>547</v>
      </c>
      <c r="BA28" s="842"/>
      <c r="BB28" s="842"/>
      <c r="BC28" s="842"/>
      <c r="BD28" s="842"/>
      <c r="BE28" s="833"/>
      <c r="BF28" s="833"/>
      <c r="BG28" s="833"/>
      <c r="BH28" s="833"/>
      <c r="BI28" s="834"/>
      <c r="BJ28" s="226"/>
      <c r="BK28" s="226"/>
      <c r="BL28" s="226"/>
      <c r="BM28" s="226"/>
      <c r="BN28" s="226"/>
      <c r="BO28" s="236"/>
      <c r="BP28" s="236"/>
      <c r="BQ28" s="233">
        <v>22</v>
      </c>
      <c r="BR28" s="234"/>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2">
      <c r="A29" s="237">
        <v>2</v>
      </c>
      <c r="B29" s="793" t="s">
        <v>388</v>
      </c>
      <c r="C29" s="794"/>
      <c r="D29" s="794"/>
      <c r="E29" s="794"/>
      <c r="F29" s="794"/>
      <c r="G29" s="794"/>
      <c r="H29" s="794"/>
      <c r="I29" s="794"/>
      <c r="J29" s="794"/>
      <c r="K29" s="794"/>
      <c r="L29" s="794"/>
      <c r="M29" s="794"/>
      <c r="N29" s="794"/>
      <c r="O29" s="794"/>
      <c r="P29" s="795"/>
      <c r="Q29" s="796">
        <v>6553</v>
      </c>
      <c r="R29" s="797"/>
      <c r="S29" s="797"/>
      <c r="T29" s="797"/>
      <c r="U29" s="797"/>
      <c r="V29" s="797">
        <v>6423</v>
      </c>
      <c r="W29" s="797"/>
      <c r="X29" s="797"/>
      <c r="Y29" s="797"/>
      <c r="Z29" s="797"/>
      <c r="AA29" s="797">
        <v>130</v>
      </c>
      <c r="AB29" s="797"/>
      <c r="AC29" s="797"/>
      <c r="AD29" s="797"/>
      <c r="AE29" s="798"/>
      <c r="AF29" s="799">
        <v>130</v>
      </c>
      <c r="AG29" s="800"/>
      <c r="AH29" s="800"/>
      <c r="AI29" s="800"/>
      <c r="AJ29" s="801"/>
      <c r="AK29" s="847">
        <v>981</v>
      </c>
      <c r="AL29" s="843"/>
      <c r="AM29" s="843"/>
      <c r="AN29" s="843"/>
      <c r="AO29" s="843"/>
      <c r="AP29" s="843" t="s">
        <v>547</v>
      </c>
      <c r="AQ29" s="843"/>
      <c r="AR29" s="843"/>
      <c r="AS29" s="843"/>
      <c r="AT29" s="843"/>
      <c r="AU29" s="843" t="s">
        <v>547</v>
      </c>
      <c r="AV29" s="843"/>
      <c r="AW29" s="843"/>
      <c r="AX29" s="843"/>
      <c r="AY29" s="843"/>
      <c r="AZ29" s="844" t="s">
        <v>547</v>
      </c>
      <c r="BA29" s="844"/>
      <c r="BB29" s="844"/>
      <c r="BC29" s="844"/>
      <c r="BD29" s="844"/>
      <c r="BE29" s="845"/>
      <c r="BF29" s="845"/>
      <c r="BG29" s="845"/>
      <c r="BH29" s="845"/>
      <c r="BI29" s="846"/>
      <c r="BJ29" s="226"/>
      <c r="BK29" s="226"/>
      <c r="BL29" s="226"/>
      <c r="BM29" s="226"/>
      <c r="BN29" s="226"/>
      <c r="BO29" s="236"/>
      <c r="BP29" s="236"/>
      <c r="BQ29" s="233">
        <v>23</v>
      </c>
      <c r="BR29" s="234"/>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2">
      <c r="A30" s="237">
        <v>3</v>
      </c>
      <c r="B30" s="793" t="s">
        <v>389</v>
      </c>
      <c r="C30" s="794"/>
      <c r="D30" s="794"/>
      <c r="E30" s="794"/>
      <c r="F30" s="794"/>
      <c r="G30" s="794"/>
      <c r="H30" s="794"/>
      <c r="I30" s="794"/>
      <c r="J30" s="794"/>
      <c r="K30" s="794"/>
      <c r="L30" s="794"/>
      <c r="M30" s="794"/>
      <c r="N30" s="794"/>
      <c r="O30" s="794"/>
      <c r="P30" s="795"/>
      <c r="Q30" s="796">
        <v>922</v>
      </c>
      <c r="R30" s="797"/>
      <c r="S30" s="797"/>
      <c r="T30" s="797"/>
      <c r="U30" s="797"/>
      <c r="V30" s="797">
        <v>921</v>
      </c>
      <c r="W30" s="797"/>
      <c r="X30" s="797"/>
      <c r="Y30" s="797"/>
      <c r="Z30" s="797"/>
      <c r="AA30" s="797">
        <v>1</v>
      </c>
      <c r="AB30" s="797"/>
      <c r="AC30" s="797"/>
      <c r="AD30" s="797"/>
      <c r="AE30" s="798"/>
      <c r="AF30" s="799">
        <v>1</v>
      </c>
      <c r="AG30" s="800"/>
      <c r="AH30" s="800"/>
      <c r="AI30" s="800"/>
      <c r="AJ30" s="801"/>
      <c r="AK30" s="847">
        <v>229</v>
      </c>
      <c r="AL30" s="843"/>
      <c r="AM30" s="843"/>
      <c r="AN30" s="843"/>
      <c r="AO30" s="843"/>
      <c r="AP30" s="843" t="s">
        <v>547</v>
      </c>
      <c r="AQ30" s="843"/>
      <c r="AR30" s="843"/>
      <c r="AS30" s="843"/>
      <c r="AT30" s="843"/>
      <c r="AU30" s="843" t="s">
        <v>547</v>
      </c>
      <c r="AV30" s="843"/>
      <c r="AW30" s="843"/>
      <c r="AX30" s="843"/>
      <c r="AY30" s="843"/>
      <c r="AZ30" s="844" t="s">
        <v>547</v>
      </c>
      <c r="BA30" s="844"/>
      <c r="BB30" s="844"/>
      <c r="BC30" s="844"/>
      <c r="BD30" s="844"/>
      <c r="BE30" s="845"/>
      <c r="BF30" s="845"/>
      <c r="BG30" s="845"/>
      <c r="BH30" s="845"/>
      <c r="BI30" s="846"/>
      <c r="BJ30" s="226"/>
      <c r="BK30" s="226"/>
      <c r="BL30" s="226"/>
      <c r="BM30" s="226"/>
      <c r="BN30" s="226"/>
      <c r="BO30" s="236"/>
      <c r="BP30" s="236"/>
      <c r="BQ30" s="233">
        <v>24</v>
      </c>
      <c r="BR30" s="234"/>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2">
      <c r="A31" s="237">
        <v>4</v>
      </c>
      <c r="B31" s="793" t="s">
        <v>390</v>
      </c>
      <c r="C31" s="794"/>
      <c r="D31" s="794"/>
      <c r="E31" s="794"/>
      <c r="F31" s="794"/>
      <c r="G31" s="794"/>
      <c r="H31" s="794"/>
      <c r="I31" s="794"/>
      <c r="J31" s="794"/>
      <c r="K31" s="794"/>
      <c r="L31" s="794"/>
      <c r="M31" s="794"/>
      <c r="N31" s="794"/>
      <c r="O31" s="794"/>
      <c r="P31" s="795"/>
      <c r="Q31" s="796">
        <v>2152</v>
      </c>
      <c r="R31" s="797"/>
      <c r="S31" s="797"/>
      <c r="T31" s="797"/>
      <c r="U31" s="797"/>
      <c r="V31" s="797">
        <v>2056</v>
      </c>
      <c r="W31" s="797"/>
      <c r="X31" s="797"/>
      <c r="Y31" s="797"/>
      <c r="Z31" s="797"/>
      <c r="AA31" s="797">
        <v>95</v>
      </c>
      <c r="AB31" s="797"/>
      <c r="AC31" s="797"/>
      <c r="AD31" s="797"/>
      <c r="AE31" s="798"/>
      <c r="AF31" s="799">
        <v>2347</v>
      </c>
      <c r="AG31" s="800"/>
      <c r="AH31" s="800"/>
      <c r="AI31" s="800"/>
      <c r="AJ31" s="801"/>
      <c r="AK31" s="847">
        <v>72</v>
      </c>
      <c r="AL31" s="843"/>
      <c r="AM31" s="843"/>
      <c r="AN31" s="843"/>
      <c r="AO31" s="843"/>
      <c r="AP31" s="843">
        <v>5079</v>
      </c>
      <c r="AQ31" s="843"/>
      <c r="AR31" s="843"/>
      <c r="AS31" s="843"/>
      <c r="AT31" s="843"/>
      <c r="AU31" s="843">
        <v>549</v>
      </c>
      <c r="AV31" s="843"/>
      <c r="AW31" s="843"/>
      <c r="AX31" s="843"/>
      <c r="AY31" s="843"/>
      <c r="AZ31" s="844" t="s">
        <v>547</v>
      </c>
      <c r="BA31" s="844"/>
      <c r="BB31" s="844"/>
      <c r="BC31" s="844"/>
      <c r="BD31" s="844"/>
      <c r="BE31" s="845" t="s">
        <v>391</v>
      </c>
      <c r="BF31" s="845"/>
      <c r="BG31" s="845"/>
      <c r="BH31" s="845"/>
      <c r="BI31" s="846"/>
      <c r="BJ31" s="226"/>
      <c r="BK31" s="226"/>
      <c r="BL31" s="226"/>
      <c r="BM31" s="226"/>
      <c r="BN31" s="226"/>
      <c r="BO31" s="236"/>
      <c r="BP31" s="236"/>
      <c r="BQ31" s="233">
        <v>25</v>
      </c>
      <c r="BR31" s="234"/>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2">
      <c r="A32" s="237">
        <v>5</v>
      </c>
      <c r="B32" s="793" t="s">
        <v>392</v>
      </c>
      <c r="C32" s="794"/>
      <c r="D32" s="794"/>
      <c r="E32" s="794"/>
      <c r="F32" s="794"/>
      <c r="G32" s="794"/>
      <c r="H32" s="794"/>
      <c r="I32" s="794"/>
      <c r="J32" s="794"/>
      <c r="K32" s="794"/>
      <c r="L32" s="794"/>
      <c r="M32" s="794"/>
      <c r="N32" s="794"/>
      <c r="O32" s="794"/>
      <c r="P32" s="795"/>
      <c r="Q32" s="796">
        <v>634</v>
      </c>
      <c r="R32" s="797"/>
      <c r="S32" s="797"/>
      <c r="T32" s="797"/>
      <c r="U32" s="797"/>
      <c r="V32" s="797">
        <v>679</v>
      </c>
      <c r="W32" s="797"/>
      <c r="X32" s="797"/>
      <c r="Y32" s="797"/>
      <c r="Z32" s="797"/>
      <c r="AA32" s="797">
        <v>-45</v>
      </c>
      <c r="AB32" s="797"/>
      <c r="AC32" s="797"/>
      <c r="AD32" s="797"/>
      <c r="AE32" s="798"/>
      <c r="AF32" s="799">
        <v>61</v>
      </c>
      <c r="AG32" s="800"/>
      <c r="AH32" s="800"/>
      <c r="AI32" s="800"/>
      <c r="AJ32" s="801"/>
      <c r="AK32" s="847">
        <v>612</v>
      </c>
      <c r="AL32" s="843"/>
      <c r="AM32" s="843"/>
      <c r="AN32" s="843"/>
      <c r="AO32" s="843"/>
      <c r="AP32" s="843">
        <v>704</v>
      </c>
      <c r="AQ32" s="843"/>
      <c r="AR32" s="843"/>
      <c r="AS32" s="843"/>
      <c r="AT32" s="843"/>
      <c r="AU32" s="843">
        <v>631</v>
      </c>
      <c r="AV32" s="843"/>
      <c r="AW32" s="843"/>
      <c r="AX32" s="843"/>
      <c r="AY32" s="843"/>
      <c r="AZ32" s="844" t="s">
        <v>547</v>
      </c>
      <c r="BA32" s="844"/>
      <c r="BB32" s="844"/>
      <c r="BC32" s="844"/>
      <c r="BD32" s="844"/>
      <c r="BE32" s="845" t="s">
        <v>391</v>
      </c>
      <c r="BF32" s="845"/>
      <c r="BG32" s="845"/>
      <c r="BH32" s="845"/>
      <c r="BI32" s="846"/>
      <c r="BJ32" s="226"/>
      <c r="BK32" s="226"/>
      <c r="BL32" s="226"/>
      <c r="BM32" s="226"/>
      <c r="BN32" s="226"/>
      <c r="BO32" s="236"/>
      <c r="BP32" s="236"/>
      <c r="BQ32" s="233">
        <v>26</v>
      </c>
      <c r="BR32" s="234"/>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2">
      <c r="A33" s="237">
        <v>6</v>
      </c>
      <c r="B33" s="793" t="s">
        <v>393</v>
      </c>
      <c r="C33" s="794"/>
      <c r="D33" s="794"/>
      <c r="E33" s="794"/>
      <c r="F33" s="794"/>
      <c r="G33" s="794"/>
      <c r="H33" s="794"/>
      <c r="I33" s="794"/>
      <c r="J33" s="794"/>
      <c r="K33" s="794"/>
      <c r="L33" s="794"/>
      <c r="M33" s="794"/>
      <c r="N33" s="794"/>
      <c r="O33" s="794"/>
      <c r="P33" s="795"/>
      <c r="Q33" s="796">
        <v>1475</v>
      </c>
      <c r="R33" s="797"/>
      <c r="S33" s="797"/>
      <c r="T33" s="797"/>
      <c r="U33" s="797"/>
      <c r="V33" s="797">
        <v>1435</v>
      </c>
      <c r="W33" s="797"/>
      <c r="X33" s="797"/>
      <c r="Y33" s="797"/>
      <c r="Z33" s="797"/>
      <c r="AA33" s="797">
        <v>39</v>
      </c>
      <c r="AB33" s="797"/>
      <c r="AC33" s="797"/>
      <c r="AD33" s="797"/>
      <c r="AE33" s="798"/>
      <c r="AF33" s="799">
        <v>210</v>
      </c>
      <c r="AG33" s="800"/>
      <c r="AH33" s="800"/>
      <c r="AI33" s="800"/>
      <c r="AJ33" s="801"/>
      <c r="AK33" s="847">
        <v>907</v>
      </c>
      <c r="AL33" s="843"/>
      <c r="AM33" s="843"/>
      <c r="AN33" s="843"/>
      <c r="AO33" s="843"/>
      <c r="AP33" s="843">
        <v>8321</v>
      </c>
      <c r="AQ33" s="843"/>
      <c r="AR33" s="843"/>
      <c r="AS33" s="843"/>
      <c r="AT33" s="843"/>
      <c r="AU33" s="843">
        <v>5617</v>
      </c>
      <c r="AV33" s="843"/>
      <c r="AW33" s="843"/>
      <c r="AX33" s="843"/>
      <c r="AY33" s="843"/>
      <c r="AZ33" s="844" t="s">
        <v>547</v>
      </c>
      <c r="BA33" s="844"/>
      <c r="BB33" s="844"/>
      <c r="BC33" s="844"/>
      <c r="BD33" s="844"/>
      <c r="BE33" s="845" t="s">
        <v>391</v>
      </c>
      <c r="BF33" s="845"/>
      <c r="BG33" s="845"/>
      <c r="BH33" s="845"/>
      <c r="BI33" s="846"/>
      <c r="BJ33" s="226"/>
      <c r="BK33" s="226"/>
      <c r="BL33" s="226"/>
      <c r="BM33" s="226"/>
      <c r="BN33" s="226"/>
      <c r="BO33" s="236"/>
      <c r="BP33" s="236"/>
      <c r="BQ33" s="233">
        <v>27</v>
      </c>
      <c r="BR33" s="234"/>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2">
      <c r="A34" s="237">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26"/>
      <c r="BK34" s="226"/>
      <c r="BL34" s="226"/>
      <c r="BM34" s="226"/>
      <c r="BN34" s="226"/>
      <c r="BO34" s="236"/>
      <c r="BP34" s="236"/>
      <c r="BQ34" s="233">
        <v>28</v>
      </c>
      <c r="BR34" s="234"/>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2">
      <c r="A35" s="237">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6"/>
      <c r="BP35" s="236"/>
      <c r="BQ35" s="233">
        <v>29</v>
      </c>
      <c r="BR35" s="234"/>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2">
      <c r="A36" s="237">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6"/>
      <c r="BP36" s="236"/>
      <c r="BQ36" s="233">
        <v>30</v>
      </c>
      <c r="BR36" s="234"/>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2">
      <c r="A37" s="237">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6"/>
      <c r="BP37" s="236"/>
      <c r="BQ37" s="233">
        <v>31</v>
      </c>
      <c r="BR37" s="234"/>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2">
      <c r="A38" s="237">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6"/>
      <c r="BP38" s="236"/>
      <c r="BQ38" s="233">
        <v>32</v>
      </c>
      <c r="BR38" s="234"/>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2">
      <c r="A39" s="237">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6"/>
      <c r="BP39" s="236"/>
      <c r="BQ39" s="233">
        <v>33</v>
      </c>
      <c r="BR39" s="234"/>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2">
      <c r="A40" s="233">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6"/>
      <c r="BP40" s="236"/>
      <c r="BQ40" s="233">
        <v>34</v>
      </c>
      <c r="BR40" s="234"/>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2">
      <c r="A41" s="233">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6"/>
      <c r="BP41" s="236"/>
      <c r="BQ41" s="233">
        <v>35</v>
      </c>
      <c r="BR41" s="234"/>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2">
      <c r="A42" s="233">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6"/>
      <c r="BP42" s="236"/>
      <c r="BQ42" s="233">
        <v>36</v>
      </c>
      <c r="BR42" s="234"/>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2">
      <c r="A43" s="233">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6"/>
      <c r="BP43" s="236"/>
      <c r="BQ43" s="233">
        <v>37</v>
      </c>
      <c r="BR43" s="234"/>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2">
      <c r="A44" s="233">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6"/>
      <c r="BP44" s="236"/>
      <c r="BQ44" s="233">
        <v>38</v>
      </c>
      <c r="BR44" s="234"/>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2">
      <c r="A45" s="233">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6"/>
      <c r="BP45" s="236"/>
      <c r="BQ45" s="233">
        <v>39</v>
      </c>
      <c r="BR45" s="234"/>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2">
      <c r="A46" s="233">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6"/>
      <c r="BP46" s="236"/>
      <c r="BQ46" s="233">
        <v>40</v>
      </c>
      <c r="BR46" s="234"/>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2">
      <c r="A47" s="233">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6"/>
      <c r="BP47" s="236"/>
      <c r="BQ47" s="233">
        <v>41</v>
      </c>
      <c r="BR47" s="234"/>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2">
      <c r="A48" s="233">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6"/>
      <c r="BP48" s="236"/>
      <c r="BQ48" s="233">
        <v>42</v>
      </c>
      <c r="BR48" s="234"/>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2">
      <c r="A49" s="233">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6"/>
      <c r="BP49" s="236"/>
      <c r="BQ49" s="233">
        <v>43</v>
      </c>
      <c r="BR49" s="234"/>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2">
      <c r="A50" s="233">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6"/>
      <c r="BP50" s="236"/>
      <c r="BQ50" s="233">
        <v>44</v>
      </c>
      <c r="BR50" s="234"/>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2">
      <c r="A51" s="233">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6"/>
      <c r="BP51" s="236"/>
      <c r="BQ51" s="233">
        <v>45</v>
      </c>
      <c r="BR51" s="234"/>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2">
      <c r="A52" s="233">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6"/>
      <c r="BP52" s="236"/>
      <c r="BQ52" s="233">
        <v>46</v>
      </c>
      <c r="BR52" s="234"/>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2">
      <c r="A53" s="233">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6"/>
      <c r="BP53" s="236"/>
      <c r="BQ53" s="233">
        <v>47</v>
      </c>
      <c r="BR53" s="234"/>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2">
      <c r="A54" s="233">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6"/>
      <c r="BP54" s="236"/>
      <c r="BQ54" s="233">
        <v>48</v>
      </c>
      <c r="BR54" s="234"/>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2">
      <c r="A55" s="233">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6"/>
      <c r="BP55" s="236"/>
      <c r="BQ55" s="233">
        <v>49</v>
      </c>
      <c r="BR55" s="234"/>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2">
      <c r="A56" s="233">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6"/>
      <c r="BP56" s="236"/>
      <c r="BQ56" s="233">
        <v>50</v>
      </c>
      <c r="BR56" s="234"/>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2">
      <c r="A57" s="233">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6"/>
      <c r="BP57" s="236"/>
      <c r="BQ57" s="233">
        <v>51</v>
      </c>
      <c r="BR57" s="234"/>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2">
      <c r="A58" s="233">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6"/>
      <c r="BP58" s="236"/>
      <c r="BQ58" s="233">
        <v>52</v>
      </c>
      <c r="BR58" s="234"/>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2">
      <c r="A59" s="233">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6"/>
      <c r="BP59" s="236"/>
      <c r="BQ59" s="233">
        <v>53</v>
      </c>
      <c r="BR59" s="234"/>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2">
      <c r="A60" s="233">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6"/>
      <c r="BP60" s="236"/>
      <c r="BQ60" s="233">
        <v>54</v>
      </c>
      <c r="BR60" s="234"/>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5">
      <c r="A61" s="233">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6"/>
      <c r="BP61" s="236"/>
      <c r="BQ61" s="233">
        <v>55</v>
      </c>
      <c r="BR61" s="234"/>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2">
      <c r="A62" s="233">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36"/>
      <c r="BP62" s="236"/>
      <c r="BQ62" s="233">
        <v>56</v>
      </c>
      <c r="BR62" s="234"/>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5">
      <c r="A63" s="235" t="s">
        <v>375</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2756</v>
      </c>
      <c r="AG63" s="857"/>
      <c r="AH63" s="857"/>
      <c r="AI63" s="857"/>
      <c r="AJ63" s="858"/>
      <c r="AK63" s="859"/>
      <c r="AL63" s="854"/>
      <c r="AM63" s="854"/>
      <c r="AN63" s="854"/>
      <c r="AO63" s="854"/>
      <c r="AP63" s="857">
        <v>14104</v>
      </c>
      <c r="AQ63" s="857"/>
      <c r="AR63" s="857"/>
      <c r="AS63" s="857"/>
      <c r="AT63" s="857"/>
      <c r="AU63" s="857">
        <v>6797</v>
      </c>
      <c r="AV63" s="857"/>
      <c r="AW63" s="857"/>
      <c r="AX63" s="857"/>
      <c r="AY63" s="857"/>
      <c r="AZ63" s="861"/>
      <c r="BA63" s="861"/>
      <c r="BB63" s="861"/>
      <c r="BC63" s="861"/>
      <c r="BD63" s="861"/>
      <c r="BE63" s="862"/>
      <c r="BF63" s="862"/>
      <c r="BG63" s="862"/>
      <c r="BH63" s="862"/>
      <c r="BI63" s="863"/>
      <c r="BJ63" s="864" t="s">
        <v>121</v>
      </c>
      <c r="BK63" s="865"/>
      <c r="BL63" s="865"/>
      <c r="BM63" s="865"/>
      <c r="BN63" s="866"/>
      <c r="BO63" s="236"/>
      <c r="BP63" s="236"/>
      <c r="BQ63" s="233">
        <v>57</v>
      </c>
      <c r="BR63" s="234"/>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2">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5">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398</v>
      </c>
      <c r="AV66" s="747"/>
      <c r="AW66" s="747"/>
      <c r="AX66" s="747"/>
      <c r="AY66" s="748"/>
      <c r="AZ66" s="746" t="s">
        <v>363</v>
      </c>
      <c r="BA66" s="747"/>
      <c r="BB66" s="747"/>
      <c r="BC66" s="747"/>
      <c r="BD66" s="753"/>
      <c r="BE66" s="236"/>
      <c r="BF66" s="236"/>
      <c r="BG66" s="236"/>
      <c r="BH66" s="236"/>
      <c r="BI66" s="236"/>
      <c r="BJ66" s="236"/>
      <c r="BK66" s="236"/>
      <c r="BL66" s="236"/>
      <c r="BM66" s="236"/>
      <c r="BN66" s="236"/>
      <c r="BO66" s="236"/>
      <c r="BP66" s="236"/>
      <c r="BQ66" s="233">
        <v>60</v>
      </c>
      <c r="BR66" s="238"/>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6"/>
      <c r="BF67" s="236"/>
      <c r="BG67" s="236"/>
      <c r="BH67" s="236"/>
      <c r="BI67" s="236"/>
      <c r="BJ67" s="236"/>
      <c r="BK67" s="236"/>
      <c r="BL67" s="236"/>
      <c r="BM67" s="236"/>
      <c r="BN67" s="236"/>
      <c r="BO67" s="236"/>
      <c r="BP67" s="236"/>
      <c r="BQ67" s="233">
        <v>61</v>
      </c>
      <c r="BR67" s="238"/>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x14ac:dyDescent="0.2">
      <c r="A68" s="231">
        <v>1</v>
      </c>
      <c r="B68" s="882" t="s">
        <v>548</v>
      </c>
      <c r="C68" s="883"/>
      <c r="D68" s="883"/>
      <c r="E68" s="883"/>
      <c r="F68" s="883"/>
      <c r="G68" s="883"/>
      <c r="H68" s="883"/>
      <c r="I68" s="883"/>
      <c r="J68" s="883"/>
      <c r="K68" s="883"/>
      <c r="L68" s="883"/>
      <c r="M68" s="883"/>
      <c r="N68" s="883"/>
      <c r="O68" s="883"/>
      <c r="P68" s="884"/>
      <c r="Q68" s="885">
        <v>22493</v>
      </c>
      <c r="R68" s="879"/>
      <c r="S68" s="879"/>
      <c r="T68" s="879"/>
      <c r="U68" s="879"/>
      <c r="V68" s="879">
        <v>18905</v>
      </c>
      <c r="W68" s="879"/>
      <c r="X68" s="879"/>
      <c r="Y68" s="879"/>
      <c r="Z68" s="879"/>
      <c r="AA68" s="879">
        <v>3589</v>
      </c>
      <c r="AB68" s="879"/>
      <c r="AC68" s="879"/>
      <c r="AD68" s="879"/>
      <c r="AE68" s="879"/>
      <c r="AF68" s="879">
        <v>3589</v>
      </c>
      <c r="AG68" s="879"/>
      <c r="AH68" s="879"/>
      <c r="AI68" s="879"/>
      <c r="AJ68" s="879"/>
      <c r="AK68" s="879">
        <v>216</v>
      </c>
      <c r="AL68" s="879"/>
      <c r="AM68" s="879"/>
      <c r="AN68" s="879"/>
      <c r="AO68" s="879"/>
      <c r="AP68" s="879" t="s">
        <v>485</v>
      </c>
      <c r="AQ68" s="879"/>
      <c r="AR68" s="879"/>
      <c r="AS68" s="879"/>
      <c r="AT68" s="879"/>
      <c r="AU68" s="879" t="s">
        <v>485</v>
      </c>
      <c r="AV68" s="879"/>
      <c r="AW68" s="879"/>
      <c r="AX68" s="879"/>
      <c r="AY68" s="879"/>
      <c r="AZ68" s="880"/>
      <c r="BA68" s="880"/>
      <c r="BB68" s="880"/>
      <c r="BC68" s="880"/>
      <c r="BD68" s="881"/>
      <c r="BE68" s="236"/>
      <c r="BF68" s="236"/>
      <c r="BG68" s="236"/>
      <c r="BH68" s="236"/>
      <c r="BI68" s="236"/>
      <c r="BJ68" s="236"/>
      <c r="BK68" s="236"/>
      <c r="BL68" s="236"/>
      <c r="BM68" s="236"/>
      <c r="BN68" s="236"/>
      <c r="BO68" s="236"/>
      <c r="BP68" s="236"/>
      <c r="BQ68" s="233">
        <v>62</v>
      </c>
      <c r="BR68" s="238"/>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x14ac:dyDescent="0.2">
      <c r="A69" s="233">
        <v>2</v>
      </c>
      <c r="B69" s="886" t="s">
        <v>549</v>
      </c>
      <c r="C69" s="887"/>
      <c r="D69" s="887"/>
      <c r="E69" s="887"/>
      <c r="F69" s="887"/>
      <c r="G69" s="887"/>
      <c r="H69" s="887"/>
      <c r="I69" s="887"/>
      <c r="J69" s="887"/>
      <c r="K69" s="887"/>
      <c r="L69" s="887"/>
      <c r="M69" s="887"/>
      <c r="N69" s="887"/>
      <c r="O69" s="887"/>
      <c r="P69" s="888"/>
      <c r="Q69" s="889">
        <v>187</v>
      </c>
      <c r="R69" s="843"/>
      <c r="S69" s="843"/>
      <c r="T69" s="843"/>
      <c r="U69" s="843"/>
      <c r="V69" s="843">
        <v>162</v>
      </c>
      <c r="W69" s="843"/>
      <c r="X69" s="843"/>
      <c r="Y69" s="843"/>
      <c r="Z69" s="843"/>
      <c r="AA69" s="843">
        <v>26</v>
      </c>
      <c r="AB69" s="843"/>
      <c r="AC69" s="843"/>
      <c r="AD69" s="843"/>
      <c r="AE69" s="843"/>
      <c r="AF69" s="843">
        <v>26</v>
      </c>
      <c r="AG69" s="843"/>
      <c r="AH69" s="843"/>
      <c r="AI69" s="843"/>
      <c r="AJ69" s="843"/>
      <c r="AK69" s="843" t="s">
        <v>485</v>
      </c>
      <c r="AL69" s="843"/>
      <c r="AM69" s="843"/>
      <c r="AN69" s="843"/>
      <c r="AO69" s="843"/>
      <c r="AP69" s="843" t="s">
        <v>485</v>
      </c>
      <c r="AQ69" s="843"/>
      <c r="AR69" s="843"/>
      <c r="AS69" s="843"/>
      <c r="AT69" s="843"/>
      <c r="AU69" s="843" t="s">
        <v>485</v>
      </c>
      <c r="AV69" s="843"/>
      <c r="AW69" s="843"/>
      <c r="AX69" s="843"/>
      <c r="AY69" s="843"/>
      <c r="AZ69" s="845"/>
      <c r="BA69" s="845"/>
      <c r="BB69" s="845"/>
      <c r="BC69" s="845"/>
      <c r="BD69" s="846"/>
      <c r="BE69" s="236"/>
      <c r="BF69" s="236"/>
      <c r="BG69" s="236"/>
      <c r="BH69" s="236"/>
      <c r="BI69" s="236"/>
      <c r="BJ69" s="236"/>
      <c r="BK69" s="236"/>
      <c r="BL69" s="236"/>
      <c r="BM69" s="236"/>
      <c r="BN69" s="236"/>
      <c r="BO69" s="236"/>
      <c r="BP69" s="236"/>
      <c r="BQ69" s="233">
        <v>63</v>
      </c>
      <c r="BR69" s="238"/>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x14ac:dyDescent="0.2">
      <c r="A70" s="233">
        <v>3</v>
      </c>
      <c r="B70" s="886" t="s">
        <v>550</v>
      </c>
      <c r="C70" s="887"/>
      <c r="D70" s="887"/>
      <c r="E70" s="887"/>
      <c r="F70" s="887"/>
      <c r="G70" s="887"/>
      <c r="H70" s="887"/>
      <c r="I70" s="887"/>
      <c r="J70" s="887"/>
      <c r="K70" s="887"/>
      <c r="L70" s="887"/>
      <c r="M70" s="887"/>
      <c r="N70" s="887"/>
      <c r="O70" s="887"/>
      <c r="P70" s="888"/>
      <c r="Q70" s="889">
        <v>104</v>
      </c>
      <c r="R70" s="843"/>
      <c r="S70" s="843"/>
      <c r="T70" s="843"/>
      <c r="U70" s="843"/>
      <c r="V70" s="843">
        <v>94</v>
      </c>
      <c r="W70" s="843"/>
      <c r="X70" s="843"/>
      <c r="Y70" s="843"/>
      <c r="Z70" s="843"/>
      <c r="AA70" s="843">
        <v>10</v>
      </c>
      <c r="AB70" s="843"/>
      <c r="AC70" s="843"/>
      <c r="AD70" s="843"/>
      <c r="AE70" s="843"/>
      <c r="AF70" s="843">
        <v>10</v>
      </c>
      <c r="AG70" s="843"/>
      <c r="AH70" s="843"/>
      <c r="AI70" s="843"/>
      <c r="AJ70" s="843"/>
      <c r="AK70" s="843">
        <v>1</v>
      </c>
      <c r="AL70" s="843"/>
      <c r="AM70" s="843"/>
      <c r="AN70" s="843"/>
      <c r="AO70" s="843"/>
      <c r="AP70" s="843" t="s">
        <v>485</v>
      </c>
      <c r="AQ70" s="843"/>
      <c r="AR70" s="843"/>
      <c r="AS70" s="843"/>
      <c r="AT70" s="843"/>
      <c r="AU70" s="843" t="s">
        <v>485</v>
      </c>
      <c r="AV70" s="843"/>
      <c r="AW70" s="843"/>
      <c r="AX70" s="843"/>
      <c r="AY70" s="843"/>
      <c r="AZ70" s="845"/>
      <c r="BA70" s="845"/>
      <c r="BB70" s="845"/>
      <c r="BC70" s="845"/>
      <c r="BD70" s="846"/>
      <c r="BE70" s="236"/>
      <c r="BF70" s="236"/>
      <c r="BG70" s="236"/>
      <c r="BH70" s="236"/>
      <c r="BI70" s="236"/>
      <c r="BJ70" s="236"/>
      <c r="BK70" s="236"/>
      <c r="BL70" s="236"/>
      <c r="BM70" s="236"/>
      <c r="BN70" s="236"/>
      <c r="BO70" s="236"/>
      <c r="BP70" s="236"/>
      <c r="BQ70" s="233">
        <v>64</v>
      </c>
      <c r="BR70" s="238"/>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x14ac:dyDescent="0.2">
      <c r="A71" s="233">
        <v>4</v>
      </c>
      <c r="B71" s="886" t="s">
        <v>551</v>
      </c>
      <c r="C71" s="887"/>
      <c r="D71" s="887"/>
      <c r="E71" s="887"/>
      <c r="F71" s="887"/>
      <c r="G71" s="887"/>
      <c r="H71" s="887"/>
      <c r="I71" s="887"/>
      <c r="J71" s="887"/>
      <c r="K71" s="887"/>
      <c r="L71" s="887"/>
      <c r="M71" s="887"/>
      <c r="N71" s="887"/>
      <c r="O71" s="887"/>
      <c r="P71" s="888"/>
      <c r="Q71" s="889">
        <v>100</v>
      </c>
      <c r="R71" s="843"/>
      <c r="S71" s="843"/>
      <c r="T71" s="843"/>
      <c r="U71" s="843"/>
      <c r="V71" s="843">
        <v>62</v>
      </c>
      <c r="W71" s="843"/>
      <c r="X71" s="843"/>
      <c r="Y71" s="843"/>
      <c r="Z71" s="843"/>
      <c r="AA71" s="843">
        <v>37</v>
      </c>
      <c r="AB71" s="843"/>
      <c r="AC71" s="843"/>
      <c r="AD71" s="843"/>
      <c r="AE71" s="843"/>
      <c r="AF71" s="843">
        <v>37</v>
      </c>
      <c r="AG71" s="843"/>
      <c r="AH71" s="843"/>
      <c r="AI71" s="843"/>
      <c r="AJ71" s="843"/>
      <c r="AK71" s="843" t="s">
        <v>485</v>
      </c>
      <c r="AL71" s="843"/>
      <c r="AM71" s="843"/>
      <c r="AN71" s="843"/>
      <c r="AO71" s="843"/>
      <c r="AP71" s="843" t="s">
        <v>485</v>
      </c>
      <c r="AQ71" s="843"/>
      <c r="AR71" s="843"/>
      <c r="AS71" s="843"/>
      <c r="AT71" s="843"/>
      <c r="AU71" s="843" t="s">
        <v>485</v>
      </c>
      <c r="AV71" s="843"/>
      <c r="AW71" s="843"/>
      <c r="AX71" s="843"/>
      <c r="AY71" s="843"/>
      <c r="AZ71" s="845"/>
      <c r="BA71" s="845"/>
      <c r="BB71" s="845"/>
      <c r="BC71" s="845"/>
      <c r="BD71" s="846"/>
      <c r="BE71" s="236"/>
      <c r="BF71" s="236"/>
      <c r="BG71" s="236"/>
      <c r="BH71" s="236"/>
      <c r="BI71" s="236"/>
      <c r="BJ71" s="236"/>
      <c r="BK71" s="236"/>
      <c r="BL71" s="236"/>
      <c r="BM71" s="236"/>
      <c r="BN71" s="236"/>
      <c r="BO71" s="236"/>
      <c r="BP71" s="236"/>
      <c r="BQ71" s="233">
        <v>65</v>
      </c>
      <c r="BR71" s="238"/>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x14ac:dyDescent="0.2">
      <c r="A72" s="233">
        <v>5</v>
      </c>
      <c r="B72" s="886" t="s">
        <v>552</v>
      </c>
      <c r="C72" s="887"/>
      <c r="D72" s="887"/>
      <c r="E72" s="887"/>
      <c r="F72" s="887"/>
      <c r="G72" s="887"/>
      <c r="H72" s="887"/>
      <c r="I72" s="887"/>
      <c r="J72" s="887"/>
      <c r="K72" s="887"/>
      <c r="L72" s="887"/>
      <c r="M72" s="887"/>
      <c r="N72" s="887"/>
      <c r="O72" s="887"/>
      <c r="P72" s="888"/>
      <c r="Q72" s="889">
        <v>1608</v>
      </c>
      <c r="R72" s="843"/>
      <c r="S72" s="843"/>
      <c r="T72" s="843"/>
      <c r="U72" s="843"/>
      <c r="V72" s="843">
        <v>1480</v>
      </c>
      <c r="W72" s="843"/>
      <c r="X72" s="843"/>
      <c r="Y72" s="843"/>
      <c r="Z72" s="843"/>
      <c r="AA72" s="843">
        <v>128</v>
      </c>
      <c r="AB72" s="843"/>
      <c r="AC72" s="843"/>
      <c r="AD72" s="843"/>
      <c r="AE72" s="843"/>
      <c r="AF72" s="843">
        <v>3887</v>
      </c>
      <c r="AG72" s="843"/>
      <c r="AH72" s="843"/>
      <c r="AI72" s="843"/>
      <c r="AJ72" s="843"/>
      <c r="AK72" s="843" t="s">
        <v>485</v>
      </c>
      <c r="AL72" s="843"/>
      <c r="AM72" s="843"/>
      <c r="AN72" s="843"/>
      <c r="AO72" s="843"/>
      <c r="AP72" s="843">
        <v>2649</v>
      </c>
      <c r="AQ72" s="843"/>
      <c r="AR72" s="843"/>
      <c r="AS72" s="843"/>
      <c r="AT72" s="843"/>
      <c r="AU72" s="843" t="s">
        <v>485</v>
      </c>
      <c r="AV72" s="843"/>
      <c r="AW72" s="843"/>
      <c r="AX72" s="843"/>
      <c r="AY72" s="843"/>
      <c r="AZ72" s="845"/>
      <c r="BA72" s="845"/>
      <c r="BB72" s="845"/>
      <c r="BC72" s="845"/>
      <c r="BD72" s="846"/>
      <c r="BE72" s="236"/>
      <c r="BF72" s="236"/>
      <c r="BG72" s="236"/>
      <c r="BH72" s="236"/>
      <c r="BI72" s="236"/>
      <c r="BJ72" s="236"/>
      <c r="BK72" s="236"/>
      <c r="BL72" s="236"/>
      <c r="BM72" s="236"/>
      <c r="BN72" s="236"/>
      <c r="BO72" s="236"/>
      <c r="BP72" s="236"/>
      <c r="BQ72" s="233">
        <v>66</v>
      </c>
      <c r="BR72" s="238"/>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x14ac:dyDescent="0.2">
      <c r="A73" s="233">
        <v>6</v>
      </c>
      <c r="B73" s="886" t="s">
        <v>553</v>
      </c>
      <c r="C73" s="887"/>
      <c r="D73" s="887"/>
      <c r="E73" s="887"/>
      <c r="F73" s="887"/>
      <c r="G73" s="887"/>
      <c r="H73" s="887"/>
      <c r="I73" s="887"/>
      <c r="J73" s="887"/>
      <c r="K73" s="887"/>
      <c r="L73" s="887"/>
      <c r="M73" s="887"/>
      <c r="N73" s="887"/>
      <c r="O73" s="887"/>
      <c r="P73" s="888"/>
      <c r="Q73" s="889">
        <v>73</v>
      </c>
      <c r="R73" s="843"/>
      <c r="S73" s="843"/>
      <c r="T73" s="843"/>
      <c r="U73" s="843"/>
      <c r="V73" s="843">
        <v>59</v>
      </c>
      <c r="W73" s="843"/>
      <c r="X73" s="843"/>
      <c r="Y73" s="843"/>
      <c r="Z73" s="843"/>
      <c r="AA73" s="843">
        <v>14</v>
      </c>
      <c r="AB73" s="843"/>
      <c r="AC73" s="843"/>
      <c r="AD73" s="843"/>
      <c r="AE73" s="843"/>
      <c r="AF73" s="843">
        <v>14</v>
      </c>
      <c r="AG73" s="843"/>
      <c r="AH73" s="843"/>
      <c r="AI73" s="843"/>
      <c r="AJ73" s="843"/>
      <c r="AK73" s="843" t="s">
        <v>485</v>
      </c>
      <c r="AL73" s="843"/>
      <c r="AM73" s="843"/>
      <c r="AN73" s="843"/>
      <c r="AO73" s="843"/>
      <c r="AP73" s="843" t="s">
        <v>485</v>
      </c>
      <c r="AQ73" s="843"/>
      <c r="AR73" s="843"/>
      <c r="AS73" s="843"/>
      <c r="AT73" s="843"/>
      <c r="AU73" s="843" t="s">
        <v>485</v>
      </c>
      <c r="AV73" s="843"/>
      <c r="AW73" s="843"/>
      <c r="AX73" s="843"/>
      <c r="AY73" s="843"/>
      <c r="AZ73" s="845"/>
      <c r="BA73" s="845"/>
      <c r="BB73" s="845"/>
      <c r="BC73" s="845"/>
      <c r="BD73" s="846"/>
      <c r="BE73" s="236"/>
      <c r="BF73" s="236"/>
      <c r="BG73" s="236"/>
      <c r="BH73" s="236"/>
      <c r="BI73" s="236"/>
      <c r="BJ73" s="236"/>
      <c r="BK73" s="236"/>
      <c r="BL73" s="236"/>
      <c r="BM73" s="236"/>
      <c r="BN73" s="236"/>
      <c r="BO73" s="236"/>
      <c r="BP73" s="236"/>
      <c r="BQ73" s="233">
        <v>67</v>
      </c>
      <c r="BR73" s="238"/>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x14ac:dyDescent="0.2">
      <c r="A74" s="233">
        <v>7</v>
      </c>
      <c r="B74" s="886" t="s">
        <v>554</v>
      </c>
      <c r="C74" s="887"/>
      <c r="D74" s="887"/>
      <c r="E74" s="887"/>
      <c r="F74" s="887"/>
      <c r="G74" s="887"/>
      <c r="H74" s="887"/>
      <c r="I74" s="887"/>
      <c r="J74" s="887"/>
      <c r="K74" s="887"/>
      <c r="L74" s="887"/>
      <c r="M74" s="887"/>
      <c r="N74" s="887"/>
      <c r="O74" s="887"/>
      <c r="P74" s="888"/>
      <c r="Q74" s="889">
        <v>1449</v>
      </c>
      <c r="R74" s="843"/>
      <c r="S74" s="843"/>
      <c r="T74" s="843"/>
      <c r="U74" s="843"/>
      <c r="V74" s="843">
        <v>1417</v>
      </c>
      <c r="W74" s="843"/>
      <c r="X74" s="843"/>
      <c r="Y74" s="843"/>
      <c r="Z74" s="843"/>
      <c r="AA74" s="843">
        <v>33</v>
      </c>
      <c r="AB74" s="843"/>
      <c r="AC74" s="843"/>
      <c r="AD74" s="843"/>
      <c r="AE74" s="843"/>
      <c r="AF74" s="843">
        <v>33</v>
      </c>
      <c r="AG74" s="843"/>
      <c r="AH74" s="843"/>
      <c r="AI74" s="843"/>
      <c r="AJ74" s="843"/>
      <c r="AK74" s="843" t="s">
        <v>485</v>
      </c>
      <c r="AL74" s="843"/>
      <c r="AM74" s="843"/>
      <c r="AN74" s="843"/>
      <c r="AO74" s="843"/>
      <c r="AP74" s="843" t="s">
        <v>485</v>
      </c>
      <c r="AQ74" s="843"/>
      <c r="AR74" s="843"/>
      <c r="AS74" s="843"/>
      <c r="AT74" s="843"/>
      <c r="AU74" s="843" t="s">
        <v>485</v>
      </c>
      <c r="AV74" s="843"/>
      <c r="AW74" s="843"/>
      <c r="AX74" s="843"/>
      <c r="AY74" s="843"/>
      <c r="AZ74" s="845"/>
      <c r="BA74" s="845"/>
      <c r="BB74" s="845"/>
      <c r="BC74" s="845"/>
      <c r="BD74" s="846"/>
      <c r="BE74" s="236"/>
      <c r="BF74" s="236"/>
      <c r="BG74" s="236"/>
      <c r="BH74" s="236"/>
      <c r="BI74" s="236"/>
      <c r="BJ74" s="236"/>
      <c r="BK74" s="236"/>
      <c r="BL74" s="236"/>
      <c r="BM74" s="236"/>
      <c r="BN74" s="236"/>
      <c r="BO74" s="236"/>
      <c r="BP74" s="236"/>
      <c r="BQ74" s="233">
        <v>68</v>
      </c>
      <c r="BR74" s="238"/>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x14ac:dyDescent="0.2">
      <c r="A75" s="233">
        <v>8</v>
      </c>
      <c r="B75" s="886" t="s">
        <v>555</v>
      </c>
      <c r="C75" s="887"/>
      <c r="D75" s="887"/>
      <c r="E75" s="887"/>
      <c r="F75" s="887"/>
      <c r="G75" s="887"/>
      <c r="H75" s="887"/>
      <c r="I75" s="887"/>
      <c r="J75" s="887"/>
      <c r="K75" s="887"/>
      <c r="L75" s="887"/>
      <c r="M75" s="887"/>
      <c r="N75" s="887"/>
      <c r="O75" s="887"/>
      <c r="P75" s="888"/>
      <c r="Q75" s="890">
        <v>4</v>
      </c>
      <c r="R75" s="891"/>
      <c r="S75" s="891"/>
      <c r="T75" s="891"/>
      <c r="U75" s="847"/>
      <c r="V75" s="892">
        <v>3</v>
      </c>
      <c r="W75" s="891"/>
      <c r="X75" s="891"/>
      <c r="Y75" s="891"/>
      <c r="Z75" s="847"/>
      <c r="AA75" s="892">
        <v>1</v>
      </c>
      <c r="AB75" s="891"/>
      <c r="AC75" s="891"/>
      <c r="AD75" s="891"/>
      <c r="AE75" s="847"/>
      <c r="AF75" s="892">
        <v>1</v>
      </c>
      <c r="AG75" s="891"/>
      <c r="AH75" s="891"/>
      <c r="AI75" s="891"/>
      <c r="AJ75" s="847"/>
      <c r="AK75" s="892">
        <v>1</v>
      </c>
      <c r="AL75" s="891"/>
      <c r="AM75" s="891"/>
      <c r="AN75" s="891"/>
      <c r="AO75" s="847"/>
      <c r="AP75" s="892" t="s">
        <v>485</v>
      </c>
      <c r="AQ75" s="891"/>
      <c r="AR75" s="891"/>
      <c r="AS75" s="891"/>
      <c r="AT75" s="847"/>
      <c r="AU75" s="892" t="s">
        <v>485</v>
      </c>
      <c r="AV75" s="891"/>
      <c r="AW75" s="891"/>
      <c r="AX75" s="891"/>
      <c r="AY75" s="847"/>
      <c r="AZ75" s="845"/>
      <c r="BA75" s="845"/>
      <c r="BB75" s="845"/>
      <c r="BC75" s="845"/>
      <c r="BD75" s="846"/>
      <c r="BE75" s="236"/>
      <c r="BF75" s="236"/>
      <c r="BG75" s="236"/>
      <c r="BH75" s="236"/>
      <c r="BI75" s="236"/>
      <c r="BJ75" s="236"/>
      <c r="BK75" s="236"/>
      <c r="BL75" s="236"/>
      <c r="BM75" s="236"/>
      <c r="BN75" s="236"/>
      <c r="BO75" s="236"/>
      <c r="BP75" s="236"/>
      <c r="BQ75" s="233">
        <v>69</v>
      </c>
      <c r="BR75" s="238"/>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x14ac:dyDescent="0.2">
      <c r="A76" s="233">
        <v>9</v>
      </c>
      <c r="B76" s="886" t="s">
        <v>556</v>
      </c>
      <c r="C76" s="887"/>
      <c r="D76" s="887"/>
      <c r="E76" s="887"/>
      <c r="F76" s="887"/>
      <c r="G76" s="887"/>
      <c r="H76" s="887"/>
      <c r="I76" s="887"/>
      <c r="J76" s="887"/>
      <c r="K76" s="887"/>
      <c r="L76" s="887"/>
      <c r="M76" s="887"/>
      <c r="N76" s="887"/>
      <c r="O76" s="887"/>
      <c r="P76" s="888"/>
      <c r="Q76" s="890">
        <v>2922</v>
      </c>
      <c r="R76" s="891"/>
      <c r="S76" s="891"/>
      <c r="T76" s="891"/>
      <c r="U76" s="847"/>
      <c r="V76" s="892">
        <v>2446</v>
      </c>
      <c r="W76" s="891"/>
      <c r="X76" s="891"/>
      <c r="Y76" s="891"/>
      <c r="Z76" s="847"/>
      <c r="AA76" s="892">
        <v>476</v>
      </c>
      <c r="AB76" s="891"/>
      <c r="AC76" s="891"/>
      <c r="AD76" s="891"/>
      <c r="AE76" s="847"/>
      <c r="AF76" s="892">
        <v>476</v>
      </c>
      <c r="AG76" s="891"/>
      <c r="AH76" s="891"/>
      <c r="AI76" s="891"/>
      <c r="AJ76" s="847"/>
      <c r="AK76" s="892">
        <v>58</v>
      </c>
      <c r="AL76" s="891"/>
      <c r="AM76" s="891"/>
      <c r="AN76" s="891"/>
      <c r="AO76" s="847"/>
      <c r="AP76" s="892" t="s">
        <v>485</v>
      </c>
      <c r="AQ76" s="891"/>
      <c r="AR76" s="891"/>
      <c r="AS76" s="891"/>
      <c r="AT76" s="847"/>
      <c r="AU76" s="892" t="s">
        <v>485</v>
      </c>
      <c r="AV76" s="891"/>
      <c r="AW76" s="891"/>
      <c r="AX76" s="891"/>
      <c r="AY76" s="847"/>
      <c r="AZ76" s="845"/>
      <c r="BA76" s="845"/>
      <c r="BB76" s="845"/>
      <c r="BC76" s="845"/>
      <c r="BD76" s="846"/>
      <c r="BE76" s="236"/>
      <c r="BF76" s="236"/>
      <c r="BG76" s="236"/>
      <c r="BH76" s="236"/>
      <c r="BI76" s="236"/>
      <c r="BJ76" s="236"/>
      <c r="BK76" s="236"/>
      <c r="BL76" s="236"/>
      <c r="BM76" s="236"/>
      <c r="BN76" s="236"/>
      <c r="BO76" s="236"/>
      <c r="BP76" s="236"/>
      <c r="BQ76" s="233">
        <v>70</v>
      </c>
      <c r="BR76" s="238"/>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x14ac:dyDescent="0.2">
      <c r="A77" s="233">
        <v>10</v>
      </c>
      <c r="B77" s="886" t="s">
        <v>557</v>
      </c>
      <c r="C77" s="887"/>
      <c r="D77" s="887"/>
      <c r="E77" s="887"/>
      <c r="F77" s="887"/>
      <c r="G77" s="887"/>
      <c r="H77" s="887"/>
      <c r="I77" s="887"/>
      <c r="J77" s="887"/>
      <c r="K77" s="887"/>
      <c r="L77" s="887"/>
      <c r="M77" s="887"/>
      <c r="N77" s="887"/>
      <c r="O77" s="887"/>
      <c r="P77" s="888"/>
      <c r="Q77" s="890">
        <v>758421</v>
      </c>
      <c r="R77" s="891"/>
      <c r="S77" s="891"/>
      <c r="T77" s="891"/>
      <c r="U77" s="847"/>
      <c r="V77" s="892">
        <v>750353</v>
      </c>
      <c r="W77" s="891"/>
      <c r="X77" s="891"/>
      <c r="Y77" s="891"/>
      <c r="Z77" s="847"/>
      <c r="AA77" s="892">
        <v>8067</v>
      </c>
      <c r="AB77" s="891"/>
      <c r="AC77" s="891"/>
      <c r="AD77" s="891"/>
      <c r="AE77" s="847"/>
      <c r="AF77" s="892">
        <v>8067</v>
      </c>
      <c r="AG77" s="891"/>
      <c r="AH77" s="891"/>
      <c r="AI77" s="891"/>
      <c r="AJ77" s="847"/>
      <c r="AK77" s="892">
        <v>4245</v>
      </c>
      <c r="AL77" s="891"/>
      <c r="AM77" s="891"/>
      <c r="AN77" s="891"/>
      <c r="AO77" s="847"/>
      <c r="AP77" s="892" t="s">
        <v>485</v>
      </c>
      <c r="AQ77" s="891"/>
      <c r="AR77" s="891"/>
      <c r="AS77" s="891"/>
      <c r="AT77" s="847"/>
      <c r="AU77" s="892" t="s">
        <v>485</v>
      </c>
      <c r="AV77" s="891"/>
      <c r="AW77" s="891"/>
      <c r="AX77" s="891"/>
      <c r="AY77" s="847"/>
      <c r="AZ77" s="845"/>
      <c r="BA77" s="845"/>
      <c r="BB77" s="845"/>
      <c r="BC77" s="845"/>
      <c r="BD77" s="846"/>
      <c r="BE77" s="236"/>
      <c r="BF77" s="236"/>
      <c r="BG77" s="236"/>
      <c r="BH77" s="236"/>
      <c r="BI77" s="236"/>
      <c r="BJ77" s="236"/>
      <c r="BK77" s="236"/>
      <c r="BL77" s="236"/>
      <c r="BM77" s="236"/>
      <c r="BN77" s="236"/>
      <c r="BO77" s="236"/>
      <c r="BP77" s="236"/>
      <c r="BQ77" s="233">
        <v>71</v>
      </c>
      <c r="BR77" s="238"/>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x14ac:dyDescent="0.2">
      <c r="A78" s="233">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6"/>
      <c r="BF78" s="236"/>
      <c r="BG78" s="236"/>
      <c r="BH78" s="236"/>
      <c r="BI78" s="236"/>
      <c r="BJ78" s="224"/>
      <c r="BK78" s="224"/>
      <c r="BL78" s="224"/>
      <c r="BM78" s="224"/>
      <c r="BN78" s="224"/>
      <c r="BO78" s="236"/>
      <c r="BP78" s="236"/>
      <c r="BQ78" s="233">
        <v>72</v>
      </c>
      <c r="BR78" s="238"/>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x14ac:dyDescent="0.2">
      <c r="A79" s="233">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6"/>
      <c r="BF79" s="236"/>
      <c r="BG79" s="236"/>
      <c r="BH79" s="236"/>
      <c r="BI79" s="236"/>
      <c r="BJ79" s="224"/>
      <c r="BK79" s="224"/>
      <c r="BL79" s="224"/>
      <c r="BM79" s="224"/>
      <c r="BN79" s="224"/>
      <c r="BO79" s="236"/>
      <c r="BP79" s="236"/>
      <c r="BQ79" s="233">
        <v>73</v>
      </c>
      <c r="BR79" s="238"/>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x14ac:dyDescent="0.2">
      <c r="A80" s="233">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6"/>
      <c r="BF80" s="236"/>
      <c r="BG80" s="236"/>
      <c r="BH80" s="236"/>
      <c r="BI80" s="236"/>
      <c r="BJ80" s="236"/>
      <c r="BK80" s="236"/>
      <c r="BL80" s="236"/>
      <c r="BM80" s="236"/>
      <c r="BN80" s="236"/>
      <c r="BO80" s="236"/>
      <c r="BP80" s="236"/>
      <c r="BQ80" s="233">
        <v>74</v>
      </c>
      <c r="BR80" s="238"/>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x14ac:dyDescent="0.2">
      <c r="A81" s="233">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6"/>
      <c r="BF81" s="236"/>
      <c r="BG81" s="236"/>
      <c r="BH81" s="236"/>
      <c r="BI81" s="236"/>
      <c r="BJ81" s="236"/>
      <c r="BK81" s="236"/>
      <c r="BL81" s="236"/>
      <c r="BM81" s="236"/>
      <c r="BN81" s="236"/>
      <c r="BO81" s="236"/>
      <c r="BP81" s="236"/>
      <c r="BQ81" s="233">
        <v>75</v>
      </c>
      <c r="BR81" s="238"/>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x14ac:dyDescent="0.2">
      <c r="A82" s="233">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6"/>
      <c r="BF82" s="236"/>
      <c r="BG82" s="236"/>
      <c r="BH82" s="236"/>
      <c r="BI82" s="236"/>
      <c r="BJ82" s="236"/>
      <c r="BK82" s="236"/>
      <c r="BL82" s="236"/>
      <c r="BM82" s="236"/>
      <c r="BN82" s="236"/>
      <c r="BO82" s="236"/>
      <c r="BP82" s="236"/>
      <c r="BQ82" s="233">
        <v>76</v>
      </c>
      <c r="BR82" s="238"/>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x14ac:dyDescent="0.2">
      <c r="A83" s="233">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6"/>
      <c r="BF83" s="236"/>
      <c r="BG83" s="236"/>
      <c r="BH83" s="236"/>
      <c r="BI83" s="236"/>
      <c r="BJ83" s="236"/>
      <c r="BK83" s="236"/>
      <c r="BL83" s="236"/>
      <c r="BM83" s="236"/>
      <c r="BN83" s="236"/>
      <c r="BO83" s="236"/>
      <c r="BP83" s="236"/>
      <c r="BQ83" s="233">
        <v>77</v>
      </c>
      <c r="BR83" s="238"/>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x14ac:dyDescent="0.2">
      <c r="A84" s="233">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6"/>
      <c r="BF84" s="236"/>
      <c r="BG84" s="236"/>
      <c r="BH84" s="236"/>
      <c r="BI84" s="236"/>
      <c r="BJ84" s="236"/>
      <c r="BK84" s="236"/>
      <c r="BL84" s="236"/>
      <c r="BM84" s="236"/>
      <c r="BN84" s="236"/>
      <c r="BO84" s="236"/>
      <c r="BP84" s="236"/>
      <c r="BQ84" s="233">
        <v>78</v>
      </c>
      <c r="BR84" s="238"/>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x14ac:dyDescent="0.2">
      <c r="A85" s="233">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6"/>
      <c r="BF85" s="236"/>
      <c r="BG85" s="236"/>
      <c r="BH85" s="236"/>
      <c r="BI85" s="236"/>
      <c r="BJ85" s="236"/>
      <c r="BK85" s="236"/>
      <c r="BL85" s="236"/>
      <c r="BM85" s="236"/>
      <c r="BN85" s="236"/>
      <c r="BO85" s="236"/>
      <c r="BP85" s="236"/>
      <c r="BQ85" s="233">
        <v>79</v>
      </c>
      <c r="BR85" s="238"/>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x14ac:dyDescent="0.2">
      <c r="A86" s="233">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6"/>
      <c r="BF86" s="236"/>
      <c r="BG86" s="236"/>
      <c r="BH86" s="236"/>
      <c r="BI86" s="236"/>
      <c r="BJ86" s="236"/>
      <c r="BK86" s="236"/>
      <c r="BL86" s="236"/>
      <c r="BM86" s="236"/>
      <c r="BN86" s="236"/>
      <c r="BO86" s="236"/>
      <c r="BP86" s="236"/>
      <c r="BQ86" s="233">
        <v>80</v>
      </c>
      <c r="BR86" s="238"/>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x14ac:dyDescent="0.2">
      <c r="A87" s="239">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6"/>
      <c r="BF87" s="236"/>
      <c r="BG87" s="236"/>
      <c r="BH87" s="236"/>
      <c r="BI87" s="236"/>
      <c r="BJ87" s="236"/>
      <c r="BK87" s="236"/>
      <c r="BL87" s="236"/>
      <c r="BM87" s="236"/>
      <c r="BN87" s="236"/>
      <c r="BO87" s="236"/>
      <c r="BP87" s="236"/>
      <c r="BQ87" s="233">
        <v>81</v>
      </c>
      <c r="BR87" s="238"/>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x14ac:dyDescent="0.25">
      <c r="A88" s="235" t="s">
        <v>375</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16139</v>
      </c>
      <c r="AG88" s="857"/>
      <c r="AH88" s="857"/>
      <c r="AI88" s="857"/>
      <c r="AJ88" s="857"/>
      <c r="AK88" s="854"/>
      <c r="AL88" s="854"/>
      <c r="AM88" s="854"/>
      <c r="AN88" s="854"/>
      <c r="AO88" s="854"/>
      <c r="AP88" s="857">
        <v>2649</v>
      </c>
      <c r="AQ88" s="857"/>
      <c r="AR88" s="857"/>
      <c r="AS88" s="857"/>
      <c r="AT88" s="857"/>
      <c r="AU88" s="857" t="s">
        <v>547</v>
      </c>
      <c r="AV88" s="857"/>
      <c r="AW88" s="857"/>
      <c r="AX88" s="857"/>
      <c r="AY88" s="857"/>
      <c r="AZ88" s="862"/>
      <c r="BA88" s="862"/>
      <c r="BB88" s="862"/>
      <c r="BC88" s="862"/>
      <c r="BD88" s="863"/>
      <c r="BE88" s="236"/>
      <c r="BF88" s="236"/>
      <c r="BG88" s="236"/>
      <c r="BH88" s="236"/>
      <c r="BI88" s="236"/>
      <c r="BJ88" s="236"/>
      <c r="BK88" s="236"/>
      <c r="BL88" s="236"/>
      <c r="BM88" s="236"/>
      <c r="BN88" s="236"/>
      <c r="BO88" s="236"/>
      <c r="BP88" s="236"/>
      <c r="BQ88" s="233">
        <v>82</v>
      </c>
      <c r="BR88" s="238"/>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x14ac:dyDescent="0.2">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x14ac:dyDescent="0.2">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x14ac:dyDescent="0.2">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x14ac:dyDescent="0.2">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x14ac:dyDescent="0.2">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x14ac:dyDescent="0.2">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x14ac:dyDescent="0.2">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x14ac:dyDescent="0.2">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x14ac:dyDescent="0.2">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x14ac:dyDescent="0.2">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x14ac:dyDescent="0.2">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x14ac:dyDescent="0.2">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x14ac:dyDescent="0.2">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x14ac:dyDescent="0.25">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375</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338</v>
      </c>
      <c r="CS102" s="865"/>
      <c r="CT102" s="865"/>
      <c r="CU102" s="865"/>
      <c r="CV102" s="904"/>
      <c r="CW102" s="903">
        <v>3</v>
      </c>
      <c r="CX102" s="865"/>
      <c r="CY102" s="865"/>
      <c r="CZ102" s="865"/>
      <c r="DA102" s="904"/>
      <c r="DB102" s="903">
        <v>210</v>
      </c>
      <c r="DC102" s="865"/>
      <c r="DD102" s="865"/>
      <c r="DE102" s="865"/>
      <c r="DF102" s="904"/>
      <c r="DG102" s="903" t="s">
        <v>563</v>
      </c>
      <c r="DH102" s="865"/>
      <c r="DI102" s="865"/>
      <c r="DJ102" s="865"/>
      <c r="DK102" s="904"/>
      <c r="DL102" s="903" t="s">
        <v>563</v>
      </c>
      <c r="DM102" s="865"/>
      <c r="DN102" s="865"/>
      <c r="DO102" s="865"/>
      <c r="DP102" s="904"/>
      <c r="DQ102" s="903" t="s">
        <v>563</v>
      </c>
      <c r="DR102" s="865"/>
      <c r="DS102" s="865"/>
      <c r="DT102" s="865"/>
      <c r="DU102" s="904"/>
      <c r="DV102" s="802"/>
      <c r="DW102" s="803"/>
      <c r="DX102" s="803"/>
      <c r="DY102" s="803"/>
      <c r="DZ102" s="927"/>
      <c r="EA102" s="224"/>
    </row>
    <row r="103" spans="1:131" ht="26.25" customHeight="1" x14ac:dyDescent="0.2">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x14ac:dyDescent="0.2">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x14ac:dyDescent="0.2">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28"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24"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2995085</v>
      </c>
      <c r="AB110" s="913"/>
      <c r="AC110" s="913"/>
      <c r="AD110" s="913"/>
      <c r="AE110" s="914"/>
      <c r="AF110" s="915">
        <v>3128082</v>
      </c>
      <c r="AG110" s="913"/>
      <c r="AH110" s="913"/>
      <c r="AI110" s="913"/>
      <c r="AJ110" s="914"/>
      <c r="AK110" s="915">
        <v>3119515</v>
      </c>
      <c r="AL110" s="913"/>
      <c r="AM110" s="913"/>
      <c r="AN110" s="913"/>
      <c r="AO110" s="914"/>
      <c r="AP110" s="916">
        <v>23.7</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26607934</v>
      </c>
      <c r="BR110" s="944"/>
      <c r="BS110" s="944"/>
      <c r="BT110" s="944"/>
      <c r="BU110" s="944"/>
      <c r="BV110" s="944">
        <v>24946640</v>
      </c>
      <c r="BW110" s="944"/>
      <c r="BX110" s="944"/>
      <c r="BY110" s="944"/>
      <c r="BZ110" s="944"/>
      <c r="CA110" s="944">
        <v>23722773</v>
      </c>
      <c r="CB110" s="944"/>
      <c r="CC110" s="944"/>
      <c r="CD110" s="944"/>
      <c r="CE110" s="944"/>
      <c r="CF110" s="957">
        <v>180.5</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870279</v>
      </c>
      <c r="DH110" s="944"/>
      <c r="DI110" s="944"/>
      <c r="DJ110" s="944"/>
      <c r="DK110" s="944"/>
      <c r="DL110" s="944">
        <v>756997</v>
      </c>
      <c r="DM110" s="944"/>
      <c r="DN110" s="944"/>
      <c r="DO110" s="944"/>
      <c r="DP110" s="944"/>
      <c r="DQ110" s="944">
        <v>642603</v>
      </c>
      <c r="DR110" s="944"/>
      <c r="DS110" s="944"/>
      <c r="DT110" s="944"/>
      <c r="DU110" s="944"/>
      <c r="DV110" s="945">
        <v>4.9000000000000004</v>
      </c>
      <c r="DW110" s="945"/>
      <c r="DX110" s="945"/>
      <c r="DY110" s="945"/>
      <c r="DZ110" s="946"/>
    </row>
    <row r="111" spans="1:131" s="224"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870279</v>
      </c>
      <c r="BR111" s="939"/>
      <c r="BS111" s="939"/>
      <c r="BT111" s="939"/>
      <c r="BU111" s="939"/>
      <c r="BV111" s="939">
        <v>756997</v>
      </c>
      <c r="BW111" s="939"/>
      <c r="BX111" s="939"/>
      <c r="BY111" s="939"/>
      <c r="BZ111" s="939"/>
      <c r="CA111" s="939">
        <v>642603</v>
      </c>
      <c r="CB111" s="939"/>
      <c r="CC111" s="939"/>
      <c r="CD111" s="939"/>
      <c r="CE111" s="939"/>
      <c r="CF111" s="933">
        <v>4.9000000000000004</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24"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7266997</v>
      </c>
      <c r="BR112" s="939"/>
      <c r="BS112" s="939"/>
      <c r="BT112" s="939"/>
      <c r="BU112" s="939"/>
      <c r="BV112" s="939">
        <v>6523385</v>
      </c>
      <c r="BW112" s="939"/>
      <c r="BX112" s="939"/>
      <c r="BY112" s="939"/>
      <c r="BZ112" s="939"/>
      <c r="CA112" s="939">
        <v>6797041</v>
      </c>
      <c r="CB112" s="939"/>
      <c r="CC112" s="939"/>
      <c r="CD112" s="939"/>
      <c r="CE112" s="939"/>
      <c r="CF112" s="933">
        <v>51.7</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24"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718799</v>
      </c>
      <c r="AB113" s="951"/>
      <c r="AC113" s="951"/>
      <c r="AD113" s="951"/>
      <c r="AE113" s="952"/>
      <c r="AF113" s="953">
        <v>825430</v>
      </c>
      <c r="AG113" s="951"/>
      <c r="AH113" s="951"/>
      <c r="AI113" s="951"/>
      <c r="AJ113" s="952"/>
      <c r="AK113" s="953">
        <v>929121</v>
      </c>
      <c r="AL113" s="951"/>
      <c r="AM113" s="951"/>
      <c r="AN113" s="951"/>
      <c r="AO113" s="952"/>
      <c r="AP113" s="954">
        <v>7.1</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121</v>
      </c>
      <c r="BR113" s="939"/>
      <c r="BS113" s="939"/>
      <c r="BT113" s="939"/>
      <c r="BU113" s="939"/>
      <c r="BV113" s="939" t="s">
        <v>121</v>
      </c>
      <c r="BW113" s="939"/>
      <c r="BX113" s="939"/>
      <c r="BY113" s="939"/>
      <c r="BZ113" s="939"/>
      <c r="CA113" s="939" t="s">
        <v>121</v>
      </c>
      <c r="CB113" s="939"/>
      <c r="CC113" s="939"/>
      <c r="CD113" s="939"/>
      <c r="CE113" s="939"/>
      <c r="CF113" s="933" t="s">
        <v>121</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24"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121</v>
      </c>
      <c r="AB114" s="972"/>
      <c r="AC114" s="972"/>
      <c r="AD114" s="972"/>
      <c r="AE114" s="973"/>
      <c r="AF114" s="974" t="s">
        <v>121</v>
      </c>
      <c r="AG114" s="972"/>
      <c r="AH114" s="972"/>
      <c r="AI114" s="972"/>
      <c r="AJ114" s="973"/>
      <c r="AK114" s="974" t="s">
        <v>121</v>
      </c>
      <c r="AL114" s="972"/>
      <c r="AM114" s="972"/>
      <c r="AN114" s="972"/>
      <c r="AO114" s="973"/>
      <c r="AP114" s="975" t="s">
        <v>121</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6655550</v>
      </c>
      <c r="BR114" s="939"/>
      <c r="BS114" s="939"/>
      <c r="BT114" s="939"/>
      <c r="BU114" s="939"/>
      <c r="BV114" s="939">
        <v>6159624</v>
      </c>
      <c r="BW114" s="939"/>
      <c r="BX114" s="939"/>
      <c r="BY114" s="939"/>
      <c r="BZ114" s="939"/>
      <c r="CA114" s="939">
        <v>5716370</v>
      </c>
      <c r="CB114" s="939"/>
      <c r="CC114" s="939"/>
      <c r="CD114" s="939"/>
      <c r="CE114" s="939"/>
      <c r="CF114" s="933">
        <v>43.5</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24"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130184</v>
      </c>
      <c r="AB115" s="951"/>
      <c r="AC115" s="951"/>
      <c r="AD115" s="951"/>
      <c r="AE115" s="952"/>
      <c r="AF115" s="953">
        <v>129931</v>
      </c>
      <c r="AG115" s="951"/>
      <c r="AH115" s="951"/>
      <c r="AI115" s="951"/>
      <c r="AJ115" s="952"/>
      <c r="AK115" s="953">
        <v>123371</v>
      </c>
      <c r="AL115" s="951"/>
      <c r="AM115" s="951"/>
      <c r="AN115" s="951"/>
      <c r="AO115" s="952"/>
      <c r="AP115" s="954">
        <v>0.9</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24"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182</v>
      </c>
      <c r="AB116" s="972"/>
      <c r="AC116" s="972"/>
      <c r="AD116" s="972"/>
      <c r="AE116" s="973"/>
      <c r="AF116" s="974">
        <v>110</v>
      </c>
      <c r="AG116" s="972"/>
      <c r="AH116" s="972"/>
      <c r="AI116" s="972"/>
      <c r="AJ116" s="973"/>
      <c r="AK116" s="974">
        <v>80</v>
      </c>
      <c r="AL116" s="972"/>
      <c r="AM116" s="972"/>
      <c r="AN116" s="972"/>
      <c r="AO116" s="973"/>
      <c r="AP116" s="975">
        <v>0</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24"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3844250</v>
      </c>
      <c r="AB117" s="992"/>
      <c r="AC117" s="992"/>
      <c r="AD117" s="992"/>
      <c r="AE117" s="993"/>
      <c r="AF117" s="994">
        <v>4083553</v>
      </c>
      <c r="AG117" s="992"/>
      <c r="AH117" s="992"/>
      <c r="AI117" s="992"/>
      <c r="AJ117" s="993"/>
      <c r="AK117" s="994">
        <v>4172087</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24"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24"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124362</v>
      </c>
      <c r="AB119" s="913"/>
      <c r="AC119" s="913"/>
      <c r="AD119" s="913"/>
      <c r="AE119" s="914"/>
      <c r="AF119" s="915">
        <v>123866</v>
      </c>
      <c r="AG119" s="913"/>
      <c r="AH119" s="913"/>
      <c r="AI119" s="913"/>
      <c r="AJ119" s="914"/>
      <c r="AK119" s="915">
        <v>123371</v>
      </c>
      <c r="AL119" s="913"/>
      <c r="AM119" s="913"/>
      <c r="AN119" s="913"/>
      <c r="AO119" s="914"/>
      <c r="AP119" s="916">
        <v>0.9</v>
      </c>
      <c r="AQ119" s="917"/>
      <c r="AR119" s="917"/>
      <c r="AS119" s="917"/>
      <c r="AT119" s="918"/>
      <c r="AU119" s="923"/>
      <c r="AV119" s="924"/>
      <c r="AW119" s="924"/>
      <c r="AX119" s="924"/>
      <c r="AY119" s="924"/>
      <c r="AZ119" s="247" t="s">
        <v>177</v>
      </c>
      <c r="BA119" s="247"/>
      <c r="BB119" s="247"/>
      <c r="BC119" s="247"/>
      <c r="BD119" s="247"/>
      <c r="BE119" s="247"/>
      <c r="BF119" s="247"/>
      <c r="BG119" s="247"/>
      <c r="BH119" s="247"/>
      <c r="BI119" s="247"/>
      <c r="BJ119" s="247"/>
      <c r="BK119" s="247"/>
      <c r="BL119" s="247"/>
      <c r="BM119" s="247"/>
      <c r="BN119" s="247"/>
      <c r="BO119" s="990" t="s">
        <v>440</v>
      </c>
      <c r="BP119" s="1018"/>
      <c r="BQ119" s="1012">
        <v>41400760</v>
      </c>
      <c r="BR119" s="1013"/>
      <c r="BS119" s="1013"/>
      <c r="BT119" s="1013"/>
      <c r="BU119" s="1013"/>
      <c r="BV119" s="1013">
        <v>38386646</v>
      </c>
      <c r="BW119" s="1013"/>
      <c r="BX119" s="1013"/>
      <c r="BY119" s="1013"/>
      <c r="BZ119" s="1013"/>
      <c r="CA119" s="1013">
        <v>36878787</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24"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3096834</v>
      </c>
      <c r="BR120" s="944"/>
      <c r="BS120" s="944"/>
      <c r="BT120" s="944"/>
      <c r="BU120" s="944"/>
      <c r="BV120" s="944">
        <v>4062818</v>
      </c>
      <c r="BW120" s="944"/>
      <c r="BX120" s="944"/>
      <c r="BY120" s="944"/>
      <c r="BZ120" s="944"/>
      <c r="CA120" s="944">
        <v>4917888</v>
      </c>
      <c r="CB120" s="944"/>
      <c r="CC120" s="944"/>
      <c r="CD120" s="944"/>
      <c r="CE120" s="944"/>
      <c r="CF120" s="957">
        <v>37.4</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6346991</v>
      </c>
      <c r="DH120" s="944"/>
      <c r="DI120" s="944"/>
      <c r="DJ120" s="944"/>
      <c r="DK120" s="944"/>
      <c r="DL120" s="944">
        <v>5617518</v>
      </c>
      <c r="DM120" s="944"/>
      <c r="DN120" s="944"/>
      <c r="DO120" s="944"/>
      <c r="DP120" s="944"/>
      <c r="DQ120" s="944">
        <v>5616548</v>
      </c>
      <c r="DR120" s="944"/>
      <c r="DS120" s="944"/>
      <c r="DT120" s="944"/>
      <c r="DU120" s="944"/>
      <c r="DV120" s="945">
        <v>42.7</v>
      </c>
      <c r="DW120" s="945"/>
      <c r="DX120" s="945"/>
      <c r="DY120" s="945"/>
      <c r="DZ120" s="946"/>
    </row>
    <row r="121" spans="1:130" s="224"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4167909</v>
      </c>
      <c r="BR121" s="939"/>
      <c r="BS121" s="939"/>
      <c r="BT121" s="939"/>
      <c r="BU121" s="939"/>
      <c r="BV121" s="939">
        <v>4859328</v>
      </c>
      <c r="BW121" s="939"/>
      <c r="BX121" s="939"/>
      <c r="BY121" s="939"/>
      <c r="BZ121" s="939"/>
      <c r="CA121" s="939">
        <v>3809712</v>
      </c>
      <c r="CB121" s="939"/>
      <c r="CC121" s="939"/>
      <c r="CD121" s="939"/>
      <c r="CE121" s="939"/>
      <c r="CF121" s="933">
        <v>29</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319485</v>
      </c>
      <c r="DH121" s="939"/>
      <c r="DI121" s="939"/>
      <c r="DJ121" s="939"/>
      <c r="DK121" s="939"/>
      <c r="DL121" s="939">
        <v>360437</v>
      </c>
      <c r="DM121" s="939"/>
      <c r="DN121" s="939"/>
      <c r="DO121" s="939"/>
      <c r="DP121" s="939"/>
      <c r="DQ121" s="939">
        <v>631066</v>
      </c>
      <c r="DR121" s="939"/>
      <c r="DS121" s="939"/>
      <c r="DT121" s="939"/>
      <c r="DU121" s="939"/>
      <c r="DV121" s="940">
        <v>4.8</v>
      </c>
      <c r="DW121" s="940"/>
      <c r="DX121" s="940"/>
      <c r="DY121" s="940"/>
      <c r="DZ121" s="941"/>
    </row>
    <row r="122" spans="1:130" s="224"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21652649</v>
      </c>
      <c r="BR122" s="1013"/>
      <c r="BS122" s="1013"/>
      <c r="BT122" s="1013"/>
      <c r="BU122" s="1013"/>
      <c r="BV122" s="1013">
        <v>20665677</v>
      </c>
      <c r="BW122" s="1013"/>
      <c r="BX122" s="1013"/>
      <c r="BY122" s="1013"/>
      <c r="BZ122" s="1013"/>
      <c r="CA122" s="1013">
        <v>19593190</v>
      </c>
      <c r="CB122" s="1013"/>
      <c r="CC122" s="1013"/>
      <c r="CD122" s="1013"/>
      <c r="CE122" s="1013"/>
      <c r="CF122" s="1030">
        <v>149.1</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v>600521</v>
      </c>
      <c r="DH122" s="939"/>
      <c r="DI122" s="939"/>
      <c r="DJ122" s="939"/>
      <c r="DK122" s="939"/>
      <c r="DL122" s="939">
        <v>545430</v>
      </c>
      <c r="DM122" s="939"/>
      <c r="DN122" s="939"/>
      <c r="DO122" s="939"/>
      <c r="DP122" s="939"/>
      <c r="DQ122" s="939">
        <v>549427</v>
      </c>
      <c r="DR122" s="939"/>
      <c r="DS122" s="939"/>
      <c r="DT122" s="939"/>
      <c r="DU122" s="939"/>
      <c r="DV122" s="940">
        <v>4.2</v>
      </c>
      <c r="DW122" s="940"/>
      <c r="DX122" s="940"/>
      <c r="DY122" s="940"/>
      <c r="DZ122" s="941"/>
    </row>
    <row r="123" spans="1:130" s="224"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47" t="s">
        <v>177</v>
      </c>
      <c r="BA123" s="247"/>
      <c r="BB123" s="247"/>
      <c r="BC123" s="247"/>
      <c r="BD123" s="247"/>
      <c r="BE123" s="247"/>
      <c r="BF123" s="247"/>
      <c r="BG123" s="247"/>
      <c r="BH123" s="247"/>
      <c r="BI123" s="247"/>
      <c r="BJ123" s="247"/>
      <c r="BK123" s="247"/>
      <c r="BL123" s="247"/>
      <c r="BM123" s="247"/>
      <c r="BN123" s="247"/>
      <c r="BO123" s="990" t="s">
        <v>448</v>
      </c>
      <c r="BP123" s="1018"/>
      <c r="BQ123" s="1076">
        <v>28917392</v>
      </c>
      <c r="BR123" s="1077"/>
      <c r="BS123" s="1077"/>
      <c r="BT123" s="1077"/>
      <c r="BU123" s="1077"/>
      <c r="BV123" s="1077">
        <v>29587823</v>
      </c>
      <c r="BW123" s="1077"/>
      <c r="BX123" s="1077"/>
      <c r="BY123" s="1077"/>
      <c r="BZ123" s="1077"/>
      <c r="CA123" s="1077">
        <v>28320790</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24"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92.8</v>
      </c>
      <c r="BR124" s="1040"/>
      <c r="BS124" s="1040"/>
      <c r="BT124" s="1040"/>
      <c r="BU124" s="1040"/>
      <c r="BV124" s="1040">
        <v>67.8</v>
      </c>
      <c r="BW124" s="1040"/>
      <c r="BX124" s="1040"/>
      <c r="BY124" s="1040"/>
      <c r="BZ124" s="1040"/>
      <c r="CA124" s="1040">
        <v>65.099999999999994</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24"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24"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24"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5822</v>
      </c>
      <c r="AB127" s="972"/>
      <c r="AC127" s="972"/>
      <c r="AD127" s="972"/>
      <c r="AE127" s="973"/>
      <c r="AF127" s="974">
        <v>6065</v>
      </c>
      <c r="AG127" s="972"/>
      <c r="AH127" s="972"/>
      <c r="AI127" s="972"/>
      <c r="AJ127" s="973"/>
      <c r="AK127" s="974" t="s">
        <v>121</v>
      </c>
      <c r="AL127" s="972"/>
      <c r="AM127" s="972"/>
      <c r="AN127" s="972"/>
      <c r="AO127" s="973"/>
      <c r="AP127" s="975" t="s">
        <v>121</v>
      </c>
      <c r="AQ127" s="976"/>
      <c r="AR127" s="976"/>
      <c r="AS127" s="976"/>
      <c r="AT127" s="977"/>
      <c r="AU127" s="226"/>
      <c r="AV127" s="226"/>
      <c r="AW127" s="226"/>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26"/>
      <c r="CB127" s="226"/>
      <c r="CC127" s="226"/>
      <c r="CD127" s="249"/>
      <c r="CE127" s="249"/>
      <c r="CF127" s="249"/>
      <c r="CG127" s="226"/>
      <c r="CH127" s="226"/>
      <c r="CI127" s="226"/>
      <c r="CJ127" s="248"/>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24"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440003</v>
      </c>
      <c r="AB128" s="1059"/>
      <c r="AC128" s="1059"/>
      <c r="AD128" s="1059"/>
      <c r="AE128" s="1060"/>
      <c r="AF128" s="1061">
        <v>426338</v>
      </c>
      <c r="AG128" s="1059"/>
      <c r="AH128" s="1059"/>
      <c r="AI128" s="1059"/>
      <c r="AJ128" s="1060"/>
      <c r="AK128" s="1061">
        <v>407689</v>
      </c>
      <c r="AL128" s="1059"/>
      <c r="AM128" s="1059"/>
      <c r="AN128" s="1059"/>
      <c r="AO128" s="1060"/>
      <c r="AP128" s="1062"/>
      <c r="AQ128" s="1063"/>
      <c r="AR128" s="1063"/>
      <c r="AS128" s="1063"/>
      <c r="AT128" s="1064"/>
      <c r="AU128" s="226"/>
      <c r="AV128" s="226"/>
      <c r="AW128" s="226"/>
      <c r="AX128" s="909" t="s">
        <v>462</v>
      </c>
      <c r="AY128" s="910"/>
      <c r="AZ128" s="910"/>
      <c r="BA128" s="910"/>
      <c r="BB128" s="910"/>
      <c r="BC128" s="910"/>
      <c r="BD128" s="910"/>
      <c r="BE128" s="911"/>
      <c r="BF128" s="1065" t="s">
        <v>121</v>
      </c>
      <c r="BG128" s="1066"/>
      <c r="BH128" s="1066"/>
      <c r="BI128" s="1066"/>
      <c r="BJ128" s="1066"/>
      <c r="BK128" s="1066"/>
      <c r="BL128" s="1067"/>
      <c r="BM128" s="1065">
        <v>12.78</v>
      </c>
      <c r="BN128" s="1066"/>
      <c r="BO128" s="1066"/>
      <c r="BP128" s="1066"/>
      <c r="BQ128" s="1066"/>
      <c r="BR128" s="1066"/>
      <c r="BS128" s="1067"/>
      <c r="BT128" s="1065">
        <v>20</v>
      </c>
      <c r="BU128" s="1066"/>
      <c r="BV128" s="1066"/>
      <c r="BW128" s="1066"/>
      <c r="BX128" s="1066"/>
      <c r="BY128" s="1066"/>
      <c r="BZ128" s="1089"/>
      <c r="CA128" s="249"/>
      <c r="CB128" s="249"/>
      <c r="CC128" s="249"/>
      <c r="CD128" s="249"/>
      <c r="CE128" s="249"/>
      <c r="CF128" s="249"/>
      <c r="CG128" s="226"/>
      <c r="CH128" s="226"/>
      <c r="CI128" s="226"/>
      <c r="CJ128" s="248"/>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24"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15307304</v>
      </c>
      <c r="AB129" s="972"/>
      <c r="AC129" s="972"/>
      <c r="AD129" s="972"/>
      <c r="AE129" s="973"/>
      <c r="AF129" s="974">
        <v>14844953</v>
      </c>
      <c r="AG129" s="972"/>
      <c r="AH129" s="972"/>
      <c r="AI129" s="972"/>
      <c r="AJ129" s="973"/>
      <c r="AK129" s="974">
        <v>14934447</v>
      </c>
      <c r="AL129" s="972"/>
      <c r="AM129" s="972"/>
      <c r="AN129" s="972"/>
      <c r="AO129" s="973"/>
      <c r="AP129" s="1086"/>
      <c r="AQ129" s="1087"/>
      <c r="AR129" s="1087"/>
      <c r="AS129" s="1087"/>
      <c r="AT129" s="1088"/>
      <c r="AU129" s="227"/>
      <c r="AV129" s="227"/>
      <c r="AW129" s="227"/>
      <c r="AX129" s="1078" t="s">
        <v>465</v>
      </c>
      <c r="AY129" s="936"/>
      <c r="AZ129" s="936"/>
      <c r="BA129" s="936"/>
      <c r="BB129" s="936"/>
      <c r="BC129" s="936"/>
      <c r="BD129" s="936"/>
      <c r="BE129" s="937"/>
      <c r="BF129" s="1079" t="s">
        <v>121</v>
      </c>
      <c r="BG129" s="1080"/>
      <c r="BH129" s="1080"/>
      <c r="BI129" s="1080"/>
      <c r="BJ129" s="1080"/>
      <c r="BK129" s="1080"/>
      <c r="BL129" s="1081"/>
      <c r="BM129" s="1079">
        <v>17.78</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1863344</v>
      </c>
      <c r="AB130" s="972"/>
      <c r="AC130" s="972"/>
      <c r="AD130" s="972"/>
      <c r="AE130" s="973"/>
      <c r="AF130" s="974">
        <v>1868929</v>
      </c>
      <c r="AG130" s="972"/>
      <c r="AH130" s="972"/>
      <c r="AI130" s="972"/>
      <c r="AJ130" s="973"/>
      <c r="AK130" s="974">
        <v>1791069</v>
      </c>
      <c r="AL130" s="972"/>
      <c r="AM130" s="972"/>
      <c r="AN130" s="972"/>
      <c r="AO130" s="973"/>
      <c r="AP130" s="1086"/>
      <c r="AQ130" s="1087"/>
      <c r="AR130" s="1087"/>
      <c r="AS130" s="1087"/>
      <c r="AT130" s="1088"/>
      <c r="AU130" s="227"/>
      <c r="AV130" s="227"/>
      <c r="AW130" s="227"/>
      <c r="AX130" s="1078" t="s">
        <v>468</v>
      </c>
      <c r="AY130" s="936"/>
      <c r="AZ130" s="936"/>
      <c r="BA130" s="936"/>
      <c r="BB130" s="936"/>
      <c r="BC130" s="936"/>
      <c r="BD130" s="936"/>
      <c r="BE130" s="937"/>
      <c r="BF130" s="1114">
        <v>13.4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13443960</v>
      </c>
      <c r="AB131" s="999"/>
      <c r="AC131" s="999"/>
      <c r="AD131" s="999"/>
      <c r="AE131" s="1000"/>
      <c r="AF131" s="998">
        <v>12976024</v>
      </c>
      <c r="AG131" s="999"/>
      <c r="AH131" s="999"/>
      <c r="AI131" s="999"/>
      <c r="AJ131" s="1000"/>
      <c r="AK131" s="998">
        <v>13143378</v>
      </c>
      <c r="AL131" s="999"/>
      <c r="AM131" s="999"/>
      <c r="AN131" s="999"/>
      <c r="AO131" s="1000"/>
      <c r="AP131" s="1123"/>
      <c r="AQ131" s="1124"/>
      <c r="AR131" s="1124"/>
      <c r="AS131" s="1124"/>
      <c r="AT131" s="1125"/>
      <c r="AU131" s="227"/>
      <c r="AV131" s="227"/>
      <c r="AW131" s="227"/>
      <c r="AX131" s="1096" t="s">
        <v>470</v>
      </c>
      <c r="AY131" s="739"/>
      <c r="AZ131" s="739"/>
      <c r="BA131" s="739"/>
      <c r="BB131" s="739"/>
      <c r="BC131" s="739"/>
      <c r="BD131" s="739"/>
      <c r="BE131" s="1049"/>
      <c r="BF131" s="1097">
        <v>65.099999999999994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11.46167498</v>
      </c>
      <c r="AB132" s="1110"/>
      <c r="AC132" s="1110"/>
      <c r="AD132" s="1110"/>
      <c r="AE132" s="1111"/>
      <c r="AF132" s="1112">
        <v>13.781463410000001</v>
      </c>
      <c r="AG132" s="1110"/>
      <c r="AH132" s="1110"/>
      <c r="AI132" s="1110"/>
      <c r="AJ132" s="1111"/>
      <c r="AK132" s="1112">
        <v>15.01386478</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12</v>
      </c>
      <c r="AB133" s="1093"/>
      <c r="AC133" s="1093"/>
      <c r="AD133" s="1093"/>
      <c r="AE133" s="1094"/>
      <c r="AF133" s="1092">
        <v>12.2</v>
      </c>
      <c r="AG133" s="1093"/>
      <c r="AH133" s="1093"/>
      <c r="AI133" s="1093"/>
      <c r="AJ133" s="1094"/>
      <c r="AK133" s="1092">
        <v>13.4</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4RIxM00LOZV5M7NRknUCcWsNmc3Zt7k0b8bcCbOSWMw8Psi7N3EqpPytfeTUlD0dCFPUOB1+87wi8jtj57VGcA==" saltValue="eoUPiDYdYgY9KizeAnfdM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474</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q9dVWY4KQls5I7eSYDXZ5hAxeyLQTqXS4YU3R/BqG77nTTdqKZeBCfrb0Qsfx4oD2TXN3WU5OfLN9nh9nCxOuA==" saltValue="cct8vdXuVYfXPBKyNeo48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vzYbPdoe43ov0FwXERLQ4F7jNIPX48aksgANYlnxfmgNGr9qgNkZ1fp1FJEgyepvrKTuHpGfiUYwIuNBWJWZg==" saltValue="EshcoMzrIyeNQDXdRCCGD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476</v>
      </c>
      <c r="AL6" s="260"/>
      <c r="AM6" s="260"/>
      <c r="AN6" s="260"/>
    </row>
    <row r="7" spans="1:46" ht="13.5" customHeight="1" x14ac:dyDescent="0.2">
      <c r="A7" s="259"/>
      <c r="AK7" s="262"/>
      <c r="AL7" s="263"/>
      <c r="AM7" s="263"/>
      <c r="AN7" s="264"/>
      <c r="AO7" s="1127" t="s">
        <v>477</v>
      </c>
      <c r="AP7" s="265"/>
      <c r="AQ7" s="266" t="s">
        <v>478</v>
      </c>
      <c r="AR7" s="267"/>
    </row>
    <row r="8" spans="1:46" ht="13.2" x14ac:dyDescent="0.2">
      <c r="A8" s="259"/>
      <c r="AK8" s="268"/>
      <c r="AL8" s="269"/>
      <c r="AM8" s="269"/>
      <c r="AN8" s="270"/>
      <c r="AO8" s="1128"/>
      <c r="AP8" s="271" t="s">
        <v>479</v>
      </c>
      <c r="AQ8" s="272" t="s">
        <v>480</v>
      </c>
      <c r="AR8" s="273" t="s">
        <v>481</v>
      </c>
    </row>
    <row r="9" spans="1:46" ht="13.2" x14ac:dyDescent="0.2">
      <c r="A9" s="259"/>
      <c r="AK9" s="1129" t="s">
        <v>482</v>
      </c>
      <c r="AL9" s="1130"/>
      <c r="AM9" s="1130"/>
      <c r="AN9" s="1131"/>
      <c r="AO9" s="274">
        <v>5403193</v>
      </c>
      <c r="AP9" s="274">
        <v>98211</v>
      </c>
      <c r="AQ9" s="275">
        <v>88459</v>
      </c>
      <c r="AR9" s="276">
        <v>11</v>
      </c>
    </row>
    <row r="10" spans="1:46" ht="13.5" customHeight="1" x14ac:dyDescent="0.2">
      <c r="A10" s="259"/>
      <c r="AK10" s="1129" t="s">
        <v>483</v>
      </c>
      <c r="AL10" s="1130"/>
      <c r="AM10" s="1130"/>
      <c r="AN10" s="1131"/>
      <c r="AO10" s="277">
        <v>47307</v>
      </c>
      <c r="AP10" s="277">
        <v>860</v>
      </c>
      <c r="AQ10" s="278">
        <v>6814</v>
      </c>
      <c r="AR10" s="279">
        <v>-87.4</v>
      </c>
    </row>
    <row r="11" spans="1:46" ht="13.5" customHeight="1" x14ac:dyDescent="0.2">
      <c r="A11" s="259"/>
      <c r="AK11" s="1129" t="s">
        <v>484</v>
      </c>
      <c r="AL11" s="1130"/>
      <c r="AM11" s="1130"/>
      <c r="AN11" s="1131"/>
      <c r="AO11" s="277" t="s">
        <v>485</v>
      </c>
      <c r="AP11" s="277" t="s">
        <v>485</v>
      </c>
      <c r="AQ11" s="278">
        <v>1610</v>
      </c>
      <c r="AR11" s="279" t="s">
        <v>485</v>
      </c>
    </row>
    <row r="12" spans="1:46" ht="13.5" customHeight="1" x14ac:dyDescent="0.2">
      <c r="A12" s="259"/>
      <c r="AK12" s="1129" t="s">
        <v>486</v>
      </c>
      <c r="AL12" s="1130"/>
      <c r="AM12" s="1130"/>
      <c r="AN12" s="1131"/>
      <c r="AO12" s="277" t="s">
        <v>485</v>
      </c>
      <c r="AP12" s="277" t="s">
        <v>485</v>
      </c>
      <c r="AQ12" s="278">
        <v>24</v>
      </c>
      <c r="AR12" s="279" t="s">
        <v>485</v>
      </c>
    </row>
    <row r="13" spans="1:46" ht="13.5" customHeight="1" x14ac:dyDescent="0.2">
      <c r="A13" s="259"/>
      <c r="AK13" s="1129" t="s">
        <v>487</v>
      </c>
      <c r="AL13" s="1130"/>
      <c r="AM13" s="1130"/>
      <c r="AN13" s="1131"/>
      <c r="AO13" s="277" t="s">
        <v>485</v>
      </c>
      <c r="AP13" s="277" t="s">
        <v>485</v>
      </c>
      <c r="AQ13" s="278">
        <v>3854</v>
      </c>
      <c r="AR13" s="279" t="s">
        <v>485</v>
      </c>
    </row>
    <row r="14" spans="1:46" ht="13.5" customHeight="1" x14ac:dyDescent="0.2">
      <c r="A14" s="259"/>
      <c r="AK14" s="1129" t="s">
        <v>488</v>
      </c>
      <c r="AL14" s="1130"/>
      <c r="AM14" s="1130"/>
      <c r="AN14" s="1131"/>
      <c r="AO14" s="277">
        <v>59210</v>
      </c>
      <c r="AP14" s="277">
        <v>1076</v>
      </c>
      <c r="AQ14" s="278">
        <v>1979</v>
      </c>
      <c r="AR14" s="279">
        <v>-45.6</v>
      </c>
    </row>
    <row r="15" spans="1:46" ht="13.5" customHeight="1" x14ac:dyDescent="0.2">
      <c r="A15" s="259"/>
      <c r="AK15" s="1132" t="s">
        <v>489</v>
      </c>
      <c r="AL15" s="1133"/>
      <c r="AM15" s="1133"/>
      <c r="AN15" s="1134"/>
      <c r="AO15" s="277">
        <v>-745471</v>
      </c>
      <c r="AP15" s="277">
        <v>-13550</v>
      </c>
      <c r="AQ15" s="278">
        <v>-5062</v>
      </c>
      <c r="AR15" s="279">
        <v>167.7</v>
      </c>
    </row>
    <row r="16" spans="1:46" ht="13.2" x14ac:dyDescent="0.2">
      <c r="A16" s="259"/>
      <c r="AK16" s="1132" t="s">
        <v>177</v>
      </c>
      <c r="AL16" s="1133"/>
      <c r="AM16" s="1133"/>
      <c r="AN16" s="1134"/>
      <c r="AO16" s="277">
        <v>4764239</v>
      </c>
      <c r="AP16" s="277">
        <v>86597</v>
      </c>
      <c r="AQ16" s="278">
        <v>97678</v>
      </c>
      <c r="AR16" s="279">
        <v>-11.3</v>
      </c>
    </row>
    <row r="17" spans="1:46" ht="13.2" x14ac:dyDescent="0.2">
      <c r="A17" s="259"/>
    </row>
    <row r="18" spans="1:46" ht="13.2" x14ac:dyDescent="0.2">
      <c r="A18" s="259"/>
      <c r="AQ18" s="280"/>
      <c r="AR18" s="280"/>
    </row>
    <row r="19" spans="1:46" ht="13.2" x14ac:dyDescent="0.2">
      <c r="A19" s="259"/>
      <c r="AK19" s="255" t="s">
        <v>490</v>
      </c>
    </row>
    <row r="20" spans="1:46" ht="13.2" x14ac:dyDescent="0.2">
      <c r="A20" s="259"/>
      <c r="AK20" s="281"/>
      <c r="AL20" s="282"/>
      <c r="AM20" s="282"/>
      <c r="AN20" s="283"/>
      <c r="AO20" s="284" t="s">
        <v>491</v>
      </c>
      <c r="AP20" s="285" t="s">
        <v>492</v>
      </c>
      <c r="AQ20" s="286" t="s">
        <v>493</v>
      </c>
      <c r="AR20" s="287"/>
    </row>
    <row r="21" spans="1:46" s="260" customFormat="1" ht="13.2" x14ac:dyDescent="0.2">
      <c r="A21" s="288"/>
      <c r="AK21" s="1135" t="s">
        <v>494</v>
      </c>
      <c r="AL21" s="1136"/>
      <c r="AM21" s="1136"/>
      <c r="AN21" s="1137"/>
      <c r="AO21" s="289">
        <v>10</v>
      </c>
      <c r="AP21" s="290">
        <v>8.7899999999999991</v>
      </c>
      <c r="AQ21" s="291">
        <v>1.21</v>
      </c>
      <c r="AS21" s="292"/>
      <c r="AT21" s="288"/>
    </row>
    <row r="22" spans="1:46" s="260" customFormat="1" ht="13.2" x14ac:dyDescent="0.2">
      <c r="A22" s="288"/>
      <c r="AK22" s="1135" t="s">
        <v>495</v>
      </c>
      <c r="AL22" s="1136"/>
      <c r="AM22" s="1136"/>
      <c r="AN22" s="1137"/>
      <c r="AO22" s="293">
        <v>98.6</v>
      </c>
      <c r="AP22" s="294">
        <v>97.7</v>
      </c>
      <c r="AQ22" s="295">
        <v>0.9</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300"/>
      <c r="AS27" s="255"/>
      <c r="AT27" s="255"/>
    </row>
    <row r="28" spans="1:46" ht="16.2" x14ac:dyDescent="0.2">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498</v>
      </c>
      <c r="AL29" s="260"/>
      <c r="AM29" s="260"/>
      <c r="AN29" s="260"/>
      <c r="AS29" s="302"/>
    </row>
    <row r="30" spans="1:46" ht="13.5" customHeight="1" x14ac:dyDescent="0.2">
      <c r="A30" s="259"/>
      <c r="AK30" s="262"/>
      <c r="AL30" s="263"/>
      <c r="AM30" s="263"/>
      <c r="AN30" s="264"/>
      <c r="AO30" s="1127" t="s">
        <v>477</v>
      </c>
      <c r="AP30" s="265"/>
      <c r="AQ30" s="266" t="s">
        <v>478</v>
      </c>
      <c r="AR30" s="267"/>
    </row>
    <row r="31" spans="1:46" ht="13.2" x14ac:dyDescent="0.2">
      <c r="A31" s="259"/>
      <c r="AK31" s="268"/>
      <c r="AL31" s="269"/>
      <c r="AM31" s="269"/>
      <c r="AN31" s="270"/>
      <c r="AO31" s="1128"/>
      <c r="AP31" s="271" t="s">
        <v>479</v>
      </c>
      <c r="AQ31" s="272" t="s">
        <v>480</v>
      </c>
      <c r="AR31" s="273" t="s">
        <v>481</v>
      </c>
    </row>
    <row r="32" spans="1:46" ht="27" customHeight="1" x14ac:dyDescent="0.2">
      <c r="A32" s="259"/>
      <c r="AK32" s="1143" t="s">
        <v>499</v>
      </c>
      <c r="AL32" s="1144"/>
      <c r="AM32" s="1144"/>
      <c r="AN32" s="1145"/>
      <c r="AO32" s="303">
        <v>3119515</v>
      </c>
      <c r="AP32" s="303">
        <v>56702</v>
      </c>
      <c r="AQ32" s="304">
        <v>63215</v>
      </c>
      <c r="AR32" s="305">
        <v>-10.3</v>
      </c>
    </row>
    <row r="33" spans="1:46" ht="13.5" customHeight="1" x14ac:dyDescent="0.2">
      <c r="A33" s="259"/>
      <c r="AK33" s="1143" t="s">
        <v>500</v>
      </c>
      <c r="AL33" s="1144"/>
      <c r="AM33" s="1144"/>
      <c r="AN33" s="1145"/>
      <c r="AO33" s="303" t="s">
        <v>485</v>
      </c>
      <c r="AP33" s="303" t="s">
        <v>485</v>
      </c>
      <c r="AQ33" s="304" t="s">
        <v>485</v>
      </c>
      <c r="AR33" s="305" t="s">
        <v>485</v>
      </c>
    </row>
    <row r="34" spans="1:46" ht="27" customHeight="1" x14ac:dyDescent="0.2">
      <c r="A34" s="259"/>
      <c r="AK34" s="1143" t="s">
        <v>501</v>
      </c>
      <c r="AL34" s="1144"/>
      <c r="AM34" s="1144"/>
      <c r="AN34" s="1145"/>
      <c r="AO34" s="303" t="s">
        <v>485</v>
      </c>
      <c r="AP34" s="303" t="s">
        <v>485</v>
      </c>
      <c r="AQ34" s="304">
        <v>3</v>
      </c>
      <c r="AR34" s="305" t="s">
        <v>485</v>
      </c>
    </row>
    <row r="35" spans="1:46" ht="27" customHeight="1" x14ac:dyDescent="0.2">
      <c r="A35" s="259"/>
      <c r="AK35" s="1143" t="s">
        <v>502</v>
      </c>
      <c r="AL35" s="1144"/>
      <c r="AM35" s="1144"/>
      <c r="AN35" s="1145"/>
      <c r="AO35" s="303">
        <v>929121</v>
      </c>
      <c r="AP35" s="303">
        <v>16888</v>
      </c>
      <c r="AQ35" s="304">
        <v>15084</v>
      </c>
      <c r="AR35" s="305">
        <v>12</v>
      </c>
    </row>
    <row r="36" spans="1:46" ht="27" customHeight="1" x14ac:dyDescent="0.2">
      <c r="A36" s="259"/>
      <c r="AK36" s="1143" t="s">
        <v>503</v>
      </c>
      <c r="AL36" s="1144"/>
      <c r="AM36" s="1144"/>
      <c r="AN36" s="1145"/>
      <c r="AO36" s="303" t="s">
        <v>485</v>
      </c>
      <c r="AP36" s="303" t="s">
        <v>485</v>
      </c>
      <c r="AQ36" s="304">
        <v>1958</v>
      </c>
      <c r="AR36" s="305" t="s">
        <v>485</v>
      </c>
    </row>
    <row r="37" spans="1:46" ht="13.5" customHeight="1" x14ac:dyDescent="0.2">
      <c r="A37" s="259"/>
      <c r="AK37" s="1143" t="s">
        <v>504</v>
      </c>
      <c r="AL37" s="1144"/>
      <c r="AM37" s="1144"/>
      <c r="AN37" s="1145"/>
      <c r="AO37" s="303">
        <v>123371</v>
      </c>
      <c r="AP37" s="303">
        <v>2242</v>
      </c>
      <c r="AQ37" s="304">
        <v>529</v>
      </c>
      <c r="AR37" s="305">
        <v>323.8</v>
      </c>
    </row>
    <row r="38" spans="1:46" ht="27" customHeight="1" x14ac:dyDescent="0.2">
      <c r="A38" s="259"/>
      <c r="AK38" s="1146" t="s">
        <v>505</v>
      </c>
      <c r="AL38" s="1147"/>
      <c r="AM38" s="1147"/>
      <c r="AN38" s="1148"/>
      <c r="AO38" s="306">
        <v>80</v>
      </c>
      <c r="AP38" s="306">
        <v>1</v>
      </c>
      <c r="AQ38" s="307">
        <v>2</v>
      </c>
      <c r="AR38" s="295">
        <v>-50</v>
      </c>
      <c r="AS38" s="302"/>
    </row>
    <row r="39" spans="1:46" ht="13.2" x14ac:dyDescent="0.2">
      <c r="A39" s="259"/>
      <c r="AK39" s="1146" t="s">
        <v>506</v>
      </c>
      <c r="AL39" s="1147"/>
      <c r="AM39" s="1147"/>
      <c r="AN39" s="1148"/>
      <c r="AO39" s="303">
        <v>-407689</v>
      </c>
      <c r="AP39" s="303">
        <v>-7410</v>
      </c>
      <c r="AQ39" s="304">
        <v>-3177</v>
      </c>
      <c r="AR39" s="305">
        <v>133.19999999999999</v>
      </c>
      <c r="AS39" s="302"/>
    </row>
    <row r="40" spans="1:46" ht="27" customHeight="1" x14ac:dyDescent="0.2">
      <c r="A40" s="259"/>
      <c r="AK40" s="1143" t="s">
        <v>507</v>
      </c>
      <c r="AL40" s="1144"/>
      <c r="AM40" s="1144"/>
      <c r="AN40" s="1145"/>
      <c r="AO40" s="303">
        <v>-1791069</v>
      </c>
      <c r="AP40" s="303">
        <v>-32555</v>
      </c>
      <c r="AQ40" s="304">
        <v>-54547</v>
      </c>
      <c r="AR40" s="305">
        <v>-40.299999999999997</v>
      </c>
      <c r="AS40" s="302"/>
    </row>
    <row r="41" spans="1:46" ht="13.2" x14ac:dyDescent="0.2">
      <c r="A41" s="259"/>
      <c r="AK41" s="1149" t="s">
        <v>287</v>
      </c>
      <c r="AL41" s="1150"/>
      <c r="AM41" s="1150"/>
      <c r="AN41" s="1151"/>
      <c r="AO41" s="303">
        <v>1973329</v>
      </c>
      <c r="AP41" s="303">
        <v>35868</v>
      </c>
      <c r="AQ41" s="304">
        <v>23067</v>
      </c>
      <c r="AR41" s="305">
        <v>55.5</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508</v>
      </c>
    </row>
    <row r="48" spans="1:46" ht="13.2" x14ac:dyDescent="0.2">
      <c r="A48" s="259"/>
      <c r="AK48" s="313" t="s">
        <v>509</v>
      </c>
      <c r="AL48" s="313"/>
      <c r="AM48" s="313"/>
      <c r="AN48" s="313"/>
      <c r="AO48" s="313"/>
      <c r="AP48" s="313"/>
      <c r="AQ48" s="314"/>
      <c r="AR48" s="313"/>
    </row>
    <row r="49" spans="1:44" ht="13.5" customHeight="1" x14ac:dyDescent="0.2">
      <c r="A49" s="259"/>
      <c r="AK49" s="315"/>
      <c r="AL49" s="316"/>
      <c r="AM49" s="1138" t="s">
        <v>477</v>
      </c>
      <c r="AN49" s="1140" t="s">
        <v>510</v>
      </c>
      <c r="AO49" s="1141"/>
      <c r="AP49" s="1141"/>
      <c r="AQ49" s="1141"/>
      <c r="AR49" s="1142"/>
    </row>
    <row r="50" spans="1:44" ht="13.2" x14ac:dyDescent="0.2">
      <c r="A50" s="259"/>
      <c r="AK50" s="317"/>
      <c r="AL50" s="318"/>
      <c r="AM50" s="1139"/>
      <c r="AN50" s="319" t="s">
        <v>511</v>
      </c>
      <c r="AO50" s="320" t="s">
        <v>512</v>
      </c>
      <c r="AP50" s="321" t="s">
        <v>513</v>
      </c>
      <c r="AQ50" s="322" t="s">
        <v>514</v>
      </c>
      <c r="AR50" s="323" t="s">
        <v>515</v>
      </c>
    </row>
    <row r="51" spans="1:44" ht="13.2" x14ac:dyDescent="0.2">
      <c r="A51" s="259"/>
      <c r="AK51" s="315" t="s">
        <v>516</v>
      </c>
      <c r="AL51" s="316"/>
      <c r="AM51" s="324">
        <v>1662358</v>
      </c>
      <c r="AN51" s="325">
        <v>27556</v>
      </c>
      <c r="AO51" s="326">
        <v>5.7</v>
      </c>
      <c r="AP51" s="327">
        <v>70166</v>
      </c>
      <c r="AQ51" s="328">
        <v>1.4</v>
      </c>
      <c r="AR51" s="329">
        <v>4.3</v>
      </c>
    </row>
    <row r="52" spans="1:44" ht="13.2" x14ac:dyDescent="0.2">
      <c r="A52" s="259"/>
      <c r="AK52" s="330"/>
      <c r="AL52" s="331" t="s">
        <v>517</v>
      </c>
      <c r="AM52" s="332">
        <v>531720</v>
      </c>
      <c r="AN52" s="333">
        <v>8814</v>
      </c>
      <c r="AO52" s="334">
        <v>-39.200000000000003</v>
      </c>
      <c r="AP52" s="335">
        <v>36115</v>
      </c>
      <c r="AQ52" s="336">
        <v>-6.2</v>
      </c>
      <c r="AR52" s="337">
        <v>-33</v>
      </c>
    </row>
    <row r="53" spans="1:44" ht="13.2" x14ac:dyDescent="0.2">
      <c r="A53" s="259"/>
      <c r="AK53" s="315" t="s">
        <v>518</v>
      </c>
      <c r="AL53" s="316"/>
      <c r="AM53" s="324">
        <v>2272708</v>
      </c>
      <c r="AN53" s="325">
        <v>38449</v>
      </c>
      <c r="AO53" s="326">
        <v>39.5</v>
      </c>
      <c r="AP53" s="327">
        <v>70329</v>
      </c>
      <c r="AQ53" s="328">
        <v>0.2</v>
      </c>
      <c r="AR53" s="329">
        <v>39.299999999999997</v>
      </c>
    </row>
    <row r="54" spans="1:44" ht="13.2" x14ac:dyDescent="0.2">
      <c r="A54" s="259"/>
      <c r="AK54" s="330"/>
      <c r="AL54" s="331" t="s">
        <v>517</v>
      </c>
      <c r="AM54" s="332">
        <v>1168747</v>
      </c>
      <c r="AN54" s="333">
        <v>19773</v>
      </c>
      <c r="AO54" s="334">
        <v>124.3</v>
      </c>
      <c r="AP54" s="335">
        <v>39403</v>
      </c>
      <c r="AQ54" s="336">
        <v>9.1</v>
      </c>
      <c r="AR54" s="337">
        <v>115.2</v>
      </c>
    </row>
    <row r="55" spans="1:44" ht="13.2" x14ac:dyDescent="0.2">
      <c r="A55" s="259"/>
      <c r="AK55" s="315" t="s">
        <v>519</v>
      </c>
      <c r="AL55" s="316"/>
      <c r="AM55" s="324">
        <v>2131023</v>
      </c>
      <c r="AN55" s="325">
        <v>37004</v>
      </c>
      <c r="AO55" s="326">
        <v>-3.8</v>
      </c>
      <c r="AP55" s="327">
        <v>71871</v>
      </c>
      <c r="AQ55" s="328">
        <v>2.2000000000000002</v>
      </c>
      <c r="AR55" s="329">
        <v>-6</v>
      </c>
    </row>
    <row r="56" spans="1:44" ht="13.2" x14ac:dyDescent="0.2">
      <c r="A56" s="259"/>
      <c r="AK56" s="330"/>
      <c r="AL56" s="331" t="s">
        <v>517</v>
      </c>
      <c r="AM56" s="332">
        <v>1267971</v>
      </c>
      <c r="AN56" s="333">
        <v>22018</v>
      </c>
      <c r="AO56" s="334">
        <v>11.4</v>
      </c>
      <c r="AP56" s="335">
        <v>38232</v>
      </c>
      <c r="AQ56" s="336">
        <v>-3</v>
      </c>
      <c r="AR56" s="337">
        <v>14.4</v>
      </c>
    </row>
    <row r="57" spans="1:44" ht="13.2" x14ac:dyDescent="0.2">
      <c r="A57" s="259"/>
      <c r="AK57" s="315" t="s">
        <v>520</v>
      </c>
      <c r="AL57" s="316"/>
      <c r="AM57" s="324">
        <v>1666768</v>
      </c>
      <c r="AN57" s="325">
        <v>29567</v>
      </c>
      <c r="AO57" s="326">
        <v>-20.100000000000001</v>
      </c>
      <c r="AP57" s="327">
        <v>71807</v>
      </c>
      <c r="AQ57" s="328">
        <v>-0.1</v>
      </c>
      <c r="AR57" s="329">
        <v>-20</v>
      </c>
    </row>
    <row r="58" spans="1:44" ht="13.2" x14ac:dyDescent="0.2">
      <c r="A58" s="259"/>
      <c r="AK58" s="330"/>
      <c r="AL58" s="331" t="s">
        <v>517</v>
      </c>
      <c r="AM58" s="332">
        <v>1011427</v>
      </c>
      <c r="AN58" s="333">
        <v>17942</v>
      </c>
      <c r="AO58" s="334">
        <v>-18.5</v>
      </c>
      <c r="AP58" s="335">
        <v>37333</v>
      </c>
      <c r="AQ58" s="336">
        <v>-2.4</v>
      </c>
      <c r="AR58" s="337">
        <v>-16.100000000000001</v>
      </c>
    </row>
    <row r="59" spans="1:44" ht="13.2" x14ac:dyDescent="0.2">
      <c r="A59" s="259"/>
      <c r="AK59" s="315" t="s">
        <v>521</v>
      </c>
      <c r="AL59" s="316"/>
      <c r="AM59" s="324">
        <v>2622402</v>
      </c>
      <c r="AN59" s="325">
        <v>47666</v>
      </c>
      <c r="AO59" s="326">
        <v>61.2</v>
      </c>
      <c r="AP59" s="327">
        <v>80821</v>
      </c>
      <c r="AQ59" s="328">
        <v>12.6</v>
      </c>
      <c r="AR59" s="329">
        <v>48.6</v>
      </c>
    </row>
    <row r="60" spans="1:44" ht="13.2" x14ac:dyDescent="0.2">
      <c r="A60" s="259"/>
      <c r="AK60" s="330"/>
      <c r="AL60" s="331" t="s">
        <v>517</v>
      </c>
      <c r="AM60" s="332">
        <v>1463563</v>
      </c>
      <c r="AN60" s="333">
        <v>26602</v>
      </c>
      <c r="AO60" s="334">
        <v>48.3</v>
      </c>
      <c r="AP60" s="335">
        <v>49586</v>
      </c>
      <c r="AQ60" s="336">
        <v>32.799999999999997</v>
      </c>
      <c r="AR60" s="337">
        <v>15.5</v>
      </c>
    </row>
    <row r="61" spans="1:44" ht="13.2" x14ac:dyDescent="0.2">
      <c r="A61" s="259"/>
      <c r="AK61" s="315" t="s">
        <v>522</v>
      </c>
      <c r="AL61" s="338"/>
      <c r="AM61" s="324">
        <v>2071052</v>
      </c>
      <c r="AN61" s="325">
        <v>36048</v>
      </c>
      <c r="AO61" s="326">
        <v>16.5</v>
      </c>
      <c r="AP61" s="327">
        <v>72999</v>
      </c>
      <c r="AQ61" s="339">
        <v>3.3</v>
      </c>
      <c r="AR61" s="329">
        <v>13.2</v>
      </c>
    </row>
    <row r="62" spans="1:44" ht="13.2" x14ac:dyDescent="0.2">
      <c r="A62" s="259"/>
      <c r="AK62" s="330"/>
      <c r="AL62" s="331" t="s">
        <v>517</v>
      </c>
      <c r="AM62" s="332">
        <v>1088686</v>
      </c>
      <c r="AN62" s="333">
        <v>19030</v>
      </c>
      <c r="AO62" s="334">
        <v>25.3</v>
      </c>
      <c r="AP62" s="335">
        <v>40134</v>
      </c>
      <c r="AQ62" s="336">
        <v>6.1</v>
      </c>
      <c r="AR62" s="337">
        <v>19.2</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5H4fLJbSGEDv8Mg/NKBVfAJBbOQDoxu3HjjNE/OsaSM0ryv044Psl/EIYp06q2/tfxLKxMpZplRwAPzBt7wbGg==" saltValue="1nbF5MnNifhVnW0VdbL7c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474</v>
      </c>
    </row>
    <row r="121" spans="125:125" ht="13.5" hidden="1" customHeight="1" x14ac:dyDescent="0.2">
      <c r="DU121" s="253"/>
    </row>
  </sheetData>
  <sheetProtection algorithmName="SHA-512" hashValue="nIU2Eb7kbue+zUGjLvDrPc1h7udjWtRgHKwYwQD6+wmN2MAcm6ungKwCmojE+Myfr7oqK9iQCU1m+SRhV5utHg==" saltValue="EZXO/ekeTmqTBl9FpjZq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0" zoomScaleNormal="100" zoomScaleSheetLayoutView="55" workbookViewId="0">
      <selection activeCell="AI83" sqref="AI83"/>
    </sheetView>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474</v>
      </c>
    </row>
  </sheetData>
  <sheetProtection algorithmName="SHA-512" hashValue="dw1I/mT30WjNYHYbBpn0+rE4uBvW61zsfZVSY1wdC3IiRIuvpReehifm55II548wNfwcQ8M57aKw/YzVi1OhOQ==" saltValue="ICZQBDJ2C5lYdJuAbLJPE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1.52</v>
      </c>
      <c r="G47" s="12">
        <v>2.57</v>
      </c>
      <c r="H47" s="12">
        <v>7.85</v>
      </c>
      <c r="I47" s="12">
        <v>12.27</v>
      </c>
      <c r="J47" s="13">
        <v>15.61</v>
      </c>
    </row>
    <row r="48" spans="2:10" ht="57.75" customHeight="1" x14ac:dyDescent="0.2">
      <c r="B48" s="14"/>
      <c r="C48" s="1154" t="s">
        <v>4</v>
      </c>
      <c r="D48" s="1154"/>
      <c r="E48" s="1155"/>
      <c r="F48" s="15">
        <v>2.14</v>
      </c>
      <c r="G48" s="16">
        <v>4.7300000000000004</v>
      </c>
      <c r="H48" s="16">
        <v>7.98</v>
      </c>
      <c r="I48" s="16">
        <v>6.86</v>
      </c>
      <c r="J48" s="17">
        <v>2.37</v>
      </c>
    </row>
    <row r="49" spans="2:10" ht="57.75" customHeight="1" thickBot="1" x14ac:dyDescent="0.25">
      <c r="B49" s="18"/>
      <c r="C49" s="1156" t="s">
        <v>5</v>
      </c>
      <c r="D49" s="1156"/>
      <c r="E49" s="1157"/>
      <c r="F49" s="19">
        <v>0</v>
      </c>
      <c r="G49" s="20">
        <v>2.63</v>
      </c>
      <c r="H49" s="20">
        <v>6.18</v>
      </c>
      <c r="I49" s="20" t="s">
        <v>529</v>
      </c>
      <c r="J49" s="21" t="s">
        <v>530</v>
      </c>
    </row>
    <row r="50" spans="2:10" ht="13.2" x14ac:dyDescent="0.2"/>
  </sheetData>
  <sheetProtection algorithmName="SHA-512" hashValue="X2L0DS+r7vk+FON1vBfz0D9spZiFY3GK/G51sTVEaPhpyoi6XVNstaBdx8i0p4EYQknr6rH8+CeezgfMwaemDA==" saltValue="sVUdOS9GHDLXj7rT1tlBU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531</v>
      </c>
      <c r="D34" s="1162"/>
      <c r="E34" s="1163"/>
      <c r="F34" s="32">
        <v>17.34</v>
      </c>
      <c r="G34" s="33">
        <v>14.77</v>
      </c>
      <c r="H34" s="33">
        <v>14.46</v>
      </c>
      <c r="I34" s="33">
        <v>16.27</v>
      </c>
      <c r="J34" s="34">
        <v>15.71</v>
      </c>
      <c r="K34" s="22"/>
      <c r="L34" s="22"/>
      <c r="M34" s="22"/>
      <c r="N34" s="22"/>
      <c r="O34" s="22"/>
      <c r="P34" s="22"/>
    </row>
    <row r="35" spans="1:16" ht="39" customHeight="1" x14ac:dyDescent="0.2">
      <c r="A35" s="22"/>
      <c r="B35" s="35"/>
      <c r="C35" s="1158" t="s">
        <v>532</v>
      </c>
      <c r="D35" s="1158"/>
      <c r="E35" s="1159"/>
      <c r="F35" s="36">
        <v>2.14</v>
      </c>
      <c r="G35" s="37">
        <v>4.7300000000000004</v>
      </c>
      <c r="H35" s="37">
        <v>7.97</v>
      </c>
      <c r="I35" s="37">
        <v>6.85</v>
      </c>
      <c r="J35" s="38">
        <v>2.36</v>
      </c>
      <c r="K35" s="22"/>
      <c r="L35" s="22"/>
      <c r="M35" s="22"/>
      <c r="N35" s="22"/>
      <c r="O35" s="22"/>
      <c r="P35" s="22"/>
    </row>
    <row r="36" spans="1:16" ht="39" customHeight="1" x14ac:dyDescent="0.2">
      <c r="A36" s="22"/>
      <c r="B36" s="35"/>
      <c r="C36" s="1158" t="s">
        <v>533</v>
      </c>
      <c r="D36" s="1158"/>
      <c r="E36" s="1159"/>
      <c r="F36" s="36">
        <v>1.7</v>
      </c>
      <c r="G36" s="37">
        <v>0.33</v>
      </c>
      <c r="H36" s="37">
        <v>1.1000000000000001</v>
      </c>
      <c r="I36" s="37">
        <v>1.24</v>
      </c>
      <c r="J36" s="38">
        <v>1.4</v>
      </c>
      <c r="K36" s="22"/>
      <c r="L36" s="22"/>
      <c r="M36" s="22"/>
      <c r="N36" s="22"/>
      <c r="O36" s="22"/>
      <c r="P36" s="22"/>
    </row>
    <row r="37" spans="1:16" ht="39" customHeight="1" x14ac:dyDescent="0.2">
      <c r="A37" s="22"/>
      <c r="B37" s="35"/>
      <c r="C37" s="1158" t="s">
        <v>534</v>
      </c>
      <c r="D37" s="1158"/>
      <c r="E37" s="1159"/>
      <c r="F37" s="36">
        <v>0.52</v>
      </c>
      <c r="G37" s="37">
        <v>0.67</v>
      </c>
      <c r="H37" s="37">
        <v>1.02</v>
      </c>
      <c r="I37" s="37">
        <v>0.94</v>
      </c>
      <c r="J37" s="38">
        <v>0.86</v>
      </c>
      <c r="K37" s="22"/>
      <c r="L37" s="22"/>
      <c r="M37" s="22"/>
      <c r="N37" s="22"/>
      <c r="O37" s="22"/>
      <c r="P37" s="22"/>
    </row>
    <row r="38" spans="1:16" ht="39" customHeight="1" x14ac:dyDescent="0.2">
      <c r="A38" s="22"/>
      <c r="B38" s="35"/>
      <c r="C38" s="1158" t="s">
        <v>535</v>
      </c>
      <c r="D38" s="1158"/>
      <c r="E38" s="1159"/>
      <c r="F38" s="36">
        <v>0.06</v>
      </c>
      <c r="G38" s="37">
        <v>0.21</v>
      </c>
      <c r="H38" s="37">
        <v>0.46</v>
      </c>
      <c r="I38" s="37">
        <v>0.63</v>
      </c>
      <c r="J38" s="38">
        <v>0.4</v>
      </c>
      <c r="K38" s="22"/>
      <c r="L38" s="22"/>
      <c r="M38" s="22"/>
      <c r="N38" s="22"/>
      <c r="O38" s="22"/>
      <c r="P38" s="22"/>
    </row>
    <row r="39" spans="1:16" ht="39" customHeight="1" x14ac:dyDescent="0.2">
      <c r="A39" s="22"/>
      <c r="B39" s="35"/>
      <c r="C39" s="1158" t="s">
        <v>536</v>
      </c>
      <c r="D39" s="1158"/>
      <c r="E39" s="1159"/>
      <c r="F39" s="36" t="s">
        <v>537</v>
      </c>
      <c r="G39" s="37" t="s">
        <v>538</v>
      </c>
      <c r="H39" s="37">
        <v>0.05</v>
      </c>
      <c r="I39" s="37">
        <v>0.68</v>
      </c>
      <c r="J39" s="38">
        <v>0.04</v>
      </c>
      <c r="K39" s="22"/>
      <c r="L39" s="22"/>
      <c r="M39" s="22"/>
      <c r="N39" s="22"/>
      <c r="O39" s="22"/>
      <c r="P39" s="22"/>
    </row>
    <row r="40" spans="1:16" ht="39" customHeight="1" x14ac:dyDescent="0.2">
      <c r="A40" s="22"/>
      <c r="B40" s="35"/>
      <c r="C40" s="1158" t="s">
        <v>539</v>
      </c>
      <c r="D40" s="1158"/>
      <c r="E40" s="1159"/>
      <c r="F40" s="36">
        <v>0</v>
      </c>
      <c r="G40" s="37">
        <v>0</v>
      </c>
      <c r="H40" s="37">
        <v>0</v>
      </c>
      <c r="I40" s="37">
        <v>0.01</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541</v>
      </c>
      <c r="D43" s="1160"/>
      <c r="E43" s="116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mGESehJwJbX3oC5MXn8oM8qlekpW+byqM5i4iEnpoHgxVTEF/2FqReh968N5ttKC00DW+ZgEMP1QdhIGybwFg==" saltValue="tfQl/MT1bRXP3LD+F5u6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3021</v>
      </c>
      <c r="L45" s="58">
        <v>3046</v>
      </c>
      <c r="M45" s="58">
        <v>2995</v>
      </c>
      <c r="N45" s="58">
        <v>3128</v>
      </c>
      <c r="O45" s="59">
        <v>3120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867</v>
      </c>
      <c r="L48" s="62">
        <v>646</v>
      </c>
      <c r="M48" s="62">
        <v>719</v>
      </c>
      <c r="N48" s="62">
        <v>825</v>
      </c>
      <c r="O48" s="63">
        <v>929</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485</v>
      </c>
      <c r="L49" s="62" t="s">
        <v>485</v>
      </c>
      <c r="M49" s="62" t="s">
        <v>485</v>
      </c>
      <c r="N49" s="62" t="s">
        <v>485</v>
      </c>
      <c r="O49" s="63" t="s">
        <v>485</v>
      </c>
      <c r="P49" s="46"/>
      <c r="Q49" s="46"/>
      <c r="R49" s="46"/>
      <c r="S49" s="46"/>
      <c r="T49" s="46"/>
      <c r="U49" s="46"/>
    </row>
    <row r="50" spans="1:21" ht="30.75" customHeight="1" x14ac:dyDescent="0.2">
      <c r="A50" s="46"/>
      <c r="B50" s="1166"/>
      <c r="C50" s="1167"/>
      <c r="D50" s="60"/>
      <c r="E50" s="1172" t="s">
        <v>15</v>
      </c>
      <c r="F50" s="1172"/>
      <c r="G50" s="1172"/>
      <c r="H50" s="1172"/>
      <c r="I50" s="1172"/>
      <c r="J50" s="1173"/>
      <c r="K50" s="61">
        <v>145</v>
      </c>
      <c r="L50" s="62">
        <v>138</v>
      </c>
      <c r="M50" s="62">
        <v>130</v>
      </c>
      <c r="N50" s="62">
        <v>130</v>
      </c>
      <c r="O50" s="63">
        <v>123</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2371</v>
      </c>
      <c r="L52" s="62">
        <v>2368</v>
      </c>
      <c r="M52" s="62">
        <v>2304</v>
      </c>
      <c r="N52" s="62">
        <v>2295</v>
      </c>
      <c r="O52" s="63">
        <v>2200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1662</v>
      </c>
      <c r="L53" s="67">
        <v>1462</v>
      </c>
      <c r="M53" s="67">
        <v>1540</v>
      </c>
      <c r="N53" s="67">
        <v>1788</v>
      </c>
      <c r="O53" s="68">
        <v>1972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564</v>
      </c>
      <c r="L58" s="82" t="s">
        <v>564</v>
      </c>
      <c r="M58" s="82" t="s">
        <v>564</v>
      </c>
      <c r="N58" s="82" t="s">
        <v>564</v>
      </c>
      <c r="O58" s="83" t="s">
        <v>564</v>
      </c>
    </row>
    <row r="59" spans="1:21" ht="31.5" customHeight="1" x14ac:dyDescent="0.2">
      <c r="B59" s="1182"/>
      <c r="C59" s="1183"/>
      <c r="D59" s="1189" t="s">
        <v>26</v>
      </c>
      <c r="E59" s="1190"/>
      <c r="F59" s="1190"/>
      <c r="G59" s="1190"/>
      <c r="H59" s="1190"/>
      <c r="I59" s="1190"/>
      <c r="J59" s="1191"/>
      <c r="K59" s="84" t="s">
        <v>564</v>
      </c>
      <c r="L59" s="85" t="s">
        <v>564</v>
      </c>
      <c r="M59" s="85" t="s">
        <v>564</v>
      </c>
      <c r="N59" s="85" t="s">
        <v>564</v>
      </c>
      <c r="O59" s="86" t="s">
        <v>564</v>
      </c>
    </row>
    <row r="60" spans="1:21" ht="31.5" customHeight="1" thickBot="1" x14ac:dyDescent="0.25">
      <c r="B60" s="1184"/>
      <c r="C60" s="1185"/>
      <c r="D60" s="1192" t="s">
        <v>27</v>
      </c>
      <c r="E60" s="1193"/>
      <c r="F60" s="1193"/>
      <c r="G60" s="1193"/>
      <c r="H60" s="1193"/>
      <c r="I60" s="1193"/>
      <c r="J60" s="1194"/>
      <c r="K60" s="87" t="s">
        <v>564</v>
      </c>
      <c r="L60" s="88" t="s">
        <v>564</v>
      </c>
      <c r="M60" s="88" t="s">
        <v>564</v>
      </c>
      <c r="N60" s="88" t="s">
        <v>564</v>
      </c>
      <c r="O60" s="89" t="s">
        <v>564</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sheetData>
  <sheetProtection algorithmName="SHA-512" hashValue="AfqjmQSQI/Vrphae/juSJ/fkYr4qNJRxzvwXT1GX3Yh8tT+VygZR1qjoTx04Y5awF5z4Ys70+m7ijr1QcQGA5A==" saltValue="j6iA4NF5ICA+XddxD6a1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42">
        <v>26982</v>
      </c>
      <c r="J41" s="343">
        <v>27235</v>
      </c>
      <c r="K41" s="343">
        <v>26608</v>
      </c>
      <c r="L41" s="343">
        <v>24947</v>
      </c>
      <c r="M41" s="344">
        <v>23723</v>
      </c>
    </row>
    <row r="42" spans="2:13" ht="27.75" customHeight="1" x14ac:dyDescent="0.2">
      <c r="B42" s="1197"/>
      <c r="C42" s="1198"/>
      <c r="D42" s="104"/>
      <c r="E42" s="1203" t="s">
        <v>32</v>
      </c>
      <c r="F42" s="1203"/>
      <c r="G42" s="1203"/>
      <c r="H42" s="1204"/>
      <c r="I42" s="345">
        <v>1094</v>
      </c>
      <c r="J42" s="346">
        <v>982</v>
      </c>
      <c r="K42" s="346">
        <v>870</v>
      </c>
      <c r="L42" s="346">
        <v>757</v>
      </c>
      <c r="M42" s="347">
        <v>643</v>
      </c>
    </row>
    <row r="43" spans="2:13" ht="27.75" customHeight="1" x14ac:dyDescent="0.2">
      <c r="B43" s="1197"/>
      <c r="C43" s="1198"/>
      <c r="D43" s="104"/>
      <c r="E43" s="1203" t="s">
        <v>33</v>
      </c>
      <c r="F43" s="1203"/>
      <c r="G43" s="1203"/>
      <c r="H43" s="1204"/>
      <c r="I43" s="345">
        <v>9682</v>
      </c>
      <c r="J43" s="346">
        <v>8041</v>
      </c>
      <c r="K43" s="346">
        <v>7267</v>
      </c>
      <c r="L43" s="346">
        <v>6523</v>
      </c>
      <c r="M43" s="347">
        <v>6797</v>
      </c>
    </row>
    <row r="44" spans="2:13" ht="27.75" customHeight="1" x14ac:dyDescent="0.2">
      <c r="B44" s="1197"/>
      <c r="C44" s="1198"/>
      <c r="D44" s="104"/>
      <c r="E44" s="1203" t="s">
        <v>34</v>
      </c>
      <c r="F44" s="1203"/>
      <c r="G44" s="1203"/>
      <c r="H44" s="1204"/>
      <c r="I44" s="345" t="s">
        <v>485</v>
      </c>
      <c r="J44" s="346" t="s">
        <v>485</v>
      </c>
      <c r="K44" s="346" t="s">
        <v>485</v>
      </c>
      <c r="L44" s="346" t="s">
        <v>485</v>
      </c>
      <c r="M44" s="347" t="s">
        <v>485</v>
      </c>
    </row>
    <row r="45" spans="2:13" ht="27.75" customHeight="1" x14ac:dyDescent="0.2">
      <c r="B45" s="1197"/>
      <c r="C45" s="1198"/>
      <c r="D45" s="104"/>
      <c r="E45" s="1203" t="s">
        <v>35</v>
      </c>
      <c r="F45" s="1203"/>
      <c r="G45" s="1203"/>
      <c r="H45" s="1204"/>
      <c r="I45" s="345">
        <v>7674</v>
      </c>
      <c r="J45" s="346">
        <v>7143</v>
      </c>
      <c r="K45" s="346">
        <v>6656</v>
      </c>
      <c r="L45" s="346">
        <v>6160</v>
      </c>
      <c r="M45" s="347">
        <v>5716</v>
      </c>
    </row>
    <row r="46" spans="2:13" ht="27.75" customHeight="1" x14ac:dyDescent="0.2">
      <c r="B46" s="1197"/>
      <c r="C46" s="1198"/>
      <c r="D46" s="105"/>
      <c r="E46" s="1203" t="s">
        <v>36</v>
      </c>
      <c r="F46" s="1203"/>
      <c r="G46" s="1203"/>
      <c r="H46" s="1204"/>
      <c r="I46" s="345" t="s">
        <v>485</v>
      </c>
      <c r="J46" s="346" t="s">
        <v>485</v>
      </c>
      <c r="K46" s="346" t="s">
        <v>485</v>
      </c>
      <c r="L46" s="346" t="s">
        <v>485</v>
      </c>
      <c r="M46" s="347" t="s">
        <v>485</v>
      </c>
    </row>
    <row r="47" spans="2:13" ht="27.75" customHeight="1" x14ac:dyDescent="0.2">
      <c r="B47" s="1197"/>
      <c r="C47" s="1198"/>
      <c r="D47" s="106"/>
      <c r="E47" s="1205" t="s">
        <v>37</v>
      </c>
      <c r="F47" s="1206"/>
      <c r="G47" s="1206"/>
      <c r="H47" s="1207"/>
      <c r="I47" s="345" t="s">
        <v>485</v>
      </c>
      <c r="J47" s="346" t="s">
        <v>485</v>
      </c>
      <c r="K47" s="346" t="s">
        <v>485</v>
      </c>
      <c r="L47" s="346" t="s">
        <v>485</v>
      </c>
      <c r="M47" s="347" t="s">
        <v>485</v>
      </c>
    </row>
    <row r="48" spans="2:13" ht="27.75" customHeight="1" x14ac:dyDescent="0.2">
      <c r="B48" s="1197"/>
      <c r="C48" s="1198"/>
      <c r="D48" s="104"/>
      <c r="E48" s="1203" t="s">
        <v>38</v>
      </c>
      <c r="F48" s="1203"/>
      <c r="G48" s="1203"/>
      <c r="H48" s="1204"/>
      <c r="I48" s="345" t="s">
        <v>485</v>
      </c>
      <c r="J48" s="346" t="s">
        <v>485</v>
      </c>
      <c r="K48" s="346" t="s">
        <v>485</v>
      </c>
      <c r="L48" s="346" t="s">
        <v>485</v>
      </c>
      <c r="M48" s="347" t="s">
        <v>485</v>
      </c>
    </row>
    <row r="49" spans="2:13" ht="27.75" customHeight="1" x14ac:dyDescent="0.2">
      <c r="B49" s="1199"/>
      <c r="C49" s="1200"/>
      <c r="D49" s="104"/>
      <c r="E49" s="1203" t="s">
        <v>39</v>
      </c>
      <c r="F49" s="1203"/>
      <c r="G49" s="1203"/>
      <c r="H49" s="1204"/>
      <c r="I49" s="345" t="s">
        <v>485</v>
      </c>
      <c r="J49" s="346" t="s">
        <v>485</v>
      </c>
      <c r="K49" s="346" t="s">
        <v>485</v>
      </c>
      <c r="L49" s="346" t="s">
        <v>485</v>
      </c>
      <c r="M49" s="347" t="s">
        <v>485</v>
      </c>
    </row>
    <row r="50" spans="2:13" ht="27.75" customHeight="1" x14ac:dyDescent="0.2">
      <c r="B50" s="1208" t="s">
        <v>40</v>
      </c>
      <c r="C50" s="1209"/>
      <c r="D50" s="107"/>
      <c r="E50" s="1203" t="s">
        <v>41</v>
      </c>
      <c r="F50" s="1203"/>
      <c r="G50" s="1203"/>
      <c r="H50" s="1204"/>
      <c r="I50" s="345">
        <v>1405</v>
      </c>
      <c r="J50" s="346">
        <v>1764</v>
      </c>
      <c r="K50" s="346">
        <v>3097</v>
      </c>
      <c r="L50" s="346">
        <v>4063</v>
      </c>
      <c r="M50" s="347">
        <v>4918</v>
      </c>
    </row>
    <row r="51" spans="2:13" ht="27.75" customHeight="1" x14ac:dyDescent="0.2">
      <c r="B51" s="1197"/>
      <c r="C51" s="1198"/>
      <c r="D51" s="104"/>
      <c r="E51" s="1203" t="s">
        <v>42</v>
      </c>
      <c r="F51" s="1203"/>
      <c r="G51" s="1203"/>
      <c r="H51" s="1204"/>
      <c r="I51" s="345">
        <v>4894</v>
      </c>
      <c r="J51" s="346">
        <v>4628</v>
      </c>
      <c r="K51" s="346">
        <v>4168</v>
      </c>
      <c r="L51" s="346">
        <v>4859</v>
      </c>
      <c r="M51" s="347">
        <v>3810</v>
      </c>
    </row>
    <row r="52" spans="2:13" ht="27.75" customHeight="1" x14ac:dyDescent="0.2">
      <c r="B52" s="1199"/>
      <c r="C52" s="1200"/>
      <c r="D52" s="104"/>
      <c r="E52" s="1203" t="s">
        <v>43</v>
      </c>
      <c r="F52" s="1203"/>
      <c r="G52" s="1203"/>
      <c r="H52" s="1204"/>
      <c r="I52" s="345">
        <v>21947</v>
      </c>
      <c r="J52" s="346">
        <v>22179</v>
      </c>
      <c r="K52" s="346">
        <v>21653</v>
      </c>
      <c r="L52" s="346">
        <v>20666</v>
      </c>
      <c r="M52" s="347">
        <v>19593</v>
      </c>
    </row>
    <row r="53" spans="2:13" ht="27.75" customHeight="1" thickBot="1" x14ac:dyDescent="0.25">
      <c r="B53" s="1210" t="s">
        <v>19</v>
      </c>
      <c r="C53" s="1211"/>
      <c r="D53" s="108"/>
      <c r="E53" s="1212" t="s">
        <v>44</v>
      </c>
      <c r="F53" s="1212"/>
      <c r="G53" s="1212"/>
      <c r="H53" s="1213"/>
      <c r="I53" s="348">
        <v>17186</v>
      </c>
      <c r="J53" s="349">
        <v>14831</v>
      </c>
      <c r="K53" s="349">
        <v>12483</v>
      </c>
      <c r="L53" s="349">
        <v>8799</v>
      </c>
      <c r="M53" s="350">
        <v>8558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0NQWRdemdj/h9sTtJPD6sxSjtVO1hLlok7UR5Cd578fDbMhAq6fBS/SBBublCJKi3nFKnrXhEkFxh+yF0BZQ==" saltValue="zpulID/YmCuSzjo5i/VRd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120">
        <v>1202</v>
      </c>
      <c r="G55" s="120">
        <v>1822</v>
      </c>
      <c r="H55" s="121">
        <v>2332</v>
      </c>
    </row>
    <row r="56" spans="2:8" ht="52.5" customHeight="1" x14ac:dyDescent="0.2">
      <c r="B56" s="122"/>
      <c r="C56" s="1224" t="s">
        <v>47</v>
      </c>
      <c r="D56" s="1224"/>
      <c r="E56" s="1225"/>
      <c r="F56" s="123">
        <v>273</v>
      </c>
      <c r="G56" s="123">
        <v>273</v>
      </c>
      <c r="H56" s="124">
        <v>347</v>
      </c>
    </row>
    <row r="57" spans="2:8" ht="53.25" customHeight="1" x14ac:dyDescent="0.2">
      <c r="B57" s="122"/>
      <c r="C57" s="1226" t="s">
        <v>48</v>
      </c>
      <c r="D57" s="1226"/>
      <c r="E57" s="1227"/>
      <c r="F57" s="125">
        <v>1018</v>
      </c>
      <c r="G57" s="125">
        <v>1278</v>
      </c>
      <c r="H57" s="126">
        <v>1528</v>
      </c>
    </row>
    <row r="58" spans="2:8" ht="45.75" customHeight="1" x14ac:dyDescent="0.2">
      <c r="B58" s="127"/>
      <c r="C58" s="1214" t="s">
        <v>565</v>
      </c>
      <c r="D58" s="1215"/>
      <c r="E58" s="1216"/>
      <c r="F58" s="128">
        <v>364</v>
      </c>
      <c r="G58" s="128">
        <v>411</v>
      </c>
      <c r="H58" s="129">
        <v>386</v>
      </c>
    </row>
    <row r="59" spans="2:8" ht="45.75" customHeight="1" x14ac:dyDescent="0.2">
      <c r="B59" s="127"/>
      <c r="C59" s="1214" t="s">
        <v>566</v>
      </c>
      <c r="D59" s="1215"/>
      <c r="E59" s="1216"/>
      <c r="F59" s="128">
        <v>166</v>
      </c>
      <c r="G59" s="128">
        <v>181</v>
      </c>
      <c r="H59" s="129">
        <v>231</v>
      </c>
    </row>
    <row r="60" spans="2:8" ht="45.75" customHeight="1" x14ac:dyDescent="0.2">
      <c r="B60" s="127"/>
      <c r="C60" s="1214" t="s">
        <v>569</v>
      </c>
      <c r="D60" s="1215"/>
      <c r="E60" s="1216"/>
      <c r="F60" s="128">
        <v>101</v>
      </c>
      <c r="G60" s="128">
        <v>103</v>
      </c>
      <c r="H60" s="129">
        <v>221</v>
      </c>
    </row>
    <row r="61" spans="2:8" ht="45.75" customHeight="1" x14ac:dyDescent="0.2">
      <c r="B61" s="127"/>
      <c r="C61" s="1214" t="s">
        <v>567</v>
      </c>
      <c r="D61" s="1215"/>
      <c r="E61" s="1216"/>
      <c r="F61" s="128">
        <v>139</v>
      </c>
      <c r="G61" s="128">
        <v>146</v>
      </c>
      <c r="H61" s="129">
        <v>149</v>
      </c>
    </row>
    <row r="62" spans="2:8" ht="45.75" customHeight="1" thickBot="1" x14ac:dyDescent="0.25">
      <c r="B62" s="130"/>
      <c r="C62" s="1217" t="s">
        <v>568</v>
      </c>
      <c r="D62" s="1218"/>
      <c r="E62" s="1219"/>
      <c r="F62" s="131" t="s">
        <v>570</v>
      </c>
      <c r="G62" s="131">
        <v>1</v>
      </c>
      <c r="H62" s="132">
        <v>138</v>
      </c>
    </row>
    <row r="63" spans="2:8" ht="52.5" customHeight="1" thickBot="1" x14ac:dyDescent="0.25">
      <c r="B63" s="133"/>
      <c r="C63" s="1220" t="s">
        <v>49</v>
      </c>
      <c r="D63" s="1220"/>
      <c r="E63" s="1221"/>
      <c r="F63" s="134">
        <v>2492</v>
      </c>
      <c r="G63" s="134">
        <v>3372</v>
      </c>
      <c r="H63" s="135">
        <v>4207</v>
      </c>
    </row>
    <row r="64" spans="2:8" ht="13.2" x14ac:dyDescent="0.2"/>
  </sheetData>
  <sheetProtection algorithmName="SHA-512" hashValue="vfnrAK7TrWShnBJdXbmfvhjWSY9JTPFaD8r+AGNN8cNylGIP8+lbJe0pdslzLZq2ThdLjFVaz1RT2ORV34/idw==" saltValue="JIyrLPhbcj+kIIEZ/hu8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295FD-F81E-4909-B702-24BF30C55E12}">
  <sheetPr>
    <pageSetUpPr fitToPage="1"/>
  </sheetPr>
  <dimension ref="A1:DE85"/>
  <sheetViews>
    <sheetView showGridLines="0" topLeftCell="A35" zoomScale="85" zoomScaleNormal="85" zoomScaleSheetLayoutView="55" workbookViewId="0">
      <selection activeCell="AN43" sqref="AN43:DC47"/>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351"/>
      <c r="B1" s="352"/>
      <c r="DD1" s="255"/>
      <c r="DE1" s="255"/>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ht="13.2" x14ac:dyDescent="0.2">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ht="13.2" x14ac:dyDescent="0.2">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ht="13.2" x14ac:dyDescent="0.2">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ht="13.2" x14ac:dyDescent="0.2">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55"/>
      <c r="DE19" s="255"/>
    </row>
    <row r="20" spans="1:109" ht="13.2" x14ac:dyDescent="0.2">
      <c r="DD20" s="255"/>
      <c r="DE20" s="255"/>
    </row>
    <row r="21" spans="1:109" ht="17.25" customHeight="1" x14ac:dyDescent="0.2">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356"/>
      <c r="DD40" s="356"/>
      <c r="DE40" s="255"/>
    </row>
    <row r="41" spans="2:109" ht="16.2" x14ac:dyDescent="0.2">
      <c r="B41" s="256" t="s">
        <v>571</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59"/>
      <c r="AN43" s="1240" t="s">
        <v>573</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59"/>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59"/>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59"/>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59"/>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59"/>
      <c r="AN49" s="255" t="s">
        <v>574</v>
      </c>
    </row>
    <row r="50" spans="1:109" ht="13.2" x14ac:dyDescent="0.2">
      <c r="B50" s="259"/>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59"/>
      <c r="G51" s="1236"/>
      <c r="H51" s="1236"/>
      <c r="I51" s="1249"/>
      <c r="J51" s="1249"/>
      <c r="K51" s="1235"/>
      <c r="L51" s="1235"/>
      <c r="M51" s="1235"/>
      <c r="N51" s="1235"/>
      <c r="AM51" s="359"/>
      <c r="AN51" s="1231" t="s">
        <v>575</v>
      </c>
      <c r="AO51" s="1231"/>
      <c r="AP51" s="1231"/>
      <c r="AQ51" s="1231"/>
      <c r="AR51" s="1231"/>
      <c r="AS51" s="1231"/>
      <c r="AT51" s="1231"/>
      <c r="AU51" s="1231"/>
      <c r="AV51" s="1231"/>
      <c r="AW51" s="1231"/>
      <c r="AX51" s="1231"/>
      <c r="AY51" s="1231"/>
      <c r="AZ51" s="1231"/>
      <c r="BA51" s="1231"/>
      <c r="BB51" s="1231" t="s">
        <v>576</v>
      </c>
      <c r="BC51" s="1231"/>
      <c r="BD51" s="1231"/>
      <c r="BE51" s="1231"/>
      <c r="BF51" s="1231"/>
      <c r="BG51" s="1231"/>
      <c r="BH51" s="1231"/>
      <c r="BI51" s="1231"/>
      <c r="BJ51" s="1231"/>
      <c r="BK51" s="1231"/>
      <c r="BL51" s="1231"/>
      <c r="BM51" s="1231"/>
      <c r="BN51" s="1231"/>
      <c r="BO51" s="1231"/>
      <c r="BP51" s="1228">
        <v>137</v>
      </c>
      <c r="BQ51" s="1228"/>
      <c r="BR51" s="1228"/>
      <c r="BS51" s="1228"/>
      <c r="BT51" s="1228"/>
      <c r="BU51" s="1228"/>
      <c r="BV51" s="1228"/>
      <c r="BW51" s="1228"/>
      <c r="BX51" s="1228">
        <v>115.3</v>
      </c>
      <c r="BY51" s="1228"/>
      <c r="BZ51" s="1228"/>
      <c r="CA51" s="1228"/>
      <c r="CB51" s="1228"/>
      <c r="CC51" s="1228"/>
      <c r="CD51" s="1228"/>
      <c r="CE51" s="1228"/>
      <c r="CF51" s="1228">
        <v>92.8</v>
      </c>
      <c r="CG51" s="1228"/>
      <c r="CH51" s="1228"/>
      <c r="CI51" s="1228"/>
      <c r="CJ51" s="1228"/>
      <c r="CK51" s="1228"/>
      <c r="CL51" s="1228"/>
      <c r="CM51" s="1228"/>
      <c r="CN51" s="1228">
        <v>67.8</v>
      </c>
      <c r="CO51" s="1228"/>
      <c r="CP51" s="1228"/>
      <c r="CQ51" s="1228"/>
      <c r="CR51" s="1228"/>
      <c r="CS51" s="1228"/>
      <c r="CT51" s="1228"/>
      <c r="CU51" s="1228"/>
      <c r="CV51" s="1228">
        <v>65.099999999999994</v>
      </c>
      <c r="CW51" s="1228"/>
      <c r="CX51" s="1228"/>
      <c r="CY51" s="1228"/>
      <c r="CZ51" s="1228"/>
      <c r="DA51" s="1228"/>
      <c r="DB51" s="1228"/>
      <c r="DC51" s="1228"/>
    </row>
    <row r="52" spans="1:109" ht="13.2" x14ac:dyDescent="0.2">
      <c r="B52" s="259"/>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59"/>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577</v>
      </c>
      <c r="BC53" s="1231"/>
      <c r="BD53" s="1231"/>
      <c r="BE53" s="1231"/>
      <c r="BF53" s="1231"/>
      <c r="BG53" s="1231"/>
      <c r="BH53" s="1231"/>
      <c r="BI53" s="1231"/>
      <c r="BJ53" s="1231"/>
      <c r="BK53" s="1231"/>
      <c r="BL53" s="1231"/>
      <c r="BM53" s="1231"/>
      <c r="BN53" s="1231"/>
      <c r="BO53" s="1231"/>
      <c r="BP53" s="1228">
        <v>64.7</v>
      </c>
      <c r="BQ53" s="1228"/>
      <c r="BR53" s="1228"/>
      <c r="BS53" s="1228"/>
      <c r="BT53" s="1228"/>
      <c r="BU53" s="1228"/>
      <c r="BV53" s="1228"/>
      <c r="BW53" s="1228"/>
      <c r="BX53" s="1228">
        <v>65.7</v>
      </c>
      <c r="BY53" s="1228"/>
      <c r="BZ53" s="1228"/>
      <c r="CA53" s="1228"/>
      <c r="CB53" s="1228"/>
      <c r="CC53" s="1228"/>
      <c r="CD53" s="1228"/>
      <c r="CE53" s="1228"/>
      <c r="CF53" s="1228">
        <v>66.3</v>
      </c>
      <c r="CG53" s="1228"/>
      <c r="CH53" s="1228"/>
      <c r="CI53" s="1228"/>
      <c r="CJ53" s="1228"/>
      <c r="CK53" s="1228"/>
      <c r="CL53" s="1228"/>
      <c r="CM53" s="1228"/>
      <c r="CN53" s="1228">
        <v>68</v>
      </c>
      <c r="CO53" s="1228"/>
      <c r="CP53" s="1228"/>
      <c r="CQ53" s="1228"/>
      <c r="CR53" s="1228"/>
      <c r="CS53" s="1228"/>
      <c r="CT53" s="1228"/>
      <c r="CU53" s="1228"/>
      <c r="CV53" s="1228">
        <v>69.3</v>
      </c>
      <c r="CW53" s="1228"/>
      <c r="CX53" s="1228"/>
      <c r="CY53" s="1228"/>
      <c r="CZ53" s="1228"/>
      <c r="DA53" s="1228"/>
      <c r="DB53" s="1228"/>
      <c r="DC53" s="1228"/>
    </row>
    <row r="54" spans="1:109" ht="13.2" x14ac:dyDescent="0.2">
      <c r="A54" s="358"/>
      <c r="B54" s="259"/>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59"/>
      <c r="G55" s="1234"/>
      <c r="H55" s="1234"/>
      <c r="I55" s="1234"/>
      <c r="J55" s="1234"/>
      <c r="K55" s="1235"/>
      <c r="L55" s="1235"/>
      <c r="M55" s="1235"/>
      <c r="N55" s="1235"/>
      <c r="AN55" s="1233" t="s">
        <v>578</v>
      </c>
      <c r="AO55" s="1233"/>
      <c r="AP55" s="1233"/>
      <c r="AQ55" s="1233"/>
      <c r="AR55" s="1233"/>
      <c r="AS55" s="1233"/>
      <c r="AT55" s="1233"/>
      <c r="AU55" s="1233"/>
      <c r="AV55" s="1233"/>
      <c r="AW55" s="1233"/>
      <c r="AX55" s="1233"/>
      <c r="AY55" s="1233"/>
      <c r="AZ55" s="1233"/>
      <c r="BA55" s="1233"/>
      <c r="BB55" s="1231" t="s">
        <v>576</v>
      </c>
      <c r="BC55" s="1231"/>
      <c r="BD55" s="1231"/>
      <c r="BE55" s="1231"/>
      <c r="BF55" s="1231"/>
      <c r="BG55" s="1231"/>
      <c r="BH55" s="1231"/>
      <c r="BI55" s="1231"/>
      <c r="BJ55" s="1231"/>
      <c r="BK55" s="1231"/>
      <c r="BL55" s="1231"/>
      <c r="BM55" s="1231"/>
      <c r="BN55" s="1231"/>
      <c r="BO55" s="1231"/>
      <c r="BP55" s="1228">
        <v>22.7</v>
      </c>
      <c r="BQ55" s="1228"/>
      <c r="BR55" s="1228"/>
      <c r="BS55" s="1228"/>
      <c r="BT55" s="1228"/>
      <c r="BU55" s="1228"/>
      <c r="BV55" s="1228"/>
      <c r="BW55" s="1228"/>
      <c r="BX55" s="1228">
        <v>27.8</v>
      </c>
      <c r="BY55" s="1228"/>
      <c r="BZ55" s="1228"/>
      <c r="CA55" s="1228"/>
      <c r="CB55" s="1228"/>
      <c r="CC55" s="1228"/>
      <c r="CD55" s="1228"/>
      <c r="CE55" s="1228"/>
      <c r="CF55" s="1228">
        <v>19</v>
      </c>
      <c r="CG55" s="1228"/>
      <c r="CH55" s="1228"/>
      <c r="CI55" s="1228"/>
      <c r="CJ55" s="1228"/>
      <c r="CK55" s="1228"/>
      <c r="CL55" s="1228"/>
      <c r="CM55" s="1228"/>
      <c r="CN55" s="1228">
        <v>4</v>
      </c>
      <c r="CO55" s="1228"/>
      <c r="CP55" s="1228"/>
      <c r="CQ55" s="1228"/>
      <c r="CR55" s="1228"/>
      <c r="CS55" s="1228"/>
      <c r="CT55" s="1228"/>
      <c r="CU55" s="1228"/>
      <c r="CV55" s="1228">
        <v>0.4</v>
      </c>
      <c r="CW55" s="1228"/>
      <c r="CX55" s="1228"/>
      <c r="CY55" s="1228"/>
      <c r="CZ55" s="1228"/>
      <c r="DA55" s="1228"/>
      <c r="DB55" s="1228"/>
      <c r="DC55" s="1228"/>
    </row>
    <row r="56" spans="1:109" ht="13.2" x14ac:dyDescent="0.2">
      <c r="A56" s="358"/>
      <c r="B56" s="259"/>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55"/>
      <c r="AN57" s="1233"/>
      <c r="AO57" s="1233"/>
      <c r="AP57" s="1233"/>
      <c r="AQ57" s="1233"/>
      <c r="AR57" s="1233"/>
      <c r="AS57" s="1233"/>
      <c r="AT57" s="1233"/>
      <c r="AU57" s="1233"/>
      <c r="AV57" s="1233"/>
      <c r="AW57" s="1233"/>
      <c r="AX57" s="1233"/>
      <c r="AY57" s="1233"/>
      <c r="AZ57" s="1233"/>
      <c r="BA57" s="1233"/>
      <c r="BB57" s="1231" t="s">
        <v>577</v>
      </c>
      <c r="BC57" s="1231"/>
      <c r="BD57" s="1231"/>
      <c r="BE57" s="1231"/>
      <c r="BF57" s="1231"/>
      <c r="BG57" s="1231"/>
      <c r="BH57" s="1231"/>
      <c r="BI57" s="1231"/>
      <c r="BJ57" s="1231"/>
      <c r="BK57" s="1231"/>
      <c r="BL57" s="1231"/>
      <c r="BM57" s="1231"/>
      <c r="BN57" s="1231"/>
      <c r="BO57" s="1231"/>
      <c r="BP57" s="1228">
        <v>60.6</v>
      </c>
      <c r="BQ57" s="1228"/>
      <c r="BR57" s="1228"/>
      <c r="BS57" s="1228"/>
      <c r="BT57" s="1228"/>
      <c r="BU57" s="1228"/>
      <c r="BV57" s="1228"/>
      <c r="BW57" s="1228"/>
      <c r="BX57" s="1228">
        <v>62</v>
      </c>
      <c r="BY57" s="1228"/>
      <c r="BZ57" s="1228"/>
      <c r="CA57" s="1228"/>
      <c r="CB57" s="1228"/>
      <c r="CC57" s="1228"/>
      <c r="CD57" s="1228"/>
      <c r="CE57" s="1228"/>
      <c r="CF57" s="1228">
        <v>61.7</v>
      </c>
      <c r="CG57" s="1228"/>
      <c r="CH57" s="1228"/>
      <c r="CI57" s="1228"/>
      <c r="CJ57" s="1228"/>
      <c r="CK57" s="1228"/>
      <c r="CL57" s="1228"/>
      <c r="CM57" s="1228"/>
      <c r="CN57" s="1228">
        <v>63.5</v>
      </c>
      <c r="CO57" s="1228"/>
      <c r="CP57" s="1228"/>
      <c r="CQ57" s="1228"/>
      <c r="CR57" s="1228"/>
      <c r="CS57" s="1228"/>
      <c r="CT57" s="1228"/>
      <c r="CU57" s="1228"/>
      <c r="CV57" s="1228">
        <v>64.400000000000006</v>
      </c>
      <c r="CW57" s="1228"/>
      <c r="CX57" s="1228"/>
      <c r="CY57" s="1228"/>
      <c r="CZ57" s="1228"/>
      <c r="DA57" s="1228"/>
      <c r="DB57" s="1228"/>
      <c r="DC57" s="1228"/>
      <c r="DD57" s="363"/>
      <c r="DE57" s="362"/>
    </row>
    <row r="58" spans="1:109" s="358" customFormat="1" ht="13.2" x14ac:dyDescent="0.2">
      <c r="A58" s="255"/>
      <c r="B58" s="362"/>
      <c r="G58" s="1234"/>
      <c r="H58" s="1234"/>
      <c r="I58" s="1229"/>
      <c r="J58" s="1229"/>
      <c r="K58" s="1235"/>
      <c r="L58" s="1235"/>
      <c r="M58" s="1235"/>
      <c r="N58" s="1235"/>
      <c r="AM58" s="255"/>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6.2" x14ac:dyDescent="0.2">
      <c r="B63" s="312" t="s">
        <v>579</v>
      </c>
    </row>
    <row r="64" spans="1:109" ht="13.2" x14ac:dyDescent="0.2">
      <c r="B64" s="259"/>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59"/>
      <c r="AN65" s="1240" t="s">
        <v>580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59"/>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59"/>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59"/>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59"/>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59"/>
      <c r="G71" s="374"/>
      <c r="I71" s="375"/>
      <c r="J71" s="372"/>
      <c r="K71" s="372"/>
      <c r="L71" s="373"/>
      <c r="M71" s="372"/>
      <c r="N71" s="373"/>
      <c r="AM71" s="374"/>
      <c r="AN71" s="255" t="s">
        <v>574</v>
      </c>
    </row>
    <row r="72" spans="2:107" ht="13.2" x14ac:dyDescent="0.2">
      <c r="B72" s="259"/>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2" x14ac:dyDescent="0.2">
      <c r="B73" s="259"/>
      <c r="G73" s="1236"/>
      <c r="H73" s="1236"/>
      <c r="I73" s="1236"/>
      <c r="J73" s="1236"/>
      <c r="K73" s="1232"/>
      <c r="L73" s="1232"/>
      <c r="M73" s="1232"/>
      <c r="N73" s="1232"/>
      <c r="AM73" s="359"/>
      <c r="AN73" s="1231" t="s">
        <v>575</v>
      </c>
      <c r="AO73" s="1231"/>
      <c r="AP73" s="1231"/>
      <c r="AQ73" s="1231"/>
      <c r="AR73" s="1231"/>
      <c r="AS73" s="1231"/>
      <c r="AT73" s="1231"/>
      <c r="AU73" s="1231"/>
      <c r="AV73" s="1231"/>
      <c r="AW73" s="1231"/>
      <c r="AX73" s="1231"/>
      <c r="AY73" s="1231"/>
      <c r="AZ73" s="1231"/>
      <c r="BA73" s="1231"/>
      <c r="BB73" s="1231" t="s">
        <v>576</v>
      </c>
      <c r="BC73" s="1231"/>
      <c r="BD73" s="1231"/>
      <c r="BE73" s="1231"/>
      <c r="BF73" s="1231"/>
      <c r="BG73" s="1231"/>
      <c r="BH73" s="1231"/>
      <c r="BI73" s="1231"/>
      <c r="BJ73" s="1231"/>
      <c r="BK73" s="1231"/>
      <c r="BL73" s="1231"/>
      <c r="BM73" s="1231"/>
      <c r="BN73" s="1231"/>
      <c r="BO73" s="1231"/>
      <c r="BP73" s="1228">
        <v>137</v>
      </c>
      <c r="BQ73" s="1228"/>
      <c r="BR73" s="1228"/>
      <c r="BS73" s="1228"/>
      <c r="BT73" s="1228"/>
      <c r="BU73" s="1228"/>
      <c r="BV73" s="1228"/>
      <c r="BW73" s="1228"/>
      <c r="BX73" s="1228">
        <v>115.3</v>
      </c>
      <c r="BY73" s="1228"/>
      <c r="BZ73" s="1228"/>
      <c r="CA73" s="1228"/>
      <c r="CB73" s="1228"/>
      <c r="CC73" s="1228"/>
      <c r="CD73" s="1228"/>
      <c r="CE73" s="1228"/>
      <c r="CF73" s="1228">
        <v>92.8</v>
      </c>
      <c r="CG73" s="1228"/>
      <c r="CH73" s="1228"/>
      <c r="CI73" s="1228"/>
      <c r="CJ73" s="1228"/>
      <c r="CK73" s="1228"/>
      <c r="CL73" s="1228"/>
      <c r="CM73" s="1228"/>
      <c r="CN73" s="1228">
        <v>67.8</v>
      </c>
      <c r="CO73" s="1228"/>
      <c r="CP73" s="1228"/>
      <c r="CQ73" s="1228"/>
      <c r="CR73" s="1228"/>
      <c r="CS73" s="1228"/>
      <c r="CT73" s="1228"/>
      <c r="CU73" s="1228"/>
      <c r="CV73" s="1228">
        <v>65.099999999999994</v>
      </c>
      <c r="CW73" s="1228"/>
      <c r="CX73" s="1228"/>
      <c r="CY73" s="1228"/>
      <c r="CZ73" s="1228"/>
      <c r="DA73" s="1228"/>
      <c r="DB73" s="1228"/>
      <c r="DC73" s="1228"/>
    </row>
    <row r="74" spans="2:107" ht="13.2" x14ac:dyDescent="0.2">
      <c r="B74" s="259"/>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59"/>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581</v>
      </c>
      <c r="BC75" s="1231"/>
      <c r="BD75" s="1231"/>
      <c r="BE75" s="1231"/>
      <c r="BF75" s="1231"/>
      <c r="BG75" s="1231"/>
      <c r="BH75" s="1231"/>
      <c r="BI75" s="1231"/>
      <c r="BJ75" s="1231"/>
      <c r="BK75" s="1231"/>
      <c r="BL75" s="1231"/>
      <c r="BM75" s="1231"/>
      <c r="BN75" s="1231"/>
      <c r="BO75" s="1231"/>
      <c r="BP75" s="1228">
        <v>13.2</v>
      </c>
      <c r="BQ75" s="1228"/>
      <c r="BR75" s="1228"/>
      <c r="BS75" s="1228"/>
      <c r="BT75" s="1228"/>
      <c r="BU75" s="1228"/>
      <c r="BV75" s="1228"/>
      <c r="BW75" s="1228"/>
      <c r="BX75" s="1228">
        <v>12.2</v>
      </c>
      <c r="BY75" s="1228"/>
      <c r="BZ75" s="1228"/>
      <c r="CA75" s="1228"/>
      <c r="CB75" s="1228"/>
      <c r="CC75" s="1228"/>
      <c r="CD75" s="1228"/>
      <c r="CE75" s="1228"/>
      <c r="CF75" s="1228">
        <v>12</v>
      </c>
      <c r="CG75" s="1228"/>
      <c r="CH75" s="1228"/>
      <c r="CI75" s="1228"/>
      <c r="CJ75" s="1228"/>
      <c r="CK75" s="1228"/>
      <c r="CL75" s="1228"/>
      <c r="CM75" s="1228"/>
      <c r="CN75" s="1228">
        <v>12.2</v>
      </c>
      <c r="CO75" s="1228"/>
      <c r="CP75" s="1228"/>
      <c r="CQ75" s="1228"/>
      <c r="CR75" s="1228"/>
      <c r="CS75" s="1228"/>
      <c r="CT75" s="1228"/>
      <c r="CU75" s="1228"/>
      <c r="CV75" s="1228">
        <v>13.4</v>
      </c>
      <c r="CW75" s="1228"/>
      <c r="CX75" s="1228"/>
      <c r="CY75" s="1228"/>
      <c r="CZ75" s="1228"/>
      <c r="DA75" s="1228"/>
      <c r="DB75" s="1228"/>
      <c r="DC75" s="1228"/>
    </row>
    <row r="76" spans="2:107" ht="13.2" x14ac:dyDescent="0.2">
      <c r="B76" s="259"/>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59"/>
      <c r="G77" s="1234"/>
      <c r="H77" s="1234"/>
      <c r="I77" s="1234"/>
      <c r="J77" s="1234"/>
      <c r="K77" s="1232"/>
      <c r="L77" s="1232"/>
      <c r="M77" s="1232"/>
      <c r="N77" s="1232"/>
      <c r="AN77" s="1233" t="s">
        <v>578</v>
      </c>
      <c r="AO77" s="1233"/>
      <c r="AP77" s="1233"/>
      <c r="AQ77" s="1233"/>
      <c r="AR77" s="1233"/>
      <c r="AS77" s="1233"/>
      <c r="AT77" s="1233"/>
      <c r="AU77" s="1233"/>
      <c r="AV77" s="1233"/>
      <c r="AW77" s="1233"/>
      <c r="AX77" s="1233"/>
      <c r="AY77" s="1233"/>
      <c r="AZ77" s="1233"/>
      <c r="BA77" s="1233"/>
      <c r="BB77" s="1231" t="s">
        <v>576</v>
      </c>
      <c r="BC77" s="1231"/>
      <c r="BD77" s="1231"/>
      <c r="BE77" s="1231"/>
      <c r="BF77" s="1231"/>
      <c r="BG77" s="1231"/>
      <c r="BH77" s="1231"/>
      <c r="BI77" s="1231"/>
      <c r="BJ77" s="1231"/>
      <c r="BK77" s="1231"/>
      <c r="BL77" s="1231"/>
      <c r="BM77" s="1231"/>
      <c r="BN77" s="1231"/>
      <c r="BO77" s="1231"/>
      <c r="BP77" s="1228">
        <v>22.7</v>
      </c>
      <c r="BQ77" s="1228"/>
      <c r="BR77" s="1228"/>
      <c r="BS77" s="1228"/>
      <c r="BT77" s="1228"/>
      <c r="BU77" s="1228"/>
      <c r="BV77" s="1228"/>
      <c r="BW77" s="1228"/>
      <c r="BX77" s="1228">
        <v>27.8</v>
      </c>
      <c r="BY77" s="1228"/>
      <c r="BZ77" s="1228"/>
      <c r="CA77" s="1228"/>
      <c r="CB77" s="1228"/>
      <c r="CC77" s="1228"/>
      <c r="CD77" s="1228"/>
      <c r="CE77" s="1228"/>
      <c r="CF77" s="1228">
        <v>19</v>
      </c>
      <c r="CG77" s="1228"/>
      <c r="CH77" s="1228"/>
      <c r="CI77" s="1228"/>
      <c r="CJ77" s="1228"/>
      <c r="CK77" s="1228"/>
      <c r="CL77" s="1228"/>
      <c r="CM77" s="1228"/>
      <c r="CN77" s="1228">
        <v>4</v>
      </c>
      <c r="CO77" s="1228"/>
      <c r="CP77" s="1228"/>
      <c r="CQ77" s="1228"/>
      <c r="CR77" s="1228"/>
      <c r="CS77" s="1228"/>
      <c r="CT77" s="1228"/>
      <c r="CU77" s="1228"/>
      <c r="CV77" s="1228">
        <v>0.4</v>
      </c>
      <c r="CW77" s="1228"/>
      <c r="CX77" s="1228"/>
      <c r="CY77" s="1228"/>
      <c r="CZ77" s="1228"/>
      <c r="DA77" s="1228"/>
      <c r="DB77" s="1228"/>
      <c r="DC77" s="1228"/>
    </row>
    <row r="78" spans="2:107" ht="13.2" x14ac:dyDescent="0.2">
      <c r="B78" s="259"/>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59"/>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581</v>
      </c>
      <c r="BC79" s="1231"/>
      <c r="BD79" s="1231"/>
      <c r="BE79" s="1231"/>
      <c r="BF79" s="1231"/>
      <c r="BG79" s="1231"/>
      <c r="BH79" s="1231"/>
      <c r="BI79" s="1231"/>
      <c r="BJ79" s="1231"/>
      <c r="BK79" s="1231"/>
      <c r="BL79" s="1231"/>
      <c r="BM79" s="1231"/>
      <c r="BN79" s="1231"/>
      <c r="BO79" s="1231"/>
      <c r="BP79" s="1228">
        <v>7.7</v>
      </c>
      <c r="BQ79" s="1228"/>
      <c r="BR79" s="1228"/>
      <c r="BS79" s="1228"/>
      <c r="BT79" s="1228"/>
      <c r="BU79" s="1228"/>
      <c r="BV79" s="1228"/>
      <c r="BW79" s="1228"/>
      <c r="BX79" s="1228">
        <v>7.5</v>
      </c>
      <c r="BY79" s="1228"/>
      <c r="BZ79" s="1228"/>
      <c r="CA79" s="1228"/>
      <c r="CB79" s="1228"/>
      <c r="CC79" s="1228"/>
      <c r="CD79" s="1228"/>
      <c r="CE79" s="1228"/>
      <c r="CF79" s="1228">
        <v>8</v>
      </c>
      <c r="CG79" s="1228"/>
      <c r="CH79" s="1228"/>
      <c r="CI79" s="1228"/>
      <c r="CJ79" s="1228"/>
      <c r="CK79" s="1228"/>
      <c r="CL79" s="1228"/>
      <c r="CM79" s="1228"/>
      <c r="CN79" s="1228">
        <v>8</v>
      </c>
      <c r="CO79" s="1228"/>
      <c r="CP79" s="1228"/>
      <c r="CQ79" s="1228"/>
      <c r="CR79" s="1228"/>
      <c r="CS79" s="1228"/>
      <c r="CT79" s="1228"/>
      <c r="CU79" s="1228"/>
      <c r="CV79" s="1228">
        <v>8.3000000000000007</v>
      </c>
      <c r="CW79" s="1228"/>
      <c r="CX79" s="1228"/>
      <c r="CY79" s="1228"/>
      <c r="CZ79" s="1228"/>
      <c r="DA79" s="1228"/>
      <c r="DB79" s="1228"/>
      <c r="DC79" s="1228"/>
    </row>
    <row r="80" spans="2:107" ht="13.2" x14ac:dyDescent="0.2">
      <c r="B80" s="259"/>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59"/>
    </row>
    <row r="82" spans="2:109" ht="16.2" x14ac:dyDescent="0.2">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kqZdEQ3pb5YggSvsGGUvsbfxnv9HULFdfol5AOcciLJHina+Z9FdikGh8K8R6YZpGLSvJY4JFoRInCIzZns2Mw==" saltValue="MaN/Yhd/+SxLrQ+7/qJi4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DB64D-C6BB-4480-A2B4-B197CB44E82F}">
  <sheetPr>
    <pageSetUpPr fitToPage="1"/>
  </sheetPr>
  <dimension ref="A1:DR125"/>
  <sheetViews>
    <sheetView showGridLines="0" zoomScale="70" zoomScaleNormal="70" zoomScaleSheetLayoutView="70" workbookViewId="0">
      <selection activeCell="BB57" sqref="BB57:BO58"/>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sPCbogrR2EM1Ml+0/mTtjJHvQUDMHtxn2gXvYdymLG7TC5c7Z/rOs445FODdf8eNUdjekHHSgSvM8NtaC9Uyw==" saltValue="h67FAhDkekFlfphelrYXv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5E04-7815-4536-9AC4-D15F4ECFFDCC}">
  <sheetPr>
    <pageSetUpPr fitToPage="1"/>
  </sheetPr>
  <dimension ref="A1:DR125"/>
  <sheetViews>
    <sheetView showGridLines="0" zoomScale="70" zoomScaleNormal="70" zoomScaleSheetLayoutView="55" workbookViewId="0">
      <selection activeCell="BB57" sqref="BB57:BO58"/>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474</v>
      </c>
    </row>
  </sheetData>
  <sheetProtection algorithmName="SHA-512" hashValue="rXDE+GYYXY3iT6GcitvZzb6e+tlYAYpWtM75XWsEcvNPPiLINriBuIO9s9Dv6tZE1k5JZOpZdJeDD5OsyJkRew==" saltValue="zE40Obhvw0DjZc6opkeug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523</v>
      </c>
      <c r="G2" s="149"/>
      <c r="H2" s="150"/>
    </row>
    <row r="3" spans="1:8" x14ac:dyDescent="0.2">
      <c r="A3" s="146" t="s">
        <v>516</v>
      </c>
      <c r="B3" s="151"/>
      <c r="C3" s="152"/>
      <c r="D3" s="153">
        <v>27556</v>
      </c>
      <c r="E3" s="154"/>
      <c r="F3" s="155">
        <v>70166</v>
      </c>
      <c r="G3" s="156"/>
      <c r="H3" s="157"/>
    </row>
    <row r="4" spans="1:8" x14ac:dyDescent="0.2">
      <c r="A4" s="158"/>
      <c r="B4" s="159"/>
      <c r="C4" s="160"/>
      <c r="D4" s="161">
        <v>8814</v>
      </c>
      <c r="E4" s="162"/>
      <c r="F4" s="163">
        <v>36115</v>
      </c>
      <c r="G4" s="164"/>
      <c r="H4" s="165"/>
    </row>
    <row r="5" spans="1:8" x14ac:dyDescent="0.2">
      <c r="A5" s="146" t="s">
        <v>518</v>
      </c>
      <c r="B5" s="151"/>
      <c r="C5" s="152"/>
      <c r="D5" s="153">
        <v>38449</v>
      </c>
      <c r="E5" s="154"/>
      <c r="F5" s="155">
        <v>70329</v>
      </c>
      <c r="G5" s="156"/>
      <c r="H5" s="157"/>
    </row>
    <row r="6" spans="1:8" x14ac:dyDescent="0.2">
      <c r="A6" s="158"/>
      <c r="B6" s="159"/>
      <c r="C6" s="160"/>
      <c r="D6" s="161">
        <v>19773</v>
      </c>
      <c r="E6" s="162"/>
      <c r="F6" s="163">
        <v>39403</v>
      </c>
      <c r="G6" s="164"/>
      <c r="H6" s="165"/>
    </row>
    <row r="7" spans="1:8" x14ac:dyDescent="0.2">
      <c r="A7" s="146" t="s">
        <v>519</v>
      </c>
      <c r="B7" s="151"/>
      <c r="C7" s="152"/>
      <c r="D7" s="153">
        <v>37004</v>
      </c>
      <c r="E7" s="154"/>
      <c r="F7" s="155">
        <v>71871</v>
      </c>
      <c r="G7" s="156"/>
      <c r="H7" s="157"/>
    </row>
    <row r="8" spans="1:8" x14ac:dyDescent="0.2">
      <c r="A8" s="158"/>
      <c r="B8" s="159"/>
      <c r="C8" s="160"/>
      <c r="D8" s="161">
        <v>22018</v>
      </c>
      <c r="E8" s="162"/>
      <c r="F8" s="163">
        <v>38232</v>
      </c>
      <c r="G8" s="164"/>
      <c r="H8" s="165"/>
    </row>
    <row r="9" spans="1:8" x14ac:dyDescent="0.2">
      <c r="A9" s="146" t="s">
        <v>520</v>
      </c>
      <c r="B9" s="151"/>
      <c r="C9" s="152"/>
      <c r="D9" s="153">
        <v>29567</v>
      </c>
      <c r="E9" s="154"/>
      <c r="F9" s="155">
        <v>71807</v>
      </c>
      <c r="G9" s="156"/>
      <c r="H9" s="157"/>
    </row>
    <row r="10" spans="1:8" x14ac:dyDescent="0.2">
      <c r="A10" s="158"/>
      <c r="B10" s="159"/>
      <c r="C10" s="160"/>
      <c r="D10" s="161">
        <v>17942</v>
      </c>
      <c r="E10" s="162"/>
      <c r="F10" s="163">
        <v>37333</v>
      </c>
      <c r="G10" s="164"/>
      <c r="H10" s="165"/>
    </row>
    <row r="11" spans="1:8" x14ac:dyDescent="0.2">
      <c r="A11" s="146" t="s">
        <v>521</v>
      </c>
      <c r="B11" s="151"/>
      <c r="C11" s="152"/>
      <c r="D11" s="153">
        <v>47666</v>
      </c>
      <c r="E11" s="154"/>
      <c r="F11" s="155">
        <v>80821</v>
      </c>
      <c r="G11" s="156"/>
      <c r="H11" s="157"/>
    </row>
    <row r="12" spans="1:8" x14ac:dyDescent="0.2">
      <c r="A12" s="158"/>
      <c r="B12" s="159"/>
      <c r="C12" s="166"/>
      <c r="D12" s="161">
        <v>26602</v>
      </c>
      <c r="E12" s="162"/>
      <c r="F12" s="163">
        <v>49586</v>
      </c>
      <c r="G12" s="164"/>
      <c r="H12" s="165"/>
    </row>
    <row r="13" spans="1:8" x14ac:dyDescent="0.2">
      <c r="A13" s="146"/>
      <c r="B13" s="151"/>
      <c r="C13" s="152"/>
      <c r="D13" s="153">
        <v>36048</v>
      </c>
      <c r="E13" s="154"/>
      <c r="F13" s="155">
        <v>72999</v>
      </c>
      <c r="G13" s="167"/>
      <c r="H13" s="157"/>
    </row>
    <row r="14" spans="1:8" x14ac:dyDescent="0.2">
      <c r="A14" s="158"/>
      <c r="B14" s="159"/>
      <c r="C14" s="160"/>
      <c r="D14" s="161">
        <v>19030</v>
      </c>
      <c r="E14" s="162"/>
      <c r="F14" s="163">
        <v>40134</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2.14</v>
      </c>
      <c r="C19" s="168">
        <f>ROUND(VALUE(SUBSTITUTE(実質収支比率等に係る経年分析!G$48,"▲","-")),2)</f>
        <v>4.7300000000000004</v>
      </c>
      <c r="D19" s="168">
        <f>ROUND(VALUE(SUBSTITUTE(実質収支比率等に係る経年分析!H$48,"▲","-")),2)</f>
        <v>7.98</v>
      </c>
      <c r="E19" s="168">
        <f>ROUND(VALUE(SUBSTITUTE(実質収支比率等に係る経年分析!I$48,"▲","-")),2)</f>
        <v>6.86</v>
      </c>
      <c r="F19" s="168">
        <f>ROUND(VALUE(SUBSTITUTE(実質収支比率等に係る経年分析!J$48,"▲","-")),2)</f>
        <v>2.37</v>
      </c>
    </row>
    <row r="20" spans="1:11" x14ac:dyDescent="0.2">
      <c r="A20" s="168" t="s">
        <v>53</v>
      </c>
      <c r="B20" s="168">
        <f>ROUND(VALUE(SUBSTITUTE(実質収支比率等に係る経年分析!F$47,"▲","-")),2)</f>
        <v>1.52</v>
      </c>
      <c r="C20" s="168">
        <f>ROUND(VALUE(SUBSTITUTE(実質収支比率等に係る経年分析!G$47,"▲","-")),2)</f>
        <v>2.57</v>
      </c>
      <c r="D20" s="168">
        <f>ROUND(VALUE(SUBSTITUTE(実質収支比率等に係る経年分析!H$47,"▲","-")),2)</f>
        <v>7.85</v>
      </c>
      <c r="E20" s="168">
        <f>ROUND(VALUE(SUBSTITUTE(実質収支比率等に係る経年分析!I$47,"▲","-")),2)</f>
        <v>12.27</v>
      </c>
      <c r="F20" s="168">
        <f>ROUND(VALUE(SUBSTITUTE(実質収支比率等に係る経年分析!J$47,"▲","-")),2)</f>
        <v>15.61</v>
      </c>
    </row>
    <row r="21" spans="1:11" x14ac:dyDescent="0.2">
      <c r="A21" s="168" t="s">
        <v>54</v>
      </c>
      <c r="B21" s="168">
        <f>IF(ISNUMBER(VALUE(SUBSTITUTE(実質収支比率等に係る経年分析!F$49,"▲","-"))),ROUND(VALUE(SUBSTITUTE(実質収支比率等に係る経年分析!F$49,"▲","-")),2),NA())</f>
        <v>0</v>
      </c>
      <c r="C21" s="168">
        <f>IF(ISNUMBER(VALUE(SUBSTITUTE(実質収支比率等に係る経年分析!G$49,"▲","-"))),ROUND(VALUE(SUBSTITUTE(実質収支比率等に係る経年分析!G$49,"▲","-")),2),NA())</f>
        <v>2.63</v>
      </c>
      <c r="D21" s="168">
        <f>IF(ISNUMBER(VALUE(SUBSTITUTE(実質収支比率等に係る経年分析!H$49,"▲","-"))),ROUND(VALUE(SUBSTITUTE(実質収支比率等に係る経年分析!H$49,"▲","-")),2),NA())</f>
        <v>6.18</v>
      </c>
      <c r="E21" s="168">
        <f>IF(ISNUMBER(VALUE(SUBSTITUTE(実質収支比率等に係る経年分析!I$49,"▲","-"))),ROUND(VALUE(SUBSTITUTE(実質収支比率等に係る経年分析!I$49,"▲","-")),2),NA())</f>
        <v>-1.37</v>
      </c>
      <c r="F21" s="168">
        <f>IF(ISNUMBER(VALUE(SUBSTITUTE(実質収支比率等に係る経年分析!J$49,"▲","-"))),ROUND(VALUE(SUBSTITUTE(実質収支比率等に係る経年分析!J$49,"▲","-")),2),NA())</f>
        <v>-4.45</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str">
        <f>IF(連結実質赤字比率に係る赤字・黒字の構成分析!C$40="",NA(),連結実質赤字比率に係る赤字・黒字の構成分析!C$40)</f>
        <v>後期高齢者医療事業特別会計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v>
      </c>
    </row>
    <row r="31" spans="1:11" x14ac:dyDescent="0.2">
      <c r="A31" s="169" t="str">
        <f>IF(連結実質赤字比率に係る赤字・黒字の構成分析!C$39="",NA(),連結実質赤字比率に係る赤字・黒字の構成分析!C$39)</f>
        <v>国民健康保険事業特別会計</v>
      </c>
      <c r="B31" s="169">
        <f>IF(ROUND(VALUE(SUBSTITUTE(連結実質赤字比率に係る赤字・黒字の構成分析!F$39,"▲", "-")), 2) &lt; 0, ABS(ROUND(VALUE(SUBSTITUTE(連結実質赤字比率に係る赤字・黒字の構成分析!F$39,"▲", "-")), 2)), NA())</f>
        <v>0.51</v>
      </c>
      <c r="C31" s="169" t="e">
        <f>IF(ROUND(VALUE(SUBSTITUTE(連結実質赤字比率に係る赤字・黒字の構成分析!F$39,"▲", "-")), 2) &gt;= 0, ABS(ROUND(VALUE(SUBSTITUTE(連結実質赤字比率に係る赤字・黒字の構成分析!F$39,"▲", "-")), 2)), NA())</f>
        <v>#N/A</v>
      </c>
      <c r="D31" s="169">
        <f>IF(ROUND(VALUE(SUBSTITUTE(連結実質赤字比率に係る赤字・黒字の構成分析!G$39,"▲", "-")), 2) &lt; 0, ABS(ROUND(VALUE(SUBSTITUTE(連結実質赤字比率に係る赤字・黒字の構成分析!G$39,"▲", "-")), 2)), NA())</f>
        <v>0.43</v>
      </c>
      <c r="E31" s="169" t="e">
        <f>IF(ROUND(VALUE(SUBSTITUTE(連結実質赤字比率に係る赤字・黒字の構成分析!G$39,"▲", "-")), 2) &gt;= 0, ABS(ROUND(VALUE(SUBSTITUTE(連結実質赤字比率に係る赤字・黒字の構成分析!G$39,"▲", "-")), 2)), NA())</f>
        <v>#N/A</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0.05</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0.68</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0.04</v>
      </c>
    </row>
    <row r="32" spans="1:11" x14ac:dyDescent="0.2">
      <c r="A32" s="169" t="str">
        <f>IF(連結実質赤字比率に係る赤字・黒字の構成分析!C$38="",NA(),連結実質赤字比率に係る赤字・黒字の構成分析!C$38)</f>
        <v>病院事業会計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0.06</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0.21</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0.46</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0.63</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0.4</v>
      </c>
    </row>
    <row r="33" spans="1:16" x14ac:dyDescent="0.2">
      <c r="A33" s="169" t="str">
        <f>IF(連結実質赤字比率に係る赤字・黒字の構成分析!C$37="",NA(),連結実質赤字比率に係る赤字・黒字の構成分析!C$37)</f>
        <v>介護保険事業特別会計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0.52</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0.67</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1.02</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0.94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0.86</v>
      </c>
    </row>
    <row r="34" spans="1:16" x14ac:dyDescent="0.2">
      <c r="A34" s="169" t="str">
        <f>IF(連結実質赤字比率に係る赤字・黒字の構成分析!C$36="",NA(),連結実質赤字比率に係る赤字・黒字の構成分析!C$36)</f>
        <v>下水道事業会計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1.7</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0.33</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1.1000000000000001</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1.24</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1.4</v>
      </c>
    </row>
    <row r="35" spans="1:16" x14ac:dyDescent="0.2">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2.14</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4.7300000000000004</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7.97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6.85</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2.36</v>
      </c>
    </row>
    <row r="36" spans="1:16" x14ac:dyDescent="0.2">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17.34</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14.77</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14.46</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16.27</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15.71</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2371</v>
      </c>
      <c r="E42" s="170"/>
      <c r="F42" s="170"/>
      <c r="G42" s="170">
        <f>'実質公債費比率（分子）の構造'!L$52</f>
        <v>2368</v>
      </c>
      <c r="H42" s="170"/>
      <c r="I42" s="170"/>
      <c r="J42" s="170">
        <f>'実質公債費比率（分子）の構造'!M$52</f>
        <v>2304</v>
      </c>
      <c r="K42" s="170"/>
      <c r="L42" s="170"/>
      <c r="M42" s="170">
        <f>'実質公債費比率（分子）の構造'!N$52</f>
        <v>2295</v>
      </c>
      <c r="N42" s="170"/>
      <c r="O42" s="170"/>
      <c r="P42" s="170">
        <f>'実質公債費比率（分子）の構造'!O$52</f>
        <v>2200</v>
      </c>
    </row>
    <row r="43" spans="1:16" x14ac:dyDescent="0.2">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0</v>
      </c>
      <c r="O43" s="170"/>
      <c r="P43" s="170"/>
    </row>
    <row r="44" spans="1:16" x14ac:dyDescent="0.2">
      <c r="A44" s="170" t="s">
        <v>62</v>
      </c>
      <c r="B44" s="170">
        <f>'実質公債費比率（分子）の構造'!K$50</f>
        <v>145</v>
      </c>
      <c r="C44" s="170"/>
      <c r="D44" s="170"/>
      <c r="E44" s="170">
        <f>'実質公債費比率（分子）の構造'!L$50</f>
        <v>138</v>
      </c>
      <c r="F44" s="170"/>
      <c r="G44" s="170"/>
      <c r="H44" s="170">
        <f>'実質公債費比率（分子）の構造'!M$50</f>
        <v>130</v>
      </c>
      <c r="I44" s="170"/>
      <c r="J44" s="170"/>
      <c r="K44" s="170">
        <f>'実質公債費比率（分子）の構造'!N$50</f>
        <v>130</v>
      </c>
      <c r="L44" s="170"/>
      <c r="M44" s="170"/>
      <c r="N44" s="170">
        <f>'実質公債費比率（分子）の構造'!O$50</f>
        <v>123</v>
      </c>
      <c r="O44" s="170"/>
      <c r="P44" s="170"/>
    </row>
    <row r="45" spans="1:16" x14ac:dyDescent="0.2">
      <c r="A45" s="170" t="s">
        <v>63</v>
      </c>
      <c r="B45" s="170" t="str">
        <f>'実質公債費比率（分子）の構造'!K$49</f>
        <v>-</v>
      </c>
      <c r="C45" s="170"/>
      <c r="D45" s="170"/>
      <c r="E45" s="170" t="str">
        <f>'実質公債費比率（分子）の構造'!L$49</f>
        <v>-</v>
      </c>
      <c r="F45" s="170"/>
      <c r="G45" s="170"/>
      <c r="H45" s="170" t="str">
        <f>'実質公債費比率（分子）の構造'!M$49</f>
        <v>-</v>
      </c>
      <c r="I45" s="170"/>
      <c r="J45" s="170"/>
      <c r="K45" s="170" t="str">
        <f>'実質公債費比率（分子）の構造'!N$49</f>
        <v>-</v>
      </c>
      <c r="L45" s="170"/>
      <c r="M45" s="170"/>
      <c r="N45" s="170" t="str">
        <f>'実質公債費比率（分子）の構造'!O$49</f>
        <v>-</v>
      </c>
      <c r="O45" s="170"/>
      <c r="P45" s="170"/>
    </row>
    <row r="46" spans="1:16" x14ac:dyDescent="0.2">
      <c r="A46" s="170" t="s">
        <v>64</v>
      </c>
      <c r="B46" s="170">
        <f>'実質公債費比率（分子）の構造'!K$48</f>
        <v>867</v>
      </c>
      <c r="C46" s="170"/>
      <c r="D46" s="170"/>
      <c r="E46" s="170">
        <f>'実質公債費比率（分子）の構造'!L$48</f>
        <v>646</v>
      </c>
      <c r="F46" s="170"/>
      <c r="G46" s="170"/>
      <c r="H46" s="170">
        <f>'実質公債費比率（分子）の構造'!M$48</f>
        <v>719</v>
      </c>
      <c r="I46" s="170"/>
      <c r="J46" s="170"/>
      <c r="K46" s="170">
        <f>'実質公債費比率（分子）の構造'!N$48</f>
        <v>825</v>
      </c>
      <c r="L46" s="170"/>
      <c r="M46" s="170"/>
      <c r="N46" s="170">
        <f>'実質公債費比率（分子）の構造'!O$48</f>
        <v>929</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3021</v>
      </c>
      <c r="C49" s="170"/>
      <c r="D49" s="170"/>
      <c r="E49" s="170">
        <f>'実質公債費比率（分子）の構造'!L$45</f>
        <v>3046</v>
      </c>
      <c r="F49" s="170"/>
      <c r="G49" s="170"/>
      <c r="H49" s="170">
        <f>'実質公債費比率（分子）の構造'!M$45</f>
        <v>2995</v>
      </c>
      <c r="I49" s="170"/>
      <c r="J49" s="170"/>
      <c r="K49" s="170">
        <f>'実質公債費比率（分子）の構造'!N$45</f>
        <v>3128</v>
      </c>
      <c r="L49" s="170"/>
      <c r="M49" s="170"/>
      <c r="N49" s="170">
        <f>'実質公債費比率（分子）の構造'!O$45</f>
        <v>3120</v>
      </c>
      <c r="O49" s="170"/>
      <c r="P49" s="170"/>
    </row>
    <row r="50" spans="1:16" x14ac:dyDescent="0.2">
      <c r="A50" s="170" t="s">
        <v>67</v>
      </c>
      <c r="B50" s="170" t="e">
        <f>NA()</f>
        <v>#N/A</v>
      </c>
      <c r="C50" s="170">
        <f>IF(ISNUMBER('実質公債費比率（分子）の構造'!K$53),'実質公債費比率（分子）の構造'!K$53,NA())</f>
        <v>1662</v>
      </c>
      <c r="D50" s="170" t="e">
        <f>NA()</f>
        <v>#N/A</v>
      </c>
      <c r="E50" s="170" t="e">
        <f>NA()</f>
        <v>#N/A</v>
      </c>
      <c r="F50" s="170">
        <f>IF(ISNUMBER('実質公債費比率（分子）の構造'!L$53),'実質公債費比率（分子）の構造'!L$53,NA())</f>
        <v>1462</v>
      </c>
      <c r="G50" s="170" t="e">
        <f>NA()</f>
        <v>#N/A</v>
      </c>
      <c r="H50" s="170" t="e">
        <f>NA()</f>
        <v>#N/A</v>
      </c>
      <c r="I50" s="170">
        <f>IF(ISNUMBER('実質公債費比率（分子）の構造'!M$53),'実質公債費比率（分子）の構造'!M$53,NA())</f>
        <v>1540</v>
      </c>
      <c r="J50" s="170" t="e">
        <f>NA()</f>
        <v>#N/A</v>
      </c>
      <c r="K50" s="170" t="e">
        <f>NA()</f>
        <v>#N/A</v>
      </c>
      <c r="L50" s="170">
        <f>IF(ISNUMBER('実質公債費比率（分子）の構造'!N$53),'実質公債費比率（分子）の構造'!N$53,NA())</f>
        <v>1788</v>
      </c>
      <c r="M50" s="170" t="e">
        <f>NA()</f>
        <v>#N/A</v>
      </c>
      <c r="N50" s="170" t="e">
        <f>NA()</f>
        <v>#N/A</v>
      </c>
      <c r="O50" s="170">
        <f>IF(ISNUMBER('実質公債費比率（分子）の構造'!O$53),'実質公債費比率（分子）の構造'!O$53,NA())</f>
        <v>1972</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21947</v>
      </c>
      <c r="E56" s="169"/>
      <c r="F56" s="169"/>
      <c r="G56" s="169">
        <f>'将来負担比率（分子）の構造'!J$52</f>
        <v>22179</v>
      </c>
      <c r="H56" s="169"/>
      <c r="I56" s="169"/>
      <c r="J56" s="169">
        <f>'将来負担比率（分子）の構造'!K$52</f>
        <v>21653</v>
      </c>
      <c r="K56" s="169"/>
      <c r="L56" s="169"/>
      <c r="M56" s="169">
        <f>'将来負担比率（分子）の構造'!L$52</f>
        <v>20666</v>
      </c>
      <c r="N56" s="169"/>
      <c r="O56" s="169"/>
      <c r="P56" s="169">
        <f>'将来負担比率（分子）の構造'!M$52</f>
        <v>19593</v>
      </c>
    </row>
    <row r="57" spans="1:16" x14ac:dyDescent="0.2">
      <c r="A57" s="169" t="s">
        <v>42</v>
      </c>
      <c r="B57" s="169"/>
      <c r="C57" s="169"/>
      <c r="D57" s="169">
        <f>'将来負担比率（分子）の構造'!I$51</f>
        <v>4894</v>
      </c>
      <c r="E57" s="169"/>
      <c r="F57" s="169"/>
      <c r="G57" s="169">
        <f>'将来負担比率（分子）の構造'!J$51</f>
        <v>4628</v>
      </c>
      <c r="H57" s="169"/>
      <c r="I57" s="169"/>
      <c r="J57" s="169">
        <f>'将来負担比率（分子）の構造'!K$51</f>
        <v>4168</v>
      </c>
      <c r="K57" s="169"/>
      <c r="L57" s="169"/>
      <c r="M57" s="169">
        <f>'将来負担比率（分子）の構造'!L$51</f>
        <v>4859</v>
      </c>
      <c r="N57" s="169"/>
      <c r="O57" s="169"/>
      <c r="P57" s="169">
        <f>'将来負担比率（分子）の構造'!M$51</f>
        <v>3810</v>
      </c>
    </row>
    <row r="58" spans="1:16" x14ac:dyDescent="0.2">
      <c r="A58" s="169" t="s">
        <v>41</v>
      </c>
      <c r="B58" s="169"/>
      <c r="C58" s="169"/>
      <c r="D58" s="169">
        <f>'将来負担比率（分子）の構造'!I$50</f>
        <v>1405</v>
      </c>
      <c r="E58" s="169"/>
      <c r="F58" s="169"/>
      <c r="G58" s="169">
        <f>'将来負担比率（分子）の構造'!J$50</f>
        <v>1764</v>
      </c>
      <c r="H58" s="169"/>
      <c r="I58" s="169"/>
      <c r="J58" s="169">
        <f>'将来負担比率（分子）の構造'!K$50</f>
        <v>3097</v>
      </c>
      <c r="K58" s="169"/>
      <c r="L58" s="169"/>
      <c r="M58" s="169">
        <f>'将来負担比率（分子）の構造'!L$50</f>
        <v>4063</v>
      </c>
      <c r="N58" s="169"/>
      <c r="O58" s="169"/>
      <c r="P58" s="169">
        <f>'将来負担比率（分子）の構造'!M$50</f>
        <v>4918</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7674</v>
      </c>
      <c r="C62" s="169"/>
      <c r="D62" s="169"/>
      <c r="E62" s="169">
        <f>'将来負担比率（分子）の構造'!J$45</f>
        <v>7143</v>
      </c>
      <c r="F62" s="169"/>
      <c r="G62" s="169"/>
      <c r="H62" s="169">
        <f>'将来負担比率（分子）の構造'!K$45</f>
        <v>6656</v>
      </c>
      <c r="I62" s="169"/>
      <c r="J62" s="169"/>
      <c r="K62" s="169">
        <f>'将来負担比率（分子）の構造'!L$45</f>
        <v>6160</v>
      </c>
      <c r="L62" s="169"/>
      <c r="M62" s="169"/>
      <c r="N62" s="169">
        <f>'将来負担比率（分子）の構造'!M$45</f>
        <v>5716</v>
      </c>
      <c r="O62" s="169"/>
      <c r="P62" s="169"/>
    </row>
    <row r="63" spans="1:16" x14ac:dyDescent="0.2">
      <c r="A63" s="169" t="s">
        <v>34</v>
      </c>
      <c r="B63" s="169" t="str">
        <f>'将来負担比率（分子）の構造'!I$44</f>
        <v>-</v>
      </c>
      <c r="C63" s="169"/>
      <c r="D63" s="169"/>
      <c r="E63" s="169" t="str">
        <f>'将来負担比率（分子）の構造'!J$44</f>
        <v>-</v>
      </c>
      <c r="F63" s="169"/>
      <c r="G63" s="169"/>
      <c r="H63" s="169" t="str">
        <f>'将来負担比率（分子）の構造'!K$44</f>
        <v>-</v>
      </c>
      <c r="I63" s="169"/>
      <c r="J63" s="169"/>
      <c r="K63" s="169" t="str">
        <f>'将来負担比率（分子）の構造'!L$44</f>
        <v>-</v>
      </c>
      <c r="L63" s="169"/>
      <c r="M63" s="169"/>
      <c r="N63" s="169" t="str">
        <f>'将来負担比率（分子）の構造'!M$44</f>
        <v>-</v>
      </c>
      <c r="O63" s="169"/>
      <c r="P63" s="169"/>
    </row>
    <row r="64" spans="1:16" x14ac:dyDescent="0.2">
      <c r="A64" s="169" t="s">
        <v>33</v>
      </c>
      <c r="B64" s="169">
        <f>'将来負担比率（分子）の構造'!I$43</f>
        <v>9682</v>
      </c>
      <c r="C64" s="169"/>
      <c r="D64" s="169"/>
      <c r="E64" s="169">
        <f>'将来負担比率（分子）の構造'!J$43</f>
        <v>8041</v>
      </c>
      <c r="F64" s="169"/>
      <c r="G64" s="169"/>
      <c r="H64" s="169">
        <f>'将来負担比率（分子）の構造'!K$43</f>
        <v>7267</v>
      </c>
      <c r="I64" s="169"/>
      <c r="J64" s="169"/>
      <c r="K64" s="169">
        <f>'将来負担比率（分子）の構造'!L$43</f>
        <v>6523</v>
      </c>
      <c r="L64" s="169"/>
      <c r="M64" s="169"/>
      <c r="N64" s="169">
        <f>'将来負担比率（分子）の構造'!M$43</f>
        <v>6797</v>
      </c>
      <c r="O64" s="169"/>
      <c r="P64" s="169"/>
    </row>
    <row r="65" spans="1:16" x14ac:dyDescent="0.2">
      <c r="A65" s="169" t="s">
        <v>32</v>
      </c>
      <c r="B65" s="169">
        <f>'将来負担比率（分子）の構造'!I$42</f>
        <v>1094</v>
      </c>
      <c r="C65" s="169"/>
      <c r="D65" s="169"/>
      <c r="E65" s="169">
        <f>'将来負担比率（分子）の構造'!J$42</f>
        <v>982</v>
      </c>
      <c r="F65" s="169"/>
      <c r="G65" s="169"/>
      <c r="H65" s="169">
        <f>'将来負担比率（分子）の構造'!K$42</f>
        <v>870</v>
      </c>
      <c r="I65" s="169"/>
      <c r="J65" s="169"/>
      <c r="K65" s="169">
        <f>'将来負担比率（分子）の構造'!L$42</f>
        <v>757</v>
      </c>
      <c r="L65" s="169"/>
      <c r="M65" s="169"/>
      <c r="N65" s="169">
        <f>'将来負担比率（分子）の構造'!M$42</f>
        <v>643</v>
      </c>
      <c r="O65" s="169"/>
      <c r="P65" s="169"/>
    </row>
    <row r="66" spans="1:16" x14ac:dyDescent="0.2">
      <c r="A66" s="169" t="s">
        <v>31</v>
      </c>
      <c r="B66" s="169">
        <f>'将来負担比率（分子）の構造'!I$41</f>
        <v>26982</v>
      </c>
      <c r="C66" s="169"/>
      <c r="D66" s="169"/>
      <c r="E66" s="169">
        <f>'将来負担比率（分子）の構造'!J$41</f>
        <v>27235</v>
      </c>
      <c r="F66" s="169"/>
      <c r="G66" s="169"/>
      <c r="H66" s="169">
        <f>'将来負担比率（分子）の構造'!K$41</f>
        <v>26608</v>
      </c>
      <c r="I66" s="169"/>
      <c r="J66" s="169"/>
      <c r="K66" s="169">
        <f>'将来負担比率（分子）の構造'!L$41</f>
        <v>24947</v>
      </c>
      <c r="L66" s="169"/>
      <c r="M66" s="169"/>
      <c r="N66" s="169">
        <f>'将来負担比率（分子）の構造'!M$41</f>
        <v>23723</v>
      </c>
      <c r="O66" s="169"/>
      <c r="P66" s="169"/>
    </row>
    <row r="67" spans="1:16" x14ac:dyDescent="0.2">
      <c r="A67" s="169" t="s">
        <v>71</v>
      </c>
      <c r="B67" s="169" t="e">
        <f>NA()</f>
        <v>#N/A</v>
      </c>
      <c r="C67" s="169">
        <f>IF(ISNUMBER('将来負担比率（分子）の構造'!I$53), IF('将来負担比率（分子）の構造'!I$53 &lt; 0, 0, '将来負担比率（分子）の構造'!I$53), NA())</f>
        <v>17186</v>
      </c>
      <c r="D67" s="169" t="e">
        <f>NA()</f>
        <v>#N/A</v>
      </c>
      <c r="E67" s="169" t="e">
        <f>NA()</f>
        <v>#N/A</v>
      </c>
      <c r="F67" s="169">
        <f>IF(ISNUMBER('将来負担比率（分子）の構造'!J$53), IF('将来負担比率（分子）の構造'!J$53 &lt; 0, 0, '将来負担比率（分子）の構造'!J$53), NA())</f>
        <v>14831</v>
      </c>
      <c r="G67" s="169" t="e">
        <f>NA()</f>
        <v>#N/A</v>
      </c>
      <c r="H67" s="169" t="e">
        <f>NA()</f>
        <v>#N/A</v>
      </c>
      <c r="I67" s="169">
        <f>IF(ISNUMBER('将来負担比率（分子）の構造'!K$53), IF('将来負担比率（分子）の構造'!K$53 &lt; 0, 0, '将来負担比率（分子）の構造'!K$53), NA())</f>
        <v>12483</v>
      </c>
      <c r="J67" s="169" t="e">
        <f>NA()</f>
        <v>#N/A</v>
      </c>
      <c r="K67" s="169" t="e">
        <f>NA()</f>
        <v>#N/A</v>
      </c>
      <c r="L67" s="169">
        <f>IF(ISNUMBER('将来負担比率（分子）の構造'!L$53), IF('将来負担比率（分子）の構造'!L$53 &lt; 0, 0, '将来負担比率（分子）の構造'!L$53), NA())</f>
        <v>8799</v>
      </c>
      <c r="M67" s="169" t="e">
        <f>NA()</f>
        <v>#N/A</v>
      </c>
      <c r="N67" s="169" t="e">
        <f>NA()</f>
        <v>#N/A</v>
      </c>
      <c r="O67" s="169">
        <f>IF(ISNUMBER('将来負担比率（分子）の構造'!M$53), IF('将来負担比率（分子）の構造'!M$53 &lt; 0, 0, '将来負担比率（分子）の構造'!M$53), NA())</f>
        <v>8558</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1202</v>
      </c>
      <c r="C72" s="173">
        <f>基金残高に係る経年分析!G55</f>
        <v>1822</v>
      </c>
      <c r="D72" s="173">
        <f>基金残高に係る経年分析!H55</f>
        <v>2332</v>
      </c>
    </row>
    <row r="73" spans="1:16" x14ac:dyDescent="0.2">
      <c r="A73" s="172" t="s">
        <v>74</v>
      </c>
      <c r="B73" s="173">
        <f>基金残高に係る経年分析!F56</f>
        <v>273</v>
      </c>
      <c r="C73" s="173">
        <f>基金残高に係る経年分析!G56</f>
        <v>273</v>
      </c>
      <c r="D73" s="173">
        <f>基金残高に係る経年分析!H56</f>
        <v>347</v>
      </c>
    </row>
    <row r="74" spans="1:16" x14ac:dyDescent="0.2">
      <c r="A74" s="172" t="s">
        <v>75</v>
      </c>
      <c r="B74" s="173">
        <f>基金残高に係る経年分析!F57</f>
        <v>1018</v>
      </c>
      <c r="C74" s="173">
        <f>基金残高に係る経年分析!G57</f>
        <v>1278</v>
      </c>
      <c r="D74" s="173">
        <f>基金残高に係る経年分析!H57</f>
        <v>1528</v>
      </c>
    </row>
  </sheetData>
  <sheetProtection algorithmName="SHA-512" hashValue="umcD5C4F0+Bq4ICwt99uDGuuOpBExwrpOz36qkJ15FupDS2EnlA/zKJgHstZVbx9pdjAhlVr2wZ9gSVT/M2E8g==" saltValue="yddftDDcX5OvP/0D+kHL8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2025-03-11T06:22:18Z</cp:lastPrinted>
  <dcterms:created xsi:type="dcterms:W3CDTF">2025-02-19T01:36:11Z</dcterms:created>
  <dcterms:modified xsi:type="dcterms:W3CDTF">2025-11-19T01:54:13Z</dcterms:modified>
  <cp:category/>
</cp:coreProperties>
</file>