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7605" tabRatio="804" activeTab="0"/>
  </bookViews>
  <sheets>
    <sheet name="市原市（特定）" sheetId="1" r:id="rId1"/>
    <sheet name="銚子市（特環）" sheetId="2" r:id="rId2"/>
    <sheet name="佐倉市（特環）" sheetId="3" r:id="rId3"/>
    <sheet name="柏市(特環）" sheetId="4" r:id="rId4"/>
    <sheet name="我孫子市（特環）" sheetId="5" r:id="rId5"/>
    <sheet name="印西市（ 特環）" sheetId="6" r:id="rId6"/>
    <sheet name="白井市（特環）" sheetId="7" r:id="rId7"/>
    <sheet name="酒々井町（特環）" sheetId="8" r:id="rId8"/>
    <sheet name="栄町（特環）" sheetId="9" r:id="rId9"/>
    <sheet name="芝山町（特環）" sheetId="10" r:id="rId10"/>
    <sheet name="長生村（特環）" sheetId="11" r:id="rId11"/>
  </sheets>
  <definedNames>
    <definedName name="_xlnm.Print_Area" localSheetId="5">'印西市（ 特環）'!$A$1:$Q$55</definedName>
    <definedName name="_xlnm.Print_Area" localSheetId="8">'栄町（特環）'!$A$1:$Q$55</definedName>
    <definedName name="_xlnm.Print_Area" localSheetId="4">'我孫子市（特環）'!$A$1:$Q$55</definedName>
    <definedName name="_xlnm.Print_Area" localSheetId="2">'佐倉市（特環）'!$A$1:$Q$55</definedName>
    <definedName name="_xlnm.Print_Area" localSheetId="0">'市原市（特定）'!$A$1:$Q$55</definedName>
    <definedName name="_xlnm.Print_Area" localSheetId="9">'芝山町（特環）'!$A$1:$Q$55</definedName>
    <definedName name="_xlnm.Print_Area" localSheetId="7">'酒々井町（特環）'!$A$1:$Q$55</definedName>
    <definedName name="_xlnm.Print_Area" localSheetId="1">'銚子市（特環）'!$A$1:$Q$55</definedName>
    <definedName name="_xlnm.Print_Area" localSheetId="10">'長生村（特環）'!$A$1:$Q$55</definedName>
    <definedName name="_xlnm.Print_Area" localSheetId="3">'柏市(特環）'!$A$1:$Q$55</definedName>
    <definedName name="_xlnm.Print_Area" localSheetId="6">'白井市（特環）'!$A$1:$Q$55</definedName>
  </definedNames>
  <calcPr fullCalcOnLoad="1"/>
</workbook>
</file>

<file path=xl/sharedStrings.xml><?xml version="1.0" encoding="utf-8"?>
<sst xmlns="http://schemas.openxmlformats.org/spreadsheetml/2006/main" count="1648" uniqueCount="155">
  <si>
    <t>下水道事業の経営状況（法非適）　（特環）</t>
  </si>
  <si>
    <t>（金額：千円）</t>
  </si>
  <si>
    <t>項　目　　　　　　　　年　度</t>
  </si>
  <si>
    <t>平成23年度</t>
  </si>
  <si>
    <t>平成24年度</t>
  </si>
  <si>
    <t>平成25年度</t>
  </si>
  <si>
    <t>建設事業開始年月日</t>
  </si>
  <si>
    <t>　収益的収支</t>
  </si>
  <si>
    <t>総収益</t>
  </si>
  <si>
    <t>Ａ</t>
  </si>
  <si>
    <t>供用開始年月日</t>
  </si>
  <si>
    <t>　うち</t>
  </si>
  <si>
    <t xml:space="preserve">営業収益 </t>
  </si>
  <si>
    <t>p</t>
  </si>
  <si>
    <t>　普及状況</t>
  </si>
  <si>
    <t>行政区域内人口（人）</t>
  </si>
  <si>
    <t>うち</t>
  </si>
  <si>
    <t>料金収入</t>
  </si>
  <si>
    <t>現在排水区域内人口（人）</t>
  </si>
  <si>
    <t>雨水処理負担金</t>
  </si>
  <si>
    <t>現在処理区域内人口（人）</t>
  </si>
  <si>
    <t>Ｂ</t>
  </si>
  <si>
    <t>受託工事収益</t>
  </si>
  <si>
    <t>q</t>
  </si>
  <si>
    <t>普及率（％）</t>
  </si>
  <si>
    <t>B/A</t>
  </si>
  <si>
    <t>繰入金</t>
  </si>
  <si>
    <t>現在水洗便所設置済人口（人）</t>
  </si>
  <si>
    <t>Ｃ</t>
  </si>
  <si>
    <t>総費用</t>
  </si>
  <si>
    <t>水洗化率（％）</t>
  </si>
  <si>
    <t>C/B</t>
  </si>
  <si>
    <t>営業費用</t>
  </si>
  <si>
    <t>市街地面積（ｈａ）</t>
  </si>
  <si>
    <t>職員給与費</t>
  </si>
  <si>
    <t>現在排水区域面積（ｈａ）</t>
  </si>
  <si>
    <t>受託工事費</t>
  </si>
  <si>
    <t>現在処理区域面積（ｈａ）</t>
  </si>
  <si>
    <t>支払利息</t>
  </si>
  <si>
    <t>　事業費</t>
  </si>
  <si>
    <t>総事業費（千円）</t>
  </si>
  <si>
    <t>収支差引（Ａ-Ｂ）</t>
  </si>
  <si>
    <t>同上財源</t>
  </si>
  <si>
    <t>国庫補助金（千円）</t>
  </si>
  <si>
    <t>資本的収支</t>
  </si>
  <si>
    <t>資本的収入</t>
  </si>
  <si>
    <t>Ｄ</t>
  </si>
  <si>
    <t>企業債（千円）</t>
  </si>
  <si>
    <t>地方債</t>
  </si>
  <si>
    <t>受益者負担金(千円）</t>
  </si>
  <si>
    <t>その他（千円）</t>
  </si>
  <si>
    <t>資本的支出</t>
  </si>
  <si>
    <t>Ｅ</t>
  </si>
  <si>
    <t>補助対象事業費（千円）</t>
  </si>
  <si>
    <t>建設改良費</t>
  </si>
  <si>
    <t>　処理場等</t>
  </si>
  <si>
    <t>下水管布設延長（ｋｍ）</t>
  </si>
  <si>
    <t>建設利息</t>
  </si>
  <si>
    <t>排除方式</t>
  </si>
  <si>
    <t>分流式</t>
  </si>
  <si>
    <t>地方債償還金</t>
  </si>
  <si>
    <t>Ｆ</t>
  </si>
  <si>
    <t>合流管比率</t>
  </si>
  <si>
    <t>収支差引（Ｄ-Ｅ）</t>
  </si>
  <si>
    <t>Ｇ</t>
  </si>
  <si>
    <t>下水処理の方法</t>
  </si>
  <si>
    <t>収支再差引（Ｃ+Ｇ）</t>
  </si>
  <si>
    <t>Ｈ</t>
  </si>
  <si>
    <t>終末処理場数（ケ所）</t>
  </si>
  <si>
    <t>積立金</t>
  </si>
  <si>
    <t>Ｉ</t>
  </si>
  <si>
    <t>現在一日処理能力</t>
  </si>
  <si>
    <t>晴天時（m3）</t>
  </si>
  <si>
    <t>前年度からの繰越金</t>
  </si>
  <si>
    <t>Ｊ</t>
  </si>
  <si>
    <t>雨天時（m3/分）</t>
  </si>
  <si>
    <t>前年度繰上充用金</t>
  </si>
  <si>
    <t>Ｋ</t>
  </si>
  <si>
    <t>現在一日最大処理量</t>
  </si>
  <si>
    <t>形式収支</t>
  </si>
  <si>
    <t>Ｌ</t>
  </si>
  <si>
    <t>翌年度繰越すべき財源</t>
  </si>
  <si>
    <t>Ｍ</t>
  </si>
  <si>
    <t>現在一日平均晴天時処理量（m3）</t>
  </si>
  <si>
    <t>実質収支（Ｌ-Ｍ）</t>
  </si>
  <si>
    <t>Ｎ</t>
  </si>
  <si>
    <t>年間総処理水量（m3）</t>
  </si>
  <si>
    <t>収益的収支比率（％） A/(B+F)</t>
  </si>
  <si>
    <t>内訳</t>
  </si>
  <si>
    <t>雨水処理水量（m3）</t>
  </si>
  <si>
    <t>赤字比率（％） N&lt;0⇒N/(p-q)</t>
  </si>
  <si>
    <t>汚水処理水量（m3）</t>
  </si>
  <si>
    <t>当年度繰入金合計</t>
  </si>
  <si>
    <t>年間有収水量（m3）</t>
  </si>
  <si>
    <t>基準内繰入金</t>
  </si>
  <si>
    <t>有収率（Ｂ/Ａ×100）（％）</t>
  </si>
  <si>
    <t>地方債現在高</t>
  </si>
  <si>
    <t>　費用分析</t>
  </si>
  <si>
    <t>雨水処理費</t>
  </si>
  <si>
    <t>汚水処理費</t>
  </si>
  <si>
    <t>維持管理費</t>
  </si>
  <si>
    <t>資本費</t>
  </si>
  <si>
    <t>その他</t>
  </si>
  <si>
    <t>計</t>
  </si>
  <si>
    <t>　料金</t>
  </si>
  <si>
    <t>　使用料</t>
  </si>
  <si>
    <t>算定基礎</t>
  </si>
  <si>
    <t>累進制</t>
  </si>
  <si>
    <t>累進制</t>
  </si>
  <si>
    <t>家庭用20m3/月使用料（円）</t>
  </si>
  <si>
    <t>現行料金実施年月日</t>
  </si>
  <si>
    <t>使用料単価（円/m3）</t>
  </si>
  <si>
    <t>処理原価（円/m3）</t>
  </si>
  <si>
    <t>維持管理費（円/m3）</t>
  </si>
  <si>
    <t>資本費（円/m3）</t>
  </si>
  <si>
    <t>受益者    負担金</t>
  </si>
  <si>
    <t>負担率（％）</t>
  </si>
  <si>
    <t>m2当たり単価（円）</t>
  </si>
  <si>
    <t>徴収実施年月日</t>
  </si>
  <si>
    <t>職員数</t>
  </si>
  <si>
    <t>損益勘定所属職員（人）</t>
  </si>
  <si>
    <t>資本勘定所属職員（人）</t>
  </si>
  <si>
    <t>計（人）</t>
  </si>
  <si>
    <t>（団体名）　佐倉市　　　　　　　　　　　　　</t>
  </si>
  <si>
    <t>流域接続</t>
  </si>
  <si>
    <t>ｒ</t>
  </si>
  <si>
    <t>累進従量制</t>
  </si>
  <si>
    <t>累進従量制</t>
  </si>
  <si>
    <t>戸当たり単価（円）</t>
  </si>
  <si>
    <t>従量制・累進制</t>
  </si>
  <si>
    <t>従量制・累進制</t>
  </si>
  <si>
    <t>従量累進制</t>
  </si>
  <si>
    <t>下水道事業の経営状況（法非適）　（特定）</t>
  </si>
  <si>
    <t>（団体名）　白井市　　　　　　　　　　　　</t>
  </si>
  <si>
    <t>累進制</t>
  </si>
  <si>
    <t>累進性</t>
  </si>
  <si>
    <t>H6. 4. 1</t>
  </si>
  <si>
    <t>H11. 4. 1</t>
  </si>
  <si>
    <t>単独高級</t>
  </si>
  <si>
    <t>従量制･定額制</t>
  </si>
  <si>
    <t>うち</t>
  </si>
  <si>
    <t>q</t>
  </si>
  <si>
    <t>B/A</t>
  </si>
  <si>
    <t>Ｃ</t>
  </si>
  <si>
    <t>単独高度</t>
  </si>
  <si>
    <t>累進(従量)制</t>
  </si>
  <si>
    <t>（団体名）　市原市　　　　　　</t>
  </si>
  <si>
    <t>（団体名）　銚子市　　　　　　　　　　　</t>
  </si>
  <si>
    <t>（団体名）　柏市　　　　　　　　　　　　</t>
  </si>
  <si>
    <t>（団体名）　我孫子市　　　　　　　</t>
  </si>
  <si>
    <t>（団体名）　印西市　　　　　　　　　　　　　</t>
  </si>
  <si>
    <t>（団体名）　酒々井町　　　　　　</t>
  </si>
  <si>
    <t>（団体名）　栄町　　　　　　　</t>
  </si>
  <si>
    <t>（団体名）　芝山町　　　　　　　　　</t>
  </si>
  <si>
    <t>（団体名）　長生村　　　　　　　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</si>
</sst>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#,##0;&quot;▲ &quot;#,##0"/>
    <numFmt numFmtId="179" formatCode="0.0%"/>
    <numFmt numFmtId="180" formatCode="#,##0.0;&quot;▲ &quot;#,##0.0"/>
    <numFmt numFmtId="181" formatCode="#,##0.00;&quot;▲ &quot;#,##0.00"/>
    <numFmt numFmtId="182" formatCode="[$-411]ge\.m\.d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/>
      <right/>
      <top style="medium"/>
      <bottom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178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177" fontId="4" fillId="0" borderId="16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177" fontId="4" fillId="0" borderId="20" xfId="0" applyNumberFormat="1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8" fontId="4" fillId="0" borderId="22" xfId="0" applyNumberFormat="1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 vertical="center"/>
    </xf>
    <xf numFmtId="178" fontId="4" fillId="0" borderId="18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 indent="1"/>
    </xf>
    <xf numFmtId="178" fontId="4" fillId="0" borderId="20" xfId="0" applyNumberFormat="1" applyFont="1" applyFill="1" applyBorder="1" applyAlignment="1">
      <alignment vertical="center"/>
    </xf>
    <xf numFmtId="178" fontId="4" fillId="0" borderId="21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179" fontId="4" fillId="0" borderId="20" xfId="0" applyNumberFormat="1" applyFont="1" applyFill="1" applyBorder="1" applyAlignment="1">
      <alignment vertical="center"/>
    </xf>
    <xf numFmtId="179" fontId="4" fillId="0" borderId="21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horizontal="left" vertical="center"/>
    </xf>
    <xf numFmtId="177" fontId="4" fillId="0" borderId="26" xfId="0" applyNumberFormat="1" applyFont="1" applyFill="1" applyBorder="1" applyAlignment="1">
      <alignment vertical="center"/>
    </xf>
    <xf numFmtId="180" fontId="4" fillId="0" borderId="20" xfId="0" applyNumberFormat="1" applyFont="1" applyFill="1" applyBorder="1" applyAlignment="1">
      <alignment vertical="center"/>
    </xf>
    <xf numFmtId="180" fontId="4" fillId="0" borderId="21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/>
    </xf>
    <xf numFmtId="180" fontId="4" fillId="0" borderId="28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78" fontId="4" fillId="0" borderId="31" xfId="0" applyNumberFormat="1" applyFont="1" applyFill="1" applyBorder="1" applyAlignment="1">
      <alignment vertical="center"/>
    </xf>
    <xf numFmtId="178" fontId="4" fillId="0" borderId="29" xfId="0" applyNumberFormat="1" applyFont="1" applyFill="1" applyBorder="1" applyAlignment="1">
      <alignment vertical="center"/>
    </xf>
    <xf numFmtId="178" fontId="4" fillId="0" borderId="30" xfId="0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horizontal="left" vertical="center"/>
    </xf>
    <xf numFmtId="178" fontId="4" fillId="0" borderId="28" xfId="0" applyNumberFormat="1" applyFont="1" applyFill="1" applyBorder="1" applyAlignment="1">
      <alignment vertical="center"/>
    </xf>
    <xf numFmtId="181" fontId="4" fillId="0" borderId="16" xfId="0" applyNumberFormat="1" applyFont="1" applyFill="1" applyBorder="1" applyAlignment="1">
      <alignment vertical="center"/>
    </xf>
    <xf numFmtId="181" fontId="4" fillId="0" borderId="17" xfId="0" applyNumberFormat="1" applyFont="1" applyFill="1" applyBorder="1" applyAlignment="1">
      <alignment vertical="center"/>
    </xf>
    <xf numFmtId="181" fontId="4" fillId="0" borderId="18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vertical="center"/>
    </xf>
    <xf numFmtId="178" fontId="4" fillId="0" borderId="13" xfId="0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179" fontId="4" fillId="0" borderId="14" xfId="0" applyNumberFormat="1" applyFont="1" applyFill="1" applyBorder="1" applyAlignment="1">
      <alignment vertical="center"/>
    </xf>
    <xf numFmtId="179" fontId="4" fillId="0" borderId="28" xfId="0" applyNumberFormat="1" applyFont="1" applyFill="1" applyBorder="1" applyAlignment="1">
      <alignment vertical="center"/>
    </xf>
    <xf numFmtId="179" fontId="4" fillId="0" borderId="29" xfId="0" applyNumberFormat="1" applyFont="1" applyFill="1" applyBorder="1" applyAlignment="1">
      <alignment vertical="center"/>
    </xf>
    <xf numFmtId="179" fontId="4" fillId="0" borderId="30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182" fontId="4" fillId="0" borderId="20" xfId="0" applyNumberFormat="1" applyFont="1" applyFill="1" applyBorder="1" applyAlignment="1">
      <alignment vertical="center"/>
    </xf>
    <xf numFmtId="182" fontId="4" fillId="0" borderId="21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 horizontal="left" vertical="center" indent="1"/>
    </xf>
    <xf numFmtId="182" fontId="4" fillId="0" borderId="28" xfId="0" applyNumberFormat="1" applyFont="1" applyFill="1" applyBorder="1" applyAlignment="1">
      <alignment vertical="center"/>
    </xf>
    <xf numFmtId="182" fontId="4" fillId="0" borderId="29" xfId="0" applyNumberFormat="1" applyFont="1" applyFill="1" applyBorder="1" applyAlignment="1">
      <alignment vertical="center"/>
    </xf>
    <xf numFmtId="182" fontId="4" fillId="0" borderId="30" xfId="0" applyNumberFormat="1" applyFont="1" applyFill="1" applyBorder="1" applyAlignment="1">
      <alignment vertical="center"/>
    </xf>
    <xf numFmtId="177" fontId="4" fillId="0" borderId="35" xfId="0" applyNumberFormat="1" applyFont="1" applyFill="1" applyBorder="1" applyAlignment="1">
      <alignment vertical="center"/>
    </xf>
    <xf numFmtId="177" fontId="4" fillId="0" borderId="36" xfId="0" applyNumberFormat="1" applyFont="1" applyFill="1" applyBorder="1" applyAlignment="1">
      <alignment vertical="center"/>
    </xf>
    <xf numFmtId="177" fontId="4" fillId="0" borderId="37" xfId="0" applyNumberFormat="1" applyFont="1" applyFill="1" applyBorder="1" applyAlignment="1">
      <alignment vertical="center"/>
    </xf>
    <xf numFmtId="177" fontId="4" fillId="0" borderId="23" xfId="0" applyNumberFormat="1" applyFont="1" applyFill="1" applyBorder="1" applyAlignment="1">
      <alignment vertical="center"/>
    </xf>
    <xf numFmtId="178" fontId="4" fillId="0" borderId="35" xfId="0" applyNumberFormat="1" applyFont="1" applyFill="1" applyBorder="1" applyAlignment="1">
      <alignment vertical="center"/>
    </xf>
    <xf numFmtId="178" fontId="4" fillId="0" borderId="36" xfId="0" applyNumberFormat="1" applyFont="1" applyFill="1" applyBorder="1" applyAlignment="1">
      <alignment vertical="center"/>
    </xf>
    <xf numFmtId="178" fontId="4" fillId="0" borderId="37" xfId="0" applyNumberFormat="1" applyFont="1" applyFill="1" applyBorder="1" applyAlignment="1">
      <alignment vertical="center"/>
    </xf>
    <xf numFmtId="178" fontId="4" fillId="0" borderId="23" xfId="0" applyNumberFormat="1" applyFont="1" applyFill="1" applyBorder="1" applyAlignment="1">
      <alignment vertical="center"/>
    </xf>
    <xf numFmtId="179" fontId="4" fillId="0" borderId="23" xfId="0" applyNumberFormat="1" applyFont="1" applyFill="1" applyBorder="1" applyAlignment="1">
      <alignment vertical="center"/>
    </xf>
    <xf numFmtId="180" fontId="4" fillId="0" borderId="37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>
      <alignment vertical="center"/>
    </xf>
    <xf numFmtId="180" fontId="4" fillId="0" borderId="38" xfId="0" applyNumberFormat="1" applyFont="1" applyFill="1" applyBorder="1" applyAlignment="1">
      <alignment vertical="center"/>
    </xf>
    <xf numFmtId="180" fontId="4" fillId="0" borderId="34" xfId="0" applyNumberFormat="1" applyFont="1" applyFill="1" applyBorder="1" applyAlignment="1">
      <alignment vertical="center"/>
    </xf>
    <xf numFmtId="178" fontId="4" fillId="0" borderId="34" xfId="0" applyNumberFormat="1" applyFont="1" applyFill="1" applyBorder="1" applyAlignment="1">
      <alignment vertical="center"/>
    </xf>
    <xf numFmtId="178" fontId="4" fillId="0" borderId="38" xfId="0" applyNumberFormat="1" applyFont="1" applyFill="1" applyBorder="1" applyAlignment="1">
      <alignment vertical="center"/>
    </xf>
    <xf numFmtId="181" fontId="4" fillId="0" borderId="35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178" fontId="4" fillId="0" borderId="39" xfId="0" applyNumberFormat="1" applyFont="1" applyFill="1" applyBorder="1" applyAlignment="1">
      <alignment vertical="center"/>
    </xf>
    <xf numFmtId="177" fontId="4" fillId="0" borderId="39" xfId="0" applyNumberFormat="1" applyFont="1" applyFill="1" applyBorder="1" applyAlignment="1">
      <alignment vertical="center"/>
    </xf>
    <xf numFmtId="179" fontId="4" fillId="0" borderId="39" xfId="0" applyNumberFormat="1" applyFont="1" applyFill="1" applyBorder="1" applyAlignment="1">
      <alignment vertical="center"/>
    </xf>
    <xf numFmtId="177" fontId="4" fillId="0" borderId="40" xfId="0" applyNumberFormat="1" applyFont="1" applyFill="1" applyBorder="1" applyAlignment="1">
      <alignment vertical="center"/>
    </xf>
    <xf numFmtId="179" fontId="4" fillId="0" borderId="34" xfId="0" applyNumberFormat="1" applyFont="1" applyFill="1" applyBorder="1" applyAlignment="1">
      <alignment vertical="center"/>
    </xf>
    <xf numFmtId="182" fontId="4" fillId="0" borderId="23" xfId="0" applyNumberFormat="1" applyFont="1" applyFill="1" applyBorder="1" applyAlignment="1">
      <alignment vertical="center"/>
    </xf>
    <xf numFmtId="182" fontId="4" fillId="0" borderId="38" xfId="0" applyNumberFormat="1" applyFont="1" applyFill="1" applyBorder="1" applyAlignment="1">
      <alignment vertical="center"/>
    </xf>
    <xf numFmtId="182" fontId="4" fillId="0" borderId="34" xfId="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vertical="center"/>
    </xf>
    <xf numFmtId="178" fontId="4" fillId="0" borderId="19" xfId="0" applyNumberFormat="1" applyFont="1" applyFill="1" applyBorder="1" applyAlignment="1">
      <alignment vertical="center"/>
    </xf>
    <xf numFmtId="179" fontId="4" fillId="0" borderId="19" xfId="0" applyNumberFormat="1" applyFont="1" applyFill="1" applyBorder="1" applyAlignment="1">
      <alignment vertical="center"/>
    </xf>
    <xf numFmtId="180" fontId="4" fillId="0" borderId="19" xfId="0" applyNumberFormat="1" applyFont="1" applyFill="1" applyBorder="1" applyAlignment="1">
      <alignment vertical="center"/>
    </xf>
    <xf numFmtId="180" fontId="4" fillId="0" borderId="27" xfId="0" applyNumberFormat="1" applyFont="1" applyFill="1" applyBorder="1" applyAlignment="1">
      <alignment vertical="center"/>
    </xf>
    <xf numFmtId="178" fontId="4" fillId="0" borderId="27" xfId="0" applyNumberFormat="1" applyFont="1" applyFill="1" applyBorder="1" applyAlignment="1">
      <alignment vertical="center"/>
    </xf>
    <xf numFmtId="181" fontId="4" fillId="0" borderId="36" xfId="0" applyNumberFormat="1" applyFont="1" applyFill="1" applyBorder="1" applyAlignment="1">
      <alignment vertical="center"/>
    </xf>
    <xf numFmtId="181" fontId="4" fillId="0" borderId="15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vertical="center"/>
    </xf>
    <xf numFmtId="179" fontId="4" fillId="0" borderId="27" xfId="0" applyNumberFormat="1" applyFont="1" applyFill="1" applyBorder="1" applyAlignment="1">
      <alignment vertical="center"/>
    </xf>
    <xf numFmtId="182" fontId="4" fillId="0" borderId="19" xfId="0" applyNumberFormat="1" applyFont="1" applyFill="1" applyBorder="1" applyAlignment="1">
      <alignment vertical="center"/>
    </xf>
    <xf numFmtId="182" fontId="4" fillId="0" borderId="27" xfId="0" applyNumberFormat="1" applyFont="1" applyFill="1" applyBorder="1" applyAlignment="1">
      <alignment vertical="center"/>
    </xf>
    <xf numFmtId="178" fontId="4" fillId="0" borderId="41" xfId="0" applyNumberFormat="1" applyFont="1" applyFill="1" applyBorder="1" applyAlignment="1">
      <alignment vertical="center"/>
    </xf>
    <xf numFmtId="178" fontId="7" fillId="0" borderId="22" xfId="0" applyNumberFormat="1" applyFont="1" applyFill="1" applyBorder="1" applyAlignment="1">
      <alignment horizontal="center" vertical="center"/>
    </xf>
    <xf numFmtId="178" fontId="7" fillId="0" borderId="16" xfId="0" applyNumberFormat="1" applyFont="1" applyFill="1" applyBorder="1" applyAlignment="1">
      <alignment horizontal="center" vertical="center"/>
    </xf>
    <xf numFmtId="178" fontId="7" fillId="0" borderId="15" xfId="0" applyNumberFormat="1" applyFont="1" applyFill="1" applyBorder="1" applyAlignment="1">
      <alignment horizontal="center" vertical="center"/>
    </xf>
    <xf numFmtId="178" fontId="4" fillId="0" borderId="26" xfId="0" applyNumberFormat="1" applyFont="1" applyFill="1" applyBorder="1" applyAlignment="1">
      <alignment vertical="center"/>
    </xf>
    <xf numFmtId="182" fontId="4" fillId="0" borderId="26" xfId="0" applyNumberFormat="1" applyFont="1" applyFill="1" applyBorder="1" applyAlignment="1">
      <alignment horizontal="right" vertical="center"/>
    </xf>
    <xf numFmtId="182" fontId="4" fillId="0" borderId="20" xfId="0" applyNumberFormat="1" applyFont="1" applyFill="1" applyBorder="1" applyAlignment="1">
      <alignment horizontal="right" vertical="center"/>
    </xf>
    <xf numFmtId="182" fontId="4" fillId="0" borderId="19" xfId="0" applyNumberFormat="1" applyFont="1" applyFill="1" applyBorder="1" applyAlignment="1">
      <alignment horizontal="right" vertical="center"/>
    </xf>
    <xf numFmtId="180" fontId="4" fillId="0" borderId="26" xfId="0" applyNumberFormat="1" applyFont="1" applyFill="1" applyBorder="1" applyAlignment="1">
      <alignment vertical="center"/>
    </xf>
    <xf numFmtId="182" fontId="4" fillId="0" borderId="31" xfId="0" applyNumberFormat="1" applyFont="1" applyFill="1" applyBorder="1" applyAlignment="1">
      <alignment horizontal="right" vertical="center"/>
    </xf>
    <xf numFmtId="182" fontId="4" fillId="0" borderId="28" xfId="0" applyNumberFormat="1" applyFont="1" applyFill="1" applyBorder="1" applyAlignment="1">
      <alignment horizontal="right" vertical="center"/>
    </xf>
    <xf numFmtId="182" fontId="4" fillId="0" borderId="27" xfId="0" applyNumberFormat="1" applyFont="1" applyFill="1" applyBorder="1" applyAlignment="1">
      <alignment horizontal="right" vertical="center"/>
    </xf>
    <xf numFmtId="178" fontId="4" fillId="0" borderId="16" xfId="0" applyNumberFormat="1" applyFont="1" applyFill="1" applyBorder="1" applyAlignment="1">
      <alignment vertical="center" shrinkToFit="1"/>
    </xf>
    <xf numFmtId="178" fontId="4" fillId="0" borderId="17" xfId="0" applyNumberFormat="1" applyFont="1" applyFill="1" applyBorder="1" applyAlignment="1">
      <alignment vertical="center" shrinkToFit="1"/>
    </xf>
    <xf numFmtId="178" fontId="4" fillId="0" borderId="18" xfId="0" applyNumberFormat="1" applyFont="1" applyFill="1" applyBorder="1" applyAlignment="1">
      <alignment vertical="center" shrinkToFit="1"/>
    </xf>
    <xf numFmtId="57" fontId="4" fillId="0" borderId="10" xfId="0" applyNumberFormat="1" applyFont="1" applyFill="1" applyBorder="1" applyAlignment="1">
      <alignment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textRotation="255"/>
    </xf>
    <xf numFmtId="0" fontId="4" fillId="0" borderId="26" xfId="0" applyFont="1" applyFill="1" applyBorder="1" applyAlignment="1">
      <alignment vertical="center" textRotation="255"/>
    </xf>
    <xf numFmtId="0" fontId="4" fillId="0" borderId="31" xfId="0" applyFont="1" applyFill="1" applyBorder="1" applyAlignment="1">
      <alignment vertical="center" textRotation="255"/>
    </xf>
    <xf numFmtId="0" fontId="4" fillId="0" borderId="36" xfId="0" applyFont="1" applyFill="1" applyBorder="1" applyAlignment="1">
      <alignment horizontal="left" vertical="center" indent="1"/>
    </xf>
    <xf numFmtId="0" fontId="4" fillId="0" borderId="35" xfId="0" applyFont="1" applyFill="1" applyBorder="1" applyAlignment="1">
      <alignment horizontal="left" vertical="center" indent="1"/>
    </xf>
    <xf numFmtId="0" fontId="4" fillId="0" borderId="23" xfId="0" applyFont="1" applyFill="1" applyBorder="1" applyAlignment="1">
      <alignment horizontal="left" vertical="center" indent="1"/>
    </xf>
    <xf numFmtId="0" fontId="4" fillId="0" borderId="37" xfId="0" applyFont="1" applyFill="1" applyBorder="1" applyAlignment="1">
      <alignment horizontal="left" vertical="center" indent="1"/>
    </xf>
    <xf numFmtId="0" fontId="4" fillId="0" borderId="34" xfId="0" applyFont="1" applyFill="1" applyBorder="1" applyAlignment="1">
      <alignment horizontal="left" vertical="center" indent="1"/>
    </xf>
    <xf numFmtId="0" fontId="4" fillId="0" borderId="38" xfId="0" applyFont="1" applyFill="1" applyBorder="1" applyAlignment="1">
      <alignment horizontal="left" vertical="center" indent="1"/>
    </xf>
    <xf numFmtId="0" fontId="4" fillId="0" borderId="48" xfId="0" applyFont="1" applyFill="1" applyBorder="1" applyAlignment="1">
      <alignment vertical="center" textRotation="255"/>
    </xf>
    <xf numFmtId="0" fontId="4" fillId="0" borderId="49" xfId="0" applyFont="1" applyFill="1" applyBorder="1" applyAlignment="1">
      <alignment vertical="center" textRotation="255"/>
    </xf>
    <xf numFmtId="0" fontId="4" fillId="0" borderId="50" xfId="0" applyFont="1" applyFill="1" applyBorder="1" applyAlignment="1">
      <alignment vertical="center" textRotation="255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5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indent="1"/>
    </xf>
    <xf numFmtId="0" fontId="4" fillId="0" borderId="39" xfId="0" applyFont="1" applyFill="1" applyBorder="1" applyAlignment="1">
      <alignment horizontal="left" vertical="center" indent="1"/>
    </xf>
    <xf numFmtId="0" fontId="4" fillId="0" borderId="52" xfId="0" applyFont="1" applyFill="1" applyBorder="1" applyAlignment="1">
      <alignment horizontal="left" vertical="center" indent="1"/>
    </xf>
    <xf numFmtId="0" fontId="4" fillId="0" borderId="40" xfId="0" applyFont="1" applyFill="1" applyBorder="1" applyAlignment="1">
      <alignment horizontal="left" vertical="center" indent="1"/>
    </xf>
    <xf numFmtId="0" fontId="4" fillId="0" borderId="23" xfId="0" applyFont="1" applyFill="1" applyBorder="1" applyAlignment="1">
      <alignment horizontal="left" vertical="center" indent="1" shrinkToFit="1"/>
    </xf>
    <xf numFmtId="0" fontId="4" fillId="0" borderId="37" xfId="0" applyFont="1" applyFill="1" applyBorder="1" applyAlignment="1">
      <alignment horizontal="left" vertical="center" indent="1" shrinkToFit="1"/>
    </xf>
    <xf numFmtId="0" fontId="4" fillId="0" borderId="53" xfId="0" applyFont="1" applyFill="1" applyBorder="1" applyAlignment="1">
      <alignment horizontal="center" vertical="center" textRotation="255"/>
    </xf>
    <xf numFmtId="0" fontId="4" fillId="0" borderId="54" xfId="0" applyFont="1" applyFill="1" applyBorder="1" applyAlignment="1">
      <alignment horizontal="center" vertical="center" textRotation="255"/>
    </xf>
    <xf numFmtId="0" fontId="4" fillId="0" borderId="55" xfId="0" applyFont="1" applyFill="1" applyBorder="1" applyAlignment="1">
      <alignment horizontal="center" vertical="center" textRotation="255"/>
    </xf>
    <xf numFmtId="0" fontId="7" fillId="0" borderId="2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left" vertical="center" indent="1"/>
    </xf>
    <xf numFmtId="0" fontId="4" fillId="0" borderId="33" xfId="0" applyFont="1" applyFill="1" applyBorder="1" applyAlignment="1">
      <alignment horizontal="left" vertical="center" indent="1"/>
    </xf>
    <xf numFmtId="0" fontId="4" fillId="0" borderId="57" xfId="0" applyFont="1" applyFill="1" applyBorder="1" applyAlignment="1">
      <alignment horizontal="center" vertical="center" textRotation="255"/>
    </xf>
    <xf numFmtId="0" fontId="4" fillId="0" borderId="50" xfId="0" applyFont="1" applyFill="1" applyBorder="1" applyAlignment="1">
      <alignment horizontal="center" vertical="center" textRotation="255"/>
    </xf>
    <xf numFmtId="0" fontId="4" fillId="0" borderId="49" xfId="0" applyFont="1" applyFill="1" applyBorder="1" applyAlignment="1">
      <alignment horizontal="center" vertical="center" textRotation="255"/>
    </xf>
    <xf numFmtId="0" fontId="4" fillId="0" borderId="42" xfId="0" applyFont="1" applyFill="1" applyBorder="1" applyAlignment="1">
      <alignment horizontal="left" vertical="center" indent="1"/>
    </xf>
    <xf numFmtId="0" fontId="4" fillId="0" borderId="58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center" vertical="center"/>
    </xf>
    <xf numFmtId="176" fontId="4" fillId="0" borderId="52" xfId="0" applyNumberFormat="1" applyFont="1" applyFill="1" applyBorder="1" applyAlignment="1">
      <alignment horizontal="center" vertical="center"/>
    </xf>
    <xf numFmtId="176" fontId="4" fillId="0" borderId="4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tabSelected="1" view="pageBreakPreview" zoomScale="80" zoomScaleNormal="75" zoomScaleSheetLayoutView="80" zoomScalePageLayoutView="0" workbookViewId="0" topLeftCell="A1">
      <selection activeCell="D2" sqref="D2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3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3.625" style="2" customWidth="1"/>
    <col min="18" max="16384" width="9.00390625" style="2" customWidth="1"/>
  </cols>
  <sheetData>
    <row r="1" spans="1:17" ht="26.25" customHeight="1">
      <c r="A1" s="167" t="s">
        <v>132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4" t="s">
        <v>146</v>
      </c>
      <c r="P3" s="2" t="s">
        <v>1</v>
      </c>
    </row>
    <row r="4" spans="1:17" ht="26.25" customHeight="1" thickBot="1">
      <c r="A4" s="151" t="s">
        <v>2</v>
      </c>
      <c r="B4" s="152"/>
      <c r="C4" s="152"/>
      <c r="D4" s="152"/>
      <c r="E4" s="5"/>
      <c r="F4" s="6" t="s">
        <v>3</v>
      </c>
      <c r="G4" s="7" t="s">
        <v>4</v>
      </c>
      <c r="H4" s="8" t="s">
        <v>5</v>
      </c>
      <c r="I4" s="9"/>
      <c r="J4" s="151" t="s">
        <v>2</v>
      </c>
      <c r="K4" s="152"/>
      <c r="L4" s="152"/>
      <c r="M4" s="152"/>
      <c r="N4" s="5"/>
      <c r="O4" s="6" t="s">
        <v>3</v>
      </c>
      <c r="P4" s="7" t="s">
        <v>4</v>
      </c>
      <c r="Q4" s="8" t="s">
        <v>5</v>
      </c>
    </row>
    <row r="5" spans="1:17" ht="26.25" customHeight="1" thickBot="1">
      <c r="A5" s="151" t="s">
        <v>6</v>
      </c>
      <c r="B5" s="152"/>
      <c r="C5" s="152"/>
      <c r="D5" s="152"/>
      <c r="E5" s="5"/>
      <c r="F5" s="168">
        <v>25533</v>
      </c>
      <c r="G5" s="169"/>
      <c r="H5" s="170"/>
      <c r="I5" s="9"/>
      <c r="J5" s="155" t="s">
        <v>7</v>
      </c>
      <c r="K5" s="138" t="s">
        <v>8</v>
      </c>
      <c r="L5" s="138"/>
      <c r="M5" s="138"/>
      <c r="N5" s="10" t="s">
        <v>9</v>
      </c>
      <c r="O5" s="11">
        <v>67687</v>
      </c>
      <c r="P5" s="12">
        <v>68917</v>
      </c>
      <c r="Q5" s="13">
        <v>61620</v>
      </c>
    </row>
    <row r="6" spans="1:17" ht="26.25" customHeight="1" thickBot="1">
      <c r="A6" s="151" t="s">
        <v>10</v>
      </c>
      <c r="B6" s="152"/>
      <c r="C6" s="152"/>
      <c r="D6" s="152"/>
      <c r="E6" s="5"/>
      <c r="F6" s="168">
        <v>29976</v>
      </c>
      <c r="G6" s="169"/>
      <c r="H6" s="170"/>
      <c r="I6" s="9"/>
      <c r="J6" s="156"/>
      <c r="K6" s="162" t="s">
        <v>11</v>
      </c>
      <c r="L6" s="139" t="s">
        <v>12</v>
      </c>
      <c r="M6" s="140"/>
      <c r="N6" s="14" t="s">
        <v>13</v>
      </c>
      <c r="O6" s="15">
        <v>67502</v>
      </c>
      <c r="P6" s="16">
        <v>68721</v>
      </c>
      <c r="Q6" s="17">
        <v>61447</v>
      </c>
    </row>
    <row r="7" spans="1:17" ht="26.25" customHeight="1">
      <c r="A7" s="155" t="s">
        <v>14</v>
      </c>
      <c r="B7" s="137" t="s">
        <v>15</v>
      </c>
      <c r="C7" s="138"/>
      <c r="D7" s="138"/>
      <c r="E7" s="10" t="s">
        <v>9</v>
      </c>
      <c r="F7" s="18">
        <v>283378</v>
      </c>
      <c r="G7" s="19">
        <v>281642</v>
      </c>
      <c r="H7" s="20">
        <v>280543</v>
      </c>
      <c r="I7" s="9"/>
      <c r="J7" s="156"/>
      <c r="K7" s="164"/>
      <c r="L7" s="162" t="s">
        <v>140</v>
      </c>
      <c r="M7" s="21" t="s">
        <v>17</v>
      </c>
      <c r="N7" s="14"/>
      <c r="O7" s="15">
        <v>51558</v>
      </c>
      <c r="P7" s="16">
        <v>52214</v>
      </c>
      <c r="Q7" s="17">
        <v>53160</v>
      </c>
    </row>
    <row r="8" spans="1:17" ht="26.25" customHeight="1">
      <c r="A8" s="156"/>
      <c r="B8" s="139" t="s">
        <v>18</v>
      </c>
      <c r="C8" s="140"/>
      <c r="D8" s="140"/>
      <c r="E8" s="14"/>
      <c r="F8" s="22">
        <v>93</v>
      </c>
      <c r="G8" s="23">
        <v>85</v>
      </c>
      <c r="H8" s="1">
        <v>87</v>
      </c>
      <c r="I8" s="24"/>
      <c r="J8" s="156"/>
      <c r="K8" s="164"/>
      <c r="L8" s="164"/>
      <c r="M8" s="21" t="s">
        <v>19</v>
      </c>
      <c r="N8" s="14"/>
      <c r="O8" s="15">
        <v>15944</v>
      </c>
      <c r="P8" s="16">
        <v>16507</v>
      </c>
      <c r="Q8" s="17">
        <v>8287</v>
      </c>
    </row>
    <row r="9" spans="1:17" ht="26.25" customHeight="1">
      <c r="A9" s="156"/>
      <c r="B9" s="139" t="s">
        <v>20</v>
      </c>
      <c r="C9" s="140"/>
      <c r="D9" s="140"/>
      <c r="E9" s="14" t="s">
        <v>21</v>
      </c>
      <c r="F9" s="22">
        <v>93</v>
      </c>
      <c r="G9" s="23">
        <v>85</v>
      </c>
      <c r="H9" s="1">
        <v>87</v>
      </c>
      <c r="I9" s="9"/>
      <c r="J9" s="156"/>
      <c r="K9" s="164"/>
      <c r="L9" s="163"/>
      <c r="M9" s="21" t="s">
        <v>22</v>
      </c>
      <c r="N9" s="14" t="s">
        <v>141</v>
      </c>
      <c r="O9" s="15"/>
      <c r="P9" s="16"/>
      <c r="Q9" s="17"/>
    </row>
    <row r="10" spans="1:17" ht="26.25" customHeight="1">
      <c r="A10" s="156"/>
      <c r="B10" s="139" t="s">
        <v>24</v>
      </c>
      <c r="C10" s="140"/>
      <c r="D10" s="140"/>
      <c r="E10" s="14" t="s">
        <v>142</v>
      </c>
      <c r="F10" s="25">
        <f>IF(F9=0,0,F9/F7)</f>
        <v>0.0003281835569451404</v>
      </c>
      <c r="G10" s="26">
        <f>IF(G9=0,0,G9/G7)</f>
        <v>0.00030180157788966134</v>
      </c>
      <c r="H10" s="27">
        <f>IF(H9=0,0,H9/H7)</f>
        <v>0.0003101128882203441</v>
      </c>
      <c r="I10" s="9"/>
      <c r="J10" s="156"/>
      <c r="K10" s="163"/>
      <c r="L10" s="165" t="s">
        <v>26</v>
      </c>
      <c r="M10" s="166"/>
      <c r="N10" s="28"/>
      <c r="O10" s="15">
        <v>185</v>
      </c>
      <c r="P10" s="16">
        <v>196</v>
      </c>
      <c r="Q10" s="17">
        <v>173</v>
      </c>
    </row>
    <row r="11" spans="1:17" ht="26.25" customHeight="1">
      <c r="A11" s="156"/>
      <c r="B11" s="139" t="s">
        <v>27</v>
      </c>
      <c r="C11" s="140"/>
      <c r="D11" s="140"/>
      <c r="E11" s="14" t="s">
        <v>143</v>
      </c>
      <c r="F11" s="22">
        <v>42</v>
      </c>
      <c r="G11" s="23">
        <v>36</v>
      </c>
      <c r="H11" s="1">
        <v>32</v>
      </c>
      <c r="I11" s="9"/>
      <c r="J11" s="156"/>
      <c r="K11" s="140" t="s">
        <v>29</v>
      </c>
      <c r="L11" s="140"/>
      <c r="M11" s="140"/>
      <c r="N11" s="14" t="s">
        <v>21</v>
      </c>
      <c r="O11" s="29">
        <v>37328</v>
      </c>
      <c r="P11" s="16">
        <v>38318</v>
      </c>
      <c r="Q11" s="17">
        <v>30687</v>
      </c>
    </row>
    <row r="12" spans="1:17" ht="26.25" customHeight="1">
      <c r="A12" s="156"/>
      <c r="B12" s="139" t="s">
        <v>30</v>
      </c>
      <c r="C12" s="140"/>
      <c r="D12" s="140"/>
      <c r="E12" s="14" t="s">
        <v>31</v>
      </c>
      <c r="F12" s="25">
        <f>IF(F11=0,0,F11/F9)</f>
        <v>0.45161290322580644</v>
      </c>
      <c r="G12" s="26">
        <f>IF(G11=0,0,G11/G9)</f>
        <v>0.4235294117647059</v>
      </c>
      <c r="H12" s="27">
        <f>IF(H11=0,0,H11/H9)</f>
        <v>0.367816091954023</v>
      </c>
      <c r="I12" s="9"/>
      <c r="J12" s="156"/>
      <c r="K12" s="162" t="s">
        <v>11</v>
      </c>
      <c r="L12" s="139" t="s">
        <v>32</v>
      </c>
      <c r="M12" s="140"/>
      <c r="N12" s="14"/>
      <c r="O12" s="15">
        <v>35570</v>
      </c>
      <c r="P12" s="16">
        <v>37561</v>
      </c>
      <c r="Q12" s="17">
        <v>30416</v>
      </c>
    </row>
    <row r="13" spans="1:17" ht="26.25" customHeight="1">
      <c r="A13" s="156"/>
      <c r="B13" s="139" t="s">
        <v>33</v>
      </c>
      <c r="C13" s="140"/>
      <c r="D13" s="140"/>
      <c r="E13" s="14"/>
      <c r="F13" s="30">
        <v>6125</v>
      </c>
      <c r="G13" s="31">
        <v>6125</v>
      </c>
      <c r="H13" s="32">
        <v>6125</v>
      </c>
      <c r="I13" s="9"/>
      <c r="J13" s="156"/>
      <c r="K13" s="164"/>
      <c r="L13" s="162" t="s">
        <v>140</v>
      </c>
      <c r="M13" s="21" t="s">
        <v>34</v>
      </c>
      <c r="N13" s="14"/>
      <c r="O13" s="15">
        <v>6183</v>
      </c>
      <c r="P13" s="16">
        <v>6581</v>
      </c>
      <c r="Q13" s="17">
        <v>5599</v>
      </c>
    </row>
    <row r="14" spans="1:17" ht="26.25" customHeight="1">
      <c r="A14" s="156"/>
      <c r="B14" s="139" t="s">
        <v>35</v>
      </c>
      <c r="C14" s="140"/>
      <c r="D14" s="140"/>
      <c r="E14" s="14"/>
      <c r="F14" s="30">
        <v>99</v>
      </c>
      <c r="G14" s="31">
        <v>99</v>
      </c>
      <c r="H14" s="32">
        <v>99</v>
      </c>
      <c r="I14" s="9"/>
      <c r="J14" s="156"/>
      <c r="K14" s="164"/>
      <c r="L14" s="163"/>
      <c r="M14" s="21" t="s">
        <v>36</v>
      </c>
      <c r="N14" s="14"/>
      <c r="O14" s="15"/>
      <c r="P14" s="16"/>
      <c r="Q14" s="17"/>
    </row>
    <row r="15" spans="1:17" ht="26.25" customHeight="1" thickBot="1">
      <c r="A15" s="157"/>
      <c r="B15" s="141" t="s">
        <v>37</v>
      </c>
      <c r="C15" s="142"/>
      <c r="D15" s="142"/>
      <c r="E15" s="33"/>
      <c r="F15" s="34">
        <v>99</v>
      </c>
      <c r="G15" s="35">
        <v>99</v>
      </c>
      <c r="H15" s="36">
        <v>99</v>
      </c>
      <c r="I15" s="9"/>
      <c r="J15" s="156"/>
      <c r="K15" s="163"/>
      <c r="L15" s="165" t="s">
        <v>38</v>
      </c>
      <c r="M15" s="166"/>
      <c r="N15" s="28"/>
      <c r="O15" s="15">
        <v>1758</v>
      </c>
      <c r="P15" s="16">
        <v>757</v>
      </c>
      <c r="Q15" s="17">
        <v>271</v>
      </c>
    </row>
    <row r="16" spans="1:17" ht="26.25" customHeight="1" thickBot="1">
      <c r="A16" s="134" t="s">
        <v>39</v>
      </c>
      <c r="B16" s="137" t="s">
        <v>40</v>
      </c>
      <c r="C16" s="138"/>
      <c r="D16" s="138"/>
      <c r="E16" s="10"/>
      <c r="F16" s="37">
        <v>7197099</v>
      </c>
      <c r="G16" s="19">
        <v>7197146</v>
      </c>
      <c r="H16" s="20">
        <v>7197168</v>
      </c>
      <c r="I16" s="9"/>
      <c r="J16" s="157"/>
      <c r="K16" s="141" t="s">
        <v>41</v>
      </c>
      <c r="L16" s="142"/>
      <c r="M16" s="142"/>
      <c r="N16" s="33" t="s">
        <v>143</v>
      </c>
      <c r="O16" s="38">
        <f>O5-O11</f>
        <v>30359</v>
      </c>
      <c r="P16" s="39">
        <f>P5-P11</f>
        <v>30599</v>
      </c>
      <c r="Q16" s="40">
        <f>Q5-Q11</f>
        <v>30933</v>
      </c>
    </row>
    <row r="17" spans="1:17" ht="26.25" customHeight="1">
      <c r="A17" s="135"/>
      <c r="B17" s="146" t="s">
        <v>42</v>
      </c>
      <c r="C17" s="139" t="s">
        <v>43</v>
      </c>
      <c r="D17" s="140"/>
      <c r="E17" s="14"/>
      <c r="F17" s="22">
        <v>1761365</v>
      </c>
      <c r="G17" s="23">
        <v>1761365</v>
      </c>
      <c r="H17" s="1">
        <v>1761365</v>
      </c>
      <c r="I17" s="9"/>
      <c r="J17" s="155" t="s">
        <v>44</v>
      </c>
      <c r="K17" s="160" t="s">
        <v>45</v>
      </c>
      <c r="L17" s="161"/>
      <c r="M17" s="161"/>
      <c r="N17" s="10" t="s">
        <v>46</v>
      </c>
      <c r="O17" s="11">
        <v>238</v>
      </c>
      <c r="P17" s="12"/>
      <c r="Q17" s="13"/>
    </row>
    <row r="18" spans="1:17" ht="26.25" customHeight="1">
      <c r="A18" s="135"/>
      <c r="B18" s="146"/>
      <c r="C18" s="139" t="s">
        <v>47</v>
      </c>
      <c r="D18" s="140"/>
      <c r="E18" s="14"/>
      <c r="F18" s="22">
        <v>1451463</v>
      </c>
      <c r="G18" s="23">
        <v>1451463</v>
      </c>
      <c r="H18" s="1">
        <v>1451463</v>
      </c>
      <c r="I18" s="9"/>
      <c r="J18" s="156"/>
      <c r="K18" s="162" t="s">
        <v>140</v>
      </c>
      <c r="L18" s="139" t="s">
        <v>48</v>
      </c>
      <c r="M18" s="140"/>
      <c r="N18" s="14"/>
      <c r="O18" s="15">
        <v>63</v>
      </c>
      <c r="P18" s="16"/>
      <c r="Q18" s="17"/>
    </row>
    <row r="19" spans="1:17" ht="26.25" customHeight="1">
      <c r="A19" s="135"/>
      <c r="B19" s="146"/>
      <c r="C19" s="139" t="s">
        <v>49</v>
      </c>
      <c r="D19" s="140"/>
      <c r="E19" s="14"/>
      <c r="F19" s="22">
        <v>99709</v>
      </c>
      <c r="G19" s="23">
        <v>99709</v>
      </c>
      <c r="H19" s="1">
        <v>99709</v>
      </c>
      <c r="I19" s="9"/>
      <c r="J19" s="156"/>
      <c r="K19" s="163"/>
      <c r="L19" s="139" t="s">
        <v>26</v>
      </c>
      <c r="M19" s="140"/>
      <c r="N19" s="14"/>
      <c r="O19" s="29"/>
      <c r="P19" s="16"/>
      <c r="Q19" s="17"/>
    </row>
    <row r="20" spans="1:17" ht="26.25" customHeight="1">
      <c r="A20" s="135"/>
      <c r="B20" s="146"/>
      <c r="C20" s="139" t="s">
        <v>50</v>
      </c>
      <c r="D20" s="140"/>
      <c r="E20" s="14"/>
      <c r="F20" s="22">
        <v>3884562</v>
      </c>
      <c r="G20" s="23">
        <v>3884609</v>
      </c>
      <c r="H20" s="1">
        <v>3884631</v>
      </c>
      <c r="I20" s="9"/>
      <c r="J20" s="156"/>
      <c r="K20" s="139" t="s">
        <v>51</v>
      </c>
      <c r="L20" s="140"/>
      <c r="M20" s="140"/>
      <c r="N20" s="41" t="s">
        <v>52</v>
      </c>
      <c r="O20" s="15">
        <v>18829</v>
      </c>
      <c r="P20" s="16">
        <v>9284</v>
      </c>
      <c r="Q20" s="17">
        <v>2670</v>
      </c>
    </row>
    <row r="21" spans="1:17" ht="26.25" customHeight="1" thickBot="1">
      <c r="A21" s="136"/>
      <c r="B21" s="141" t="s">
        <v>53</v>
      </c>
      <c r="C21" s="142"/>
      <c r="D21" s="142"/>
      <c r="E21" s="33"/>
      <c r="F21" s="42">
        <v>4968972</v>
      </c>
      <c r="G21" s="39">
        <v>4968972</v>
      </c>
      <c r="H21" s="40">
        <v>4968972</v>
      </c>
      <c r="I21" s="9"/>
      <c r="J21" s="156"/>
      <c r="K21" s="162" t="s">
        <v>140</v>
      </c>
      <c r="L21" s="139" t="s">
        <v>54</v>
      </c>
      <c r="M21" s="140"/>
      <c r="N21" s="14"/>
      <c r="O21" s="15">
        <v>857</v>
      </c>
      <c r="P21" s="16">
        <v>47</v>
      </c>
      <c r="Q21" s="17">
        <v>22</v>
      </c>
    </row>
    <row r="22" spans="1:17" ht="26.25" customHeight="1">
      <c r="A22" s="155" t="s">
        <v>55</v>
      </c>
      <c r="B22" s="137" t="s">
        <v>56</v>
      </c>
      <c r="C22" s="138"/>
      <c r="D22" s="138"/>
      <c r="E22" s="10"/>
      <c r="F22" s="43">
        <v>19</v>
      </c>
      <c r="G22" s="44">
        <v>19</v>
      </c>
      <c r="H22" s="45">
        <v>19</v>
      </c>
      <c r="I22" s="9"/>
      <c r="J22" s="156"/>
      <c r="K22" s="164"/>
      <c r="L22" s="46" t="s">
        <v>140</v>
      </c>
      <c r="M22" s="21" t="s">
        <v>57</v>
      </c>
      <c r="N22" s="14"/>
      <c r="O22" s="15"/>
      <c r="P22" s="16"/>
      <c r="Q22" s="17"/>
    </row>
    <row r="23" spans="1:17" ht="26.25" customHeight="1">
      <c r="A23" s="156"/>
      <c r="B23" s="139" t="s">
        <v>58</v>
      </c>
      <c r="C23" s="140"/>
      <c r="D23" s="140"/>
      <c r="E23" s="14"/>
      <c r="F23" s="47" t="s">
        <v>59</v>
      </c>
      <c r="G23" s="46" t="s">
        <v>59</v>
      </c>
      <c r="H23" s="48" t="s">
        <v>59</v>
      </c>
      <c r="I23" s="9"/>
      <c r="J23" s="156"/>
      <c r="K23" s="163"/>
      <c r="L23" s="139" t="s">
        <v>60</v>
      </c>
      <c r="M23" s="140"/>
      <c r="N23" s="14" t="s">
        <v>61</v>
      </c>
      <c r="O23" s="15">
        <v>17972</v>
      </c>
      <c r="P23" s="16">
        <v>9237</v>
      </c>
      <c r="Q23" s="17">
        <v>2648</v>
      </c>
    </row>
    <row r="24" spans="1:17" ht="26.25" customHeight="1" thickBot="1">
      <c r="A24" s="156"/>
      <c r="B24" s="139" t="s">
        <v>62</v>
      </c>
      <c r="C24" s="140"/>
      <c r="D24" s="140"/>
      <c r="E24" s="14"/>
      <c r="F24" s="47"/>
      <c r="G24" s="46"/>
      <c r="H24" s="48"/>
      <c r="I24" s="9"/>
      <c r="J24" s="157"/>
      <c r="K24" s="141" t="s">
        <v>63</v>
      </c>
      <c r="L24" s="142"/>
      <c r="M24" s="142"/>
      <c r="N24" s="33" t="s">
        <v>64</v>
      </c>
      <c r="O24" s="42">
        <f>O17-O20</f>
        <v>-18591</v>
      </c>
      <c r="P24" s="39">
        <f>P17-P20</f>
        <v>-9284</v>
      </c>
      <c r="Q24" s="40">
        <f>Q17-Q20</f>
        <v>-2670</v>
      </c>
    </row>
    <row r="25" spans="1:17" ht="26.25" customHeight="1" thickBot="1">
      <c r="A25" s="156"/>
      <c r="B25" s="139" t="s">
        <v>65</v>
      </c>
      <c r="C25" s="140"/>
      <c r="D25" s="140"/>
      <c r="E25" s="14"/>
      <c r="F25" s="47" t="s">
        <v>144</v>
      </c>
      <c r="G25" s="46" t="s">
        <v>144</v>
      </c>
      <c r="H25" s="48" t="s">
        <v>144</v>
      </c>
      <c r="I25" s="9"/>
      <c r="J25" s="151" t="s">
        <v>66</v>
      </c>
      <c r="K25" s="152"/>
      <c r="L25" s="152"/>
      <c r="M25" s="152"/>
      <c r="N25" s="5" t="s">
        <v>67</v>
      </c>
      <c r="O25" s="49">
        <f>O16+O24</f>
        <v>11768</v>
      </c>
      <c r="P25" s="50">
        <f>P16+P24</f>
        <v>21315</v>
      </c>
      <c r="Q25" s="51">
        <f>Q16+Q24</f>
        <v>28263</v>
      </c>
    </row>
    <row r="26" spans="1:17" ht="26.25" customHeight="1" thickBot="1">
      <c r="A26" s="156"/>
      <c r="B26" s="139" t="s">
        <v>68</v>
      </c>
      <c r="C26" s="140"/>
      <c r="D26" s="140"/>
      <c r="E26" s="14"/>
      <c r="F26" s="22">
        <v>1</v>
      </c>
      <c r="G26" s="23">
        <v>1</v>
      </c>
      <c r="H26" s="1">
        <v>1</v>
      </c>
      <c r="I26" s="9"/>
      <c r="J26" s="151" t="s">
        <v>69</v>
      </c>
      <c r="K26" s="152"/>
      <c r="L26" s="152"/>
      <c r="M26" s="152"/>
      <c r="N26" s="5" t="s">
        <v>70</v>
      </c>
      <c r="O26" s="52"/>
      <c r="P26" s="53"/>
      <c r="Q26" s="54"/>
    </row>
    <row r="27" spans="1:17" ht="26.25" customHeight="1" thickBot="1">
      <c r="A27" s="156"/>
      <c r="B27" s="158" t="s">
        <v>71</v>
      </c>
      <c r="C27" s="159"/>
      <c r="D27" s="21" t="s">
        <v>72</v>
      </c>
      <c r="E27" s="14"/>
      <c r="F27" s="30">
        <v>9400</v>
      </c>
      <c r="G27" s="31">
        <v>9400</v>
      </c>
      <c r="H27" s="32">
        <v>9400</v>
      </c>
      <c r="I27" s="9"/>
      <c r="J27" s="151" t="s">
        <v>73</v>
      </c>
      <c r="K27" s="152"/>
      <c r="L27" s="152"/>
      <c r="M27" s="152"/>
      <c r="N27" s="5" t="s">
        <v>74</v>
      </c>
      <c r="O27" s="52"/>
      <c r="P27" s="53"/>
      <c r="Q27" s="54"/>
    </row>
    <row r="28" spans="1:17" ht="26.25" customHeight="1" thickBot="1">
      <c r="A28" s="156"/>
      <c r="B28" s="158"/>
      <c r="C28" s="159"/>
      <c r="D28" s="21" t="s">
        <v>75</v>
      </c>
      <c r="E28" s="14"/>
      <c r="F28" s="30"/>
      <c r="G28" s="31"/>
      <c r="H28" s="32"/>
      <c r="I28" s="9"/>
      <c r="J28" s="151" t="s">
        <v>76</v>
      </c>
      <c r="K28" s="152"/>
      <c r="L28" s="152"/>
      <c r="M28" s="152"/>
      <c r="N28" s="5" t="s">
        <v>77</v>
      </c>
      <c r="O28" s="52"/>
      <c r="P28" s="53"/>
      <c r="Q28" s="54"/>
    </row>
    <row r="29" spans="1:17" ht="26.25" customHeight="1" thickBot="1">
      <c r="A29" s="156"/>
      <c r="B29" s="158" t="s">
        <v>78</v>
      </c>
      <c r="C29" s="159"/>
      <c r="D29" s="21" t="s">
        <v>72</v>
      </c>
      <c r="E29" s="14"/>
      <c r="F29" s="30">
        <v>1182</v>
      </c>
      <c r="G29" s="31">
        <v>1185</v>
      </c>
      <c r="H29" s="32">
        <v>1205</v>
      </c>
      <c r="I29" s="9"/>
      <c r="J29" s="151" t="s">
        <v>79</v>
      </c>
      <c r="K29" s="152"/>
      <c r="L29" s="152"/>
      <c r="M29" s="152"/>
      <c r="N29" s="5" t="s">
        <v>80</v>
      </c>
      <c r="O29" s="49">
        <v>11768</v>
      </c>
      <c r="P29" s="50">
        <v>21315</v>
      </c>
      <c r="Q29" s="51">
        <v>28263</v>
      </c>
    </row>
    <row r="30" spans="1:17" ht="26.25" customHeight="1" thickBot="1">
      <c r="A30" s="156"/>
      <c r="B30" s="158"/>
      <c r="C30" s="159"/>
      <c r="D30" s="21" t="s">
        <v>75</v>
      </c>
      <c r="E30" s="14"/>
      <c r="F30" s="30"/>
      <c r="G30" s="31"/>
      <c r="H30" s="32"/>
      <c r="I30" s="9"/>
      <c r="J30" s="151" t="s">
        <v>81</v>
      </c>
      <c r="K30" s="152"/>
      <c r="L30" s="152"/>
      <c r="M30" s="152"/>
      <c r="N30" s="5" t="s">
        <v>82</v>
      </c>
      <c r="O30" s="52"/>
      <c r="P30" s="53"/>
      <c r="Q30" s="54"/>
    </row>
    <row r="31" spans="1:17" ht="26.25" customHeight="1" thickBot="1">
      <c r="A31" s="156"/>
      <c r="B31" s="153" t="s">
        <v>83</v>
      </c>
      <c r="C31" s="154"/>
      <c r="D31" s="154"/>
      <c r="E31" s="14"/>
      <c r="F31" s="30">
        <v>1053</v>
      </c>
      <c r="G31" s="31">
        <v>1071</v>
      </c>
      <c r="H31" s="32">
        <v>1059</v>
      </c>
      <c r="I31" s="9"/>
      <c r="J31" s="151" t="s">
        <v>84</v>
      </c>
      <c r="K31" s="152"/>
      <c r="L31" s="152"/>
      <c r="M31" s="152"/>
      <c r="N31" s="5" t="s">
        <v>85</v>
      </c>
      <c r="O31" s="49">
        <f>O29-O30</f>
        <v>11768</v>
      </c>
      <c r="P31" s="50">
        <f>P29-P30</f>
        <v>21315</v>
      </c>
      <c r="Q31" s="51">
        <f>Q29-Q30</f>
        <v>28263</v>
      </c>
    </row>
    <row r="32" spans="1:17" ht="26.25" customHeight="1" thickBot="1">
      <c r="A32" s="156"/>
      <c r="B32" s="139" t="s">
        <v>86</v>
      </c>
      <c r="C32" s="140"/>
      <c r="D32" s="140"/>
      <c r="E32" s="14"/>
      <c r="F32" s="30">
        <v>306055</v>
      </c>
      <c r="G32" s="31">
        <v>305796</v>
      </c>
      <c r="H32" s="32">
        <v>312816</v>
      </c>
      <c r="I32" s="9"/>
      <c r="J32" s="151" t="s">
        <v>87</v>
      </c>
      <c r="K32" s="152"/>
      <c r="L32" s="152"/>
      <c r="M32" s="152"/>
      <c r="N32" s="5"/>
      <c r="O32" s="55">
        <f>IF(O5=0,0,O5/(O11+O23))</f>
        <v>1.223996383363472</v>
      </c>
      <c r="P32" s="56">
        <f>IF(P5=0,0,P5/(P11+P23))</f>
        <v>1.449206182315214</v>
      </c>
      <c r="Q32" s="57">
        <f>IF(Q5=0,0,Q5/(Q11+Q23))</f>
        <v>1.848507574621269</v>
      </c>
    </row>
    <row r="33" spans="1:17" ht="26.25" customHeight="1" thickBot="1">
      <c r="A33" s="156"/>
      <c r="B33" s="146" t="s">
        <v>88</v>
      </c>
      <c r="C33" s="139" t="s">
        <v>89</v>
      </c>
      <c r="D33" s="140"/>
      <c r="E33" s="14"/>
      <c r="F33" s="30"/>
      <c r="G33" s="31"/>
      <c r="H33" s="32"/>
      <c r="I33" s="9"/>
      <c r="J33" s="151" t="s">
        <v>90</v>
      </c>
      <c r="K33" s="152"/>
      <c r="L33" s="152"/>
      <c r="M33" s="152"/>
      <c r="N33" s="5"/>
      <c r="O33" s="55">
        <f>IF(O31&lt;0,O31/(O6-O9),0)</f>
        <v>0</v>
      </c>
      <c r="P33" s="56">
        <f>IF(P31&lt;0,P31/(P6-P9),0)</f>
        <v>0</v>
      </c>
      <c r="Q33" s="57">
        <f>IF(Q31&lt;0,Q31/(Q6-Q9),0)</f>
        <v>0</v>
      </c>
    </row>
    <row r="34" spans="1:17" ht="26.25" customHeight="1" thickBot="1">
      <c r="A34" s="156"/>
      <c r="B34" s="146"/>
      <c r="C34" s="139" t="s">
        <v>91</v>
      </c>
      <c r="D34" s="140"/>
      <c r="E34" s="14" t="s">
        <v>9</v>
      </c>
      <c r="F34" s="30">
        <v>306055</v>
      </c>
      <c r="G34" s="31">
        <v>305796</v>
      </c>
      <c r="H34" s="32">
        <v>312816</v>
      </c>
      <c r="I34" s="9"/>
      <c r="J34" s="151" t="s">
        <v>92</v>
      </c>
      <c r="K34" s="152"/>
      <c r="L34" s="152"/>
      <c r="M34" s="152"/>
      <c r="N34" s="5"/>
      <c r="O34" s="52">
        <v>16129</v>
      </c>
      <c r="P34" s="53">
        <v>16703</v>
      </c>
      <c r="Q34" s="54">
        <v>8460</v>
      </c>
    </row>
    <row r="35" spans="1:17" ht="26.25" customHeight="1" thickBot="1">
      <c r="A35" s="156"/>
      <c r="B35" s="139" t="s">
        <v>93</v>
      </c>
      <c r="C35" s="140"/>
      <c r="D35" s="140"/>
      <c r="E35" s="14" t="s">
        <v>21</v>
      </c>
      <c r="F35" s="30">
        <v>243180</v>
      </c>
      <c r="G35" s="31">
        <v>242297</v>
      </c>
      <c r="H35" s="32">
        <v>246822</v>
      </c>
      <c r="I35" s="9"/>
      <c r="J35" s="147" t="s">
        <v>140</v>
      </c>
      <c r="K35" s="148"/>
      <c r="L35" s="149" t="s">
        <v>94</v>
      </c>
      <c r="M35" s="150"/>
      <c r="N35" s="5"/>
      <c r="O35" s="52">
        <v>16129</v>
      </c>
      <c r="P35" s="53">
        <v>16703</v>
      </c>
      <c r="Q35" s="54">
        <v>8460</v>
      </c>
    </row>
    <row r="36" spans="1:17" ht="26.25" customHeight="1" thickBot="1">
      <c r="A36" s="157"/>
      <c r="B36" s="141" t="s">
        <v>95</v>
      </c>
      <c r="C36" s="142"/>
      <c r="D36" s="142"/>
      <c r="E36" s="33"/>
      <c r="F36" s="58">
        <f>IF(F35=0,0,F35/F34)</f>
        <v>0.7945630687294767</v>
      </c>
      <c r="G36" s="59">
        <f>IF(G35=0,0,G35/G34)</f>
        <v>0.7923484937670866</v>
      </c>
      <c r="H36" s="60">
        <f>IF(H35=0,0,H35/H34)</f>
        <v>0.7890325303053553</v>
      </c>
      <c r="I36" s="9"/>
      <c r="J36" s="151" t="s">
        <v>96</v>
      </c>
      <c r="K36" s="152"/>
      <c r="L36" s="152"/>
      <c r="M36" s="152"/>
      <c r="N36" s="5"/>
      <c r="O36" s="52">
        <v>13790</v>
      </c>
      <c r="P36" s="53">
        <v>4553</v>
      </c>
      <c r="Q36" s="54">
        <v>1905</v>
      </c>
    </row>
    <row r="37" spans="1:17" ht="26.25" customHeight="1">
      <c r="A37" s="134" t="s">
        <v>97</v>
      </c>
      <c r="B37" s="137" t="s">
        <v>98</v>
      </c>
      <c r="C37" s="138"/>
      <c r="D37" s="138"/>
      <c r="E37" s="10"/>
      <c r="F37" s="37">
        <v>15944</v>
      </c>
      <c r="G37" s="19">
        <v>16507</v>
      </c>
      <c r="H37" s="20">
        <v>8287</v>
      </c>
      <c r="I37" s="9"/>
      <c r="J37" s="61"/>
      <c r="K37" s="61"/>
      <c r="L37" s="61"/>
      <c r="M37" s="61"/>
      <c r="N37" s="61"/>
      <c r="O37" s="61"/>
      <c r="P37" s="61"/>
      <c r="Q37" s="61"/>
    </row>
    <row r="38" spans="1:9" ht="26.25" customHeight="1">
      <c r="A38" s="135"/>
      <c r="B38" s="139" t="s">
        <v>99</v>
      </c>
      <c r="C38" s="140"/>
      <c r="D38" s="140"/>
      <c r="E38" s="14"/>
      <c r="F38" s="22">
        <v>39106</v>
      </c>
      <c r="G38" s="23">
        <v>30789</v>
      </c>
      <c r="H38" s="1">
        <v>24810</v>
      </c>
      <c r="I38" s="9"/>
    </row>
    <row r="39" spans="1:9" ht="26.25" customHeight="1">
      <c r="A39" s="135"/>
      <c r="B39" s="146" t="s">
        <v>140</v>
      </c>
      <c r="C39" s="139" t="s">
        <v>100</v>
      </c>
      <c r="D39" s="140"/>
      <c r="E39" s="14"/>
      <c r="F39" s="22">
        <v>24794</v>
      </c>
      <c r="G39" s="23">
        <v>23537</v>
      </c>
      <c r="H39" s="1">
        <v>22693</v>
      </c>
      <c r="I39" s="9"/>
    </row>
    <row r="40" spans="1:9" ht="26.25" customHeight="1">
      <c r="A40" s="135"/>
      <c r="B40" s="146"/>
      <c r="C40" s="139" t="s">
        <v>101</v>
      </c>
      <c r="D40" s="140"/>
      <c r="E40" s="14"/>
      <c r="F40" s="22">
        <v>14312</v>
      </c>
      <c r="G40" s="23">
        <v>7252</v>
      </c>
      <c r="H40" s="1">
        <v>2117</v>
      </c>
      <c r="I40" s="9"/>
    </row>
    <row r="41" spans="1:9" ht="26.25" customHeight="1">
      <c r="A41" s="135"/>
      <c r="B41" s="139" t="s">
        <v>102</v>
      </c>
      <c r="C41" s="140"/>
      <c r="D41" s="140"/>
      <c r="E41" s="14"/>
      <c r="F41" s="22">
        <v>250</v>
      </c>
      <c r="G41" s="23">
        <v>259</v>
      </c>
      <c r="H41" s="1">
        <v>238</v>
      </c>
      <c r="I41" s="9"/>
    </row>
    <row r="42" spans="1:9" ht="26.25" customHeight="1" thickBot="1">
      <c r="A42" s="136"/>
      <c r="B42" s="141" t="s">
        <v>103</v>
      </c>
      <c r="C42" s="142"/>
      <c r="D42" s="142"/>
      <c r="E42" s="33"/>
      <c r="F42" s="42">
        <f>F37+F38+F41</f>
        <v>55300</v>
      </c>
      <c r="G42" s="39">
        <f>G37+G38+G41</f>
        <v>47555</v>
      </c>
      <c r="H42" s="40">
        <f>H37+H38+H41</f>
        <v>33335</v>
      </c>
      <c r="I42" s="9"/>
    </row>
    <row r="43" spans="1:9" ht="26.25" customHeight="1">
      <c r="A43" s="134" t="s">
        <v>104</v>
      </c>
      <c r="B43" s="143" t="s">
        <v>105</v>
      </c>
      <c r="C43" s="137" t="s">
        <v>106</v>
      </c>
      <c r="D43" s="138"/>
      <c r="E43" s="10"/>
      <c r="F43" s="37" t="s">
        <v>145</v>
      </c>
      <c r="G43" s="19" t="s">
        <v>145</v>
      </c>
      <c r="H43" s="20" t="s">
        <v>145</v>
      </c>
      <c r="I43" s="9"/>
    </row>
    <row r="44" spans="1:9" ht="26.25" customHeight="1">
      <c r="A44" s="135"/>
      <c r="B44" s="144"/>
      <c r="C44" s="139" t="s">
        <v>109</v>
      </c>
      <c r="D44" s="140"/>
      <c r="E44" s="14"/>
      <c r="F44" s="22">
        <v>2040</v>
      </c>
      <c r="G44" s="23">
        <v>2040</v>
      </c>
      <c r="H44" s="1">
        <v>2040</v>
      </c>
      <c r="I44" s="9"/>
    </row>
    <row r="45" spans="1:9" ht="26.25" customHeight="1">
      <c r="A45" s="135"/>
      <c r="B45" s="144"/>
      <c r="C45" s="139" t="s">
        <v>110</v>
      </c>
      <c r="D45" s="140"/>
      <c r="E45" s="14"/>
      <c r="F45" s="62">
        <v>36617</v>
      </c>
      <c r="G45" s="63">
        <v>36617</v>
      </c>
      <c r="H45" s="64">
        <v>36617</v>
      </c>
      <c r="I45" s="9"/>
    </row>
    <row r="46" spans="1:9" ht="26.25" customHeight="1">
      <c r="A46" s="135"/>
      <c r="B46" s="144"/>
      <c r="C46" s="139" t="s">
        <v>111</v>
      </c>
      <c r="D46" s="140"/>
      <c r="E46" s="14"/>
      <c r="F46" s="30">
        <v>212</v>
      </c>
      <c r="G46" s="31">
        <v>215.5</v>
      </c>
      <c r="H46" s="32">
        <v>215.4</v>
      </c>
      <c r="I46" s="9"/>
    </row>
    <row r="47" spans="1:9" ht="26.25" customHeight="1">
      <c r="A47" s="135"/>
      <c r="B47" s="144"/>
      <c r="C47" s="139" t="s">
        <v>112</v>
      </c>
      <c r="D47" s="140"/>
      <c r="E47" s="14"/>
      <c r="F47" s="30">
        <v>160.8</v>
      </c>
      <c r="G47" s="31">
        <v>127.1</v>
      </c>
      <c r="H47" s="32">
        <v>100.5</v>
      </c>
      <c r="I47" s="9"/>
    </row>
    <row r="48" spans="1:9" ht="26.25" customHeight="1">
      <c r="A48" s="135"/>
      <c r="B48" s="144"/>
      <c r="C48" s="146" t="s">
        <v>140</v>
      </c>
      <c r="D48" s="21" t="s">
        <v>113</v>
      </c>
      <c r="E48" s="14"/>
      <c r="F48" s="30">
        <v>102</v>
      </c>
      <c r="G48" s="31">
        <v>97.1</v>
      </c>
      <c r="H48" s="32">
        <v>91.9</v>
      </c>
      <c r="I48" s="9"/>
    </row>
    <row r="49" spans="1:9" ht="26.25" customHeight="1">
      <c r="A49" s="135"/>
      <c r="B49" s="145"/>
      <c r="C49" s="146"/>
      <c r="D49" s="21" t="s">
        <v>114</v>
      </c>
      <c r="E49" s="14"/>
      <c r="F49" s="30">
        <v>58.9</v>
      </c>
      <c r="G49" s="31">
        <v>29.9</v>
      </c>
      <c r="H49" s="32">
        <v>8.6</v>
      </c>
      <c r="I49" s="9"/>
    </row>
    <row r="50" spans="1:9" ht="26.25" customHeight="1">
      <c r="A50" s="135"/>
      <c r="B50" s="128" t="s">
        <v>115</v>
      </c>
      <c r="C50" s="129"/>
      <c r="D50" s="21" t="s">
        <v>116</v>
      </c>
      <c r="E50" s="14"/>
      <c r="F50" s="30"/>
      <c r="G50" s="31"/>
      <c r="H50" s="32"/>
      <c r="I50" s="9"/>
    </row>
    <row r="51" spans="1:9" ht="26.25" customHeight="1">
      <c r="A51" s="135"/>
      <c r="B51" s="130"/>
      <c r="C51" s="131"/>
      <c r="D51" s="21" t="s">
        <v>117</v>
      </c>
      <c r="E51" s="14"/>
      <c r="F51" s="22">
        <v>480</v>
      </c>
      <c r="G51" s="23">
        <v>480</v>
      </c>
      <c r="H51" s="1">
        <v>480</v>
      </c>
      <c r="I51" s="9"/>
    </row>
    <row r="52" spans="1:9" ht="26.25" customHeight="1" thickBot="1">
      <c r="A52" s="136"/>
      <c r="B52" s="132"/>
      <c r="C52" s="133"/>
      <c r="D52" s="65" t="s">
        <v>118</v>
      </c>
      <c r="E52" s="33"/>
      <c r="F52" s="66">
        <v>29677</v>
      </c>
      <c r="G52" s="67">
        <v>29677</v>
      </c>
      <c r="H52" s="68">
        <v>29677</v>
      </c>
      <c r="I52" s="9"/>
    </row>
    <row r="53" spans="1:9" ht="26.25" customHeight="1">
      <c r="A53" s="134" t="s">
        <v>119</v>
      </c>
      <c r="B53" s="137" t="s">
        <v>120</v>
      </c>
      <c r="C53" s="138"/>
      <c r="D53" s="138"/>
      <c r="E53" s="10"/>
      <c r="F53" s="37">
        <v>4</v>
      </c>
      <c r="G53" s="19">
        <v>4</v>
      </c>
      <c r="H53" s="20">
        <v>4</v>
      </c>
      <c r="I53" s="9"/>
    </row>
    <row r="54" spans="1:9" ht="26.25" customHeight="1">
      <c r="A54" s="135"/>
      <c r="B54" s="139" t="s">
        <v>121</v>
      </c>
      <c r="C54" s="140"/>
      <c r="D54" s="140"/>
      <c r="E54" s="14"/>
      <c r="F54" s="22"/>
      <c r="G54" s="23"/>
      <c r="H54" s="1"/>
      <c r="I54" s="9"/>
    </row>
    <row r="55" spans="1:8" ht="26.25" customHeight="1" thickBot="1">
      <c r="A55" s="136"/>
      <c r="B55" s="141" t="s">
        <v>122</v>
      </c>
      <c r="C55" s="142"/>
      <c r="D55" s="142"/>
      <c r="E55" s="33"/>
      <c r="F55" s="42">
        <f>F53+F54</f>
        <v>4</v>
      </c>
      <c r="G55" s="39">
        <f>G53+G54</f>
        <v>4</v>
      </c>
      <c r="H55" s="40">
        <f>H53+H54</f>
        <v>4</v>
      </c>
    </row>
  </sheetData>
  <sheetProtection/>
  <mergeCells count="96">
    <mergeCell ref="F6:H6"/>
    <mergeCell ref="K6:K10"/>
    <mergeCell ref="L6:M6"/>
    <mergeCell ref="A7:A15"/>
    <mergeCell ref="B7:D7"/>
    <mergeCell ref="L7:L9"/>
    <mergeCell ref="B8:D8"/>
    <mergeCell ref="B9:D9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C19:D19"/>
    <mergeCell ref="L19:M19"/>
    <mergeCell ref="C20:D20"/>
    <mergeCell ref="K20:M20"/>
    <mergeCell ref="B21:D21"/>
    <mergeCell ref="K21:K23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J26:M26"/>
    <mergeCell ref="B27:C28"/>
    <mergeCell ref="J27:M27"/>
    <mergeCell ref="J28:M28"/>
    <mergeCell ref="B29:C30"/>
    <mergeCell ref="J29:M29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C48:C49"/>
    <mergeCell ref="B35:D35"/>
    <mergeCell ref="J35:K35"/>
    <mergeCell ref="L35:M35"/>
    <mergeCell ref="B36:D36"/>
    <mergeCell ref="J36:M36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4" sqref="A4:D4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4" t="s">
        <v>153</v>
      </c>
      <c r="P3" s="2" t="s">
        <v>1</v>
      </c>
    </row>
    <row r="4" spans="1:17" ht="26.25" customHeight="1" thickBot="1">
      <c r="A4" s="151" t="s">
        <v>2</v>
      </c>
      <c r="B4" s="152"/>
      <c r="C4" s="152"/>
      <c r="D4" s="152"/>
      <c r="E4" s="5"/>
      <c r="F4" s="6" t="s">
        <v>3</v>
      </c>
      <c r="G4" s="7" t="s">
        <v>4</v>
      </c>
      <c r="H4" s="8" t="s">
        <v>5</v>
      </c>
      <c r="I4" s="9"/>
      <c r="J4" s="151" t="s">
        <v>2</v>
      </c>
      <c r="K4" s="152"/>
      <c r="L4" s="152"/>
      <c r="M4" s="152"/>
      <c r="N4" s="5"/>
      <c r="O4" s="6" t="s">
        <v>3</v>
      </c>
      <c r="P4" s="7" t="s">
        <v>4</v>
      </c>
      <c r="Q4" s="8" t="s">
        <v>5</v>
      </c>
    </row>
    <row r="5" spans="1:17" ht="26.25" customHeight="1" thickBot="1">
      <c r="A5" s="151" t="s">
        <v>6</v>
      </c>
      <c r="B5" s="152"/>
      <c r="C5" s="152"/>
      <c r="D5" s="152"/>
      <c r="E5" s="5"/>
      <c r="F5" s="168">
        <v>36090</v>
      </c>
      <c r="G5" s="169"/>
      <c r="H5" s="170"/>
      <c r="I5" s="9"/>
      <c r="J5" s="155" t="s">
        <v>7</v>
      </c>
      <c r="K5" s="138" t="s">
        <v>8</v>
      </c>
      <c r="L5" s="138"/>
      <c r="M5" s="138"/>
      <c r="N5" s="10" t="s">
        <v>9</v>
      </c>
      <c r="O5" s="11">
        <v>61742</v>
      </c>
      <c r="P5" s="12">
        <v>64075</v>
      </c>
      <c r="Q5" s="13">
        <v>59015</v>
      </c>
    </row>
    <row r="6" spans="1:17" ht="26.25" customHeight="1" thickBot="1">
      <c r="A6" s="151" t="s">
        <v>10</v>
      </c>
      <c r="B6" s="152"/>
      <c r="C6" s="152"/>
      <c r="D6" s="152"/>
      <c r="E6" s="5"/>
      <c r="F6" s="168">
        <v>38442</v>
      </c>
      <c r="G6" s="169"/>
      <c r="H6" s="170"/>
      <c r="I6" s="9"/>
      <c r="J6" s="156"/>
      <c r="K6" s="162" t="s">
        <v>11</v>
      </c>
      <c r="L6" s="139" t="s">
        <v>12</v>
      </c>
      <c r="M6" s="140"/>
      <c r="N6" s="14" t="s">
        <v>13</v>
      </c>
      <c r="O6" s="15">
        <v>16105</v>
      </c>
      <c r="P6" s="16">
        <v>18616</v>
      </c>
      <c r="Q6" s="17">
        <v>19491</v>
      </c>
    </row>
    <row r="7" spans="1:17" ht="26.25" customHeight="1">
      <c r="A7" s="155" t="s">
        <v>14</v>
      </c>
      <c r="B7" s="137" t="s">
        <v>15</v>
      </c>
      <c r="C7" s="138"/>
      <c r="D7" s="138"/>
      <c r="E7" s="10" t="s">
        <v>9</v>
      </c>
      <c r="F7" s="18">
        <v>7995</v>
      </c>
      <c r="G7" s="19">
        <v>7928</v>
      </c>
      <c r="H7" s="20">
        <v>7808</v>
      </c>
      <c r="I7" s="9"/>
      <c r="J7" s="156"/>
      <c r="K7" s="164"/>
      <c r="L7" s="162" t="s">
        <v>16</v>
      </c>
      <c r="M7" s="21" t="s">
        <v>17</v>
      </c>
      <c r="N7" s="14"/>
      <c r="O7" s="15">
        <v>16105</v>
      </c>
      <c r="P7" s="16">
        <v>18616</v>
      </c>
      <c r="Q7" s="17">
        <v>19491</v>
      </c>
    </row>
    <row r="8" spans="1:17" ht="26.25" customHeight="1">
      <c r="A8" s="156"/>
      <c r="B8" s="139" t="s">
        <v>18</v>
      </c>
      <c r="C8" s="140"/>
      <c r="D8" s="140"/>
      <c r="E8" s="14"/>
      <c r="F8" s="22">
        <v>1347</v>
      </c>
      <c r="G8" s="23">
        <v>1402</v>
      </c>
      <c r="H8" s="1">
        <v>1500</v>
      </c>
      <c r="I8" s="24"/>
      <c r="J8" s="156"/>
      <c r="K8" s="164"/>
      <c r="L8" s="164"/>
      <c r="M8" s="21" t="s">
        <v>19</v>
      </c>
      <c r="N8" s="14"/>
      <c r="O8" s="15"/>
      <c r="P8" s="16"/>
      <c r="Q8" s="17"/>
    </row>
    <row r="9" spans="1:17" ht="26.25" customHeight="1">
      <c r="A9" s="156"/>
      <c r="B9" s="139" t="s">
        <v>20</v>
      </c>
      <c r="C9" s="140"/>
      <c r="D9" s="140"/>
      <c r="E9" s="14" t="s">
        <v>21</v>
      </c>
      <c r="F9" s="22">
        <v>1347</v>
      </c>
      <c r="G9" s="23">
        <v>1402</v>
      </c>
      <c r="H9" s="1">
        <v>1500</v>
      </c>
      <c r="I9" s="9"/>
      <c r="J9" s="156"/>
      <c r="K9" s="164"/>
      <c r="L9" s="163"/>
      <c r="M9" s="21" t="s">
        <v>22</v>
      </c>
      <c r="N9" s="14" t="s">
        <v>23</v>
      </c>
      <c r="O9" s="15"/>
      <c r="P9" s="16"/>
      <c r="Q9" s="17"/>
    </row>
    <row r="10" spans="1:17" ht="26.25" customHeight="1">
      <c r="A10" s="156"/>
      <c r="B10" s="139" t="s">
        <v>24</v>
      </c>
      <c r="C10" s="140"/>
      <c r="D10" s="140"/>
      <c r="E10" s="14" t="s">
        <v>25</v>
      </c>
      <c r="F10" s="25">
        <f>IF(F9=0,0,F9/F7)</f>
        <v>0.16848030018761725</v>
      </c>
      <c r="G10" s="26">
        <f>IF(G9=0,0,G9/G7)</f>
        <v>0.17684157416750756</v>
      </c>
      <c r="H10" s="27">
        <f>IF(H9=0,0,H9/H7)</f>
        <v>0.19211065573770492</v>
      </c>
      <c r="I10" s="9"/>
      <c r="J10" s="156"/>
      <c r="K10" s="163"/>
      <c r="L10" s="165" t="s">
        <v>26</v>
      </c>
      <c r="M10" s="166"/>
      <c r="N10" s="28"/>
      <c r="O10" s="15">
        <v>45028</v>
      </c>
      <c r="P10" s="16">
        <v>44972</v>
      </c>
      <c r="Q10" s="17">
        <v>38469</v>
      </c>
    </row>
    <row r="11" spans="1:17" ht="26.25" customHeight="1">
      <c r="A11" s="156"/>
      <c r="B11" s="139" t="s">
        <v>27</v>
      </c>
      <c r="C11" s="140"/>
      <c r="D11" s="140"/>
      <c r="E11" s="14" t="s">
        <v>28</v>
      </c>
      <c r="F11" s="22">
        <v>884</v>
      </c>
      <c r="G11" s="23">
        <v>917</v>
      </c>
      <c r="H11" s="1">
        <v>1001</v>
      </c>
      <c r="I11" s="9"/>
      <c r="J11" s="156"/>
      <c r="K11" s="140" t="s">
        <v>29</v>
      </c>
      <c r="L11" s="140"/>
      <c r="M11" s="140"/>
      <c r="N11" s="14" t="s">
        <v>21</v>
      </c>
      <c r="O11" s="29">
        <v>61742</v>
      </c>
      <c r="P11" s="16">
        <v>64075</v>
      </c>
      <c r="Q11" s="17">
        <v>59015</v>
      </c>
    </row>
    <row r="12" spans="1:17" ht="26.25" customHeight="1">
      <c r="A12" s="156"/>
      <c r="B12" s="139" t="s">
        <v>30</v>
      </c>
      <c r="C12" s="140"/>
      <c r="D12" s="140"/>
      <c r="E12" s="14" t="s">
        <v>31</v>
      </c>
      <c r="F12" s="25">
        <f>IF(F11=0,0,F11/F9)</f>
        <v>0.6562731997030438</v>
      </c>
      <c r="G12" s="26">
        <f>IF(G11=0,0,G11/G9)</f>
        <v>0.6540656205420827</v>
      </c>
      <c r="H12" s="27">
        <f>IF(H11=0,0,H11/H9)</f>
        <v>0.6673333333333333</v>
      </c>
      <c r="I12" s="9"/>
      <c r="J12" s="156"/>
      <c r="K12" s="162" t="s">
        <v>11</v>
      </c>
      <c r="L12" s="139" t="s">
        <v>32</v>
      </c>
      <c r="M12" s="140"/>
      <c r="N12" s="14"/>
      <c r="O12" s="15">
        <v>37862</v>
      </c>
      <c r="P12" s="16">
        <v>40839</v>
      </c>
      <c r="Q12" s="17">
        <v>36626</v>
      </c>
    </row>
    <row r="13" spans="1:17" ht="26.25" customHeight="1">
      <c r="A13" s="156"/>
      <c r="B13" s="139" t="s">
        <v>33</v>
      </c>
      <c r="C13" s="140"/>
      <c r="D13" s="140"/>
      <c r="E13" s="14"/>
      <c r="F13" s="30"/>
      <c r="G13" s="31"/>
      <c r="H13" s="32"/>
      <c r="I13" s="9"/>
      <c r="J13" s="156"/>
      <c r="K13" s="164"/>
      <c r="L13" s="162" t="s">
        <v>16</v>
      </c>
      <c r="M13" s="21" t="s">
        <v>34</v>
      </c>
      <c r="N13" s="14"/>
      <c r="O13" s="15">
        <v>15672</v>
      </c>
      <c r="P13" s="16">
        <v>15306</v>
      </c>
      <c r="Q13" s="17">
        <v>7529</v>
      </c>
    </row>
    <row r="14" spans="1:17" ht="26.25" customHeight="1">
      <c r="A14" s="156"/>
      <c r="B14" s="139" t="s">
        <v>35</v>
      </c>
      <c r="C14" s="140"/>
      <c r="D14" s="140"/>
      <c r="E14" s="14"/>
      <c r="F14" s="30">
        <v>111</v>
      </c>
      <c r="G14" s="31">
        <v>116</v>
      </c>
      <c r="H14" s="32">
        <v>123</v>
      </c>
      <c r="I14" s="9"/>
      <c r="J14" s="156"/>
      <c r="K14" s="164"/>
      <c r="L14" s="163"/>
      <c r="M14" s="21" t="s">
        <v>36</v>
      </c>
      <c r="N14" s="14"/>
      <c r="O14" s="15"/>
      <c r="P14" s="16"/>
      <c r="Q14" s="17"/>
    </row>
    <row r="15" spans="1:17" ht="26.25" customHeight="1" thickBot="1">
      <c r="A15" s="157"/>
      <c r="B15" s="141" t="s">
        <v>37</v>
      </c>
      <c r="C15" s="142"/>
      <c r="D15" s="142"/>
      <c r="E15" s="33"/>
      <c r="F15" s="34">
        <v>111</v>
      </c>
      <c r="G15" s="35">
        <v>116</v>
      </c>
      <c r="H15" s="36">
        <v>123</v>
      </c>
      <c r="I15" s="9"/>
      <c r="J15" s="156"/>
      <c r="K15" s="163"/>
      <c r="L15" s="165" t="s">
        <v>38</v>
      </c>
      <c r="M15" s="166"/>
      <c r="N15" s="28"/>
      <c r="O15" s="15">
        <v>23880</v>
      </c>
      <c r="P15" s="16">
        <v>23236</v>
      </c>
      <c r="Q15" s="17">
        <v>22389</v>
      </c>
    </row>
    <row r="16" spans="1:17" ht="26.25" customHeight="1" thickBot="1">
      <c r="A16" s="134" t="s">
        <v>39</v>
      </c>
      <c r="B16" s="137" t="s">
        <v>40</v>
      </c>
      <c r="C16" s="138"/>
      <c r="D16" s="138"/>
      <c r="E16" s="10"/>
      <c r="F16" s="37">
        <v>6106491</v>
      </c>
      <c r="G16" s="19">
        <v>6427656</v>
      </c>
      <c r="H16" s="20">
        <v>6732210</v>
      </c>
      <c r="I16" s="9"/>
      <c r="J16" s="157"/>
      <c r="K16" s="141" t="s">
        <v>41</v>
      </c>
      <c r="L16" s="142"/>
      <c r="M16" s="142"/>
      <c r="N16" s="33" t="s">
        <v>28</v>
      </c>
      <c r="O16" s="38">
        <f>O5-O11</f>
        <v>0</v>
      </c>
      <c r="P16" s="39">
        <f>P5-P11</f>
        <v>0</v>
      </c>
      <c r="Q16" s="40">
        <f>Q5-Q11</f>
        <v>0</v>
      </c>
    </row>
    <row r="17" spans="1:17" ht="26.25" customHeight="1">
      <c r="A17" s="135"/>
      <c r="B17" s="146" t="s">
        <v>42</v>
      </c>
      <c r="C17" s="139" t="s">
        <v>43</v>
      </c>
      <c r="D17" s="140"/>
      <c r="E17" s="14"/>
      <c r="F17" s="22">
        <v>2371500</v>
      </c>
      <c r="G17" s="23">
        <v>2478000</v>
      </c>
      <c r="H17" s="1">
        <v>2559990</v>
      </c>
      <c r="I17" s="9"/>
      <c r="J17" s="155" t="s">
        <v>44</v>
      </c>
      <c r="K17" s="160" t="s">
        <v>45</v>
      </c>
      <c r="L17" s="161"/>
      <c r="M17" s="161"/>
      <c r="N17" s="10" t="s">
        <v>46</v>
      </c>
      <c r="O17" s="11">
        <v>289132</v>
      </c>
      <c r="P17" s="12">
        <v>319373</v>
      </c>
      <c r="Q17" s="13">
        <v>302997</v>
      </c>
    </row>
    <row r="18" spans="1:17" ht="26.25" customHeight="1">
      <c r="A18" s="135"/>
      <c r="B18" s="146"/>
      <c r="C18" s="139" t="s">
        <v>47</v>
      </c>
      <c r="D18" s="140"/>
      <c r="E18" s="14"/>
      <c r="F18" s="22">
        <v>2107400</v>
      </c>
      <c r="G18" s="23">
        <v>2183400</v>
      </c>
      <c r="H18" s="1">
        <v>2257400</v>
      </c>
      <c r="I18" s="9"/>
      <c r="J18" s="156"/>
      <c r="K18" s="162" t="s">
        <v>16</v>
      </c>
      <c r="L18" s="139" t="s">
        <v>48</v>
      </c>
      <c r="M18" s="140"/>
      <c r="N18" s="14"/>
      <c r="O18" s="15">
        <v>75000</v>
      </c>
      <c r="P18" s="16">
        <v>76000</v>
      </c>
      <c r="Q18" s="17">
        <v>74000</v>
      </c>
    </row>
    <row r="19" spans="1:17" ht="26.25" customHeight="1">
      <c r="A19" s="135"/>
      <c r="B19" s="146"/>
      <c r="C19" s="139" t="s">
        <v>49</v>
      </c>
      <c r="D19" s="140"/>
      <c r="E19" s="14"/>
      <c r="F19" s="22">
        <v>108351</v>
      </c>
      <c r="G19" s="23">
        <v>112543</v>
      </c>
      <c r="H19" s="1">
        <v>118752</v>
      </c>
      <c r="I19" s="9"/>
      <c r="J19" s="156"/>
      <c r="K19" s="163"/>
      <c r="L19" s="139" t="s">
        <v>26</v>
      </c>
      <c r="M19" s="140"/>
      <c r="N19" s="14"/>
      <c r="O19" s="29">
        <v>125462</v>
      </c>
      <c r="P19" s="16">
        <v>132681</v>
      </c>
      <c r="Q19" s="17">
        <v>140798</v>
      </c>
    </row>
    <row r="20" spans="1:17" ht="26.25" customHeight="1">
      <c r="A20" s="135"/>
      <c r="B20" s="146"/>
      <c r="C20" s="139" t="s">
        <v>50</v>
      </c>
      <c r="D20" s="140"/>
      <c r="E20" s="14"/>
      <c r="F20" s="22">
        <v>1519240</v>
      </c>
      <c r="G20" s="23">
        <v>1653713</v>
      </c>
      <c r="H20" s="1">
        <v>1796068</v>
      </c>
      <c r="I20" s="9"/>
      <c r="J20" s="156"/>
      <c r="K20" s="139" t="s">
        <v>51</v>
      </c>
      <c r="L20" s="140"/>
      <c r="M20" s="140"/>
      <c r="N20" s="41" t="s">
        <v>52</v>
      </c>
      <c r="O20" s="15">
        <v>292033</v>
      </c>
      <c r="P20" s="16">
        <v>321165</v>
      </c>
      <c r="Q20" s="17">
        <v>304554</v>
      </c>
    </row>
    <row r="21" spans="1:17" ht="26.25" customHeight="1" thickBot="1">
      <c r="A21" s="136"/>
      <c r="B21" s="141" t="s">
        <v>53</v>
      </c>
      <c r="C21" s="142"/>
      <c r="D21" s="142"/>
      <c r="E21" s="33"/>
      <c r="F21" s="42">
        <v>4183989</v>
      </c>
      <c r="G21" s="39">
        <v>4361489</v>
      </c>
      <c r="H21" s="40">
        <v>4498139</v>
      </c>
      <c r="I21" s="9"/>
      <c r="J21" s="156"/>
      <c r="K21" s="162" t="s">
        <v>16</v>
      </c>
      <c r="L21" s="139" t="s">
        <v>54</v>
      </c>
      <c r="M21" s="140"/>
      <c r="N21" s="14"/>
      <c r="O21" s="15">
        <v>195062</v>
      </c>
      <c r="P21" s="16">
        <v>220529</v>
      </c>
      <c r="Q21" s="17">
        <v>193480</v>
      </c>
    </row>
    <row r="22" spans="1:17" ht="26.25" customHeight="1">
      <c r="A22" s="155" t="s">
        <v>55</v>
      </c>
      <c r="B22" s="137" t="s">
        <v>56</v>
      </c>
      <c r="C22" s="138"/>
      <c r="D22" s="138"/>
      <c r="E22" s="10"/>
      <c r="F22" s="43">
        <v>28</v>
      </c>
      <c r="G22" s="44">
        <v>30</v>
      </c>
      <c r="H22" s="45">
        <v>31</v>
      </c>
      <c r="I22" s="9"/>
      <c r="J22" s="156"/>
      <c r="K22" s="164"/>
      <c r="L22" s="46" t="s">
        <v>16</v>
      </c>
      <c r="M22" s="21" t="s">
        <v>57</v>
      </c>
      <c r="N22" s="14"/>
      <c r="O22" s="15"/>
      <c r="P22" s="16"/>
      <c r="Q22" s="17"/>
    </row>
    <row r="23" spans="1:17" ht="26.25" customHeight="1">
      <c r="A23" s="156"/>
      <c r="B23" s="139" t="s">
        <v>58</v>
      </c>
      <c r="C23" s="140"/>
      <c r="D23" s="140"/>
      <c r="E23" s="14"/>
      <c r="F23" s="47" t="s">
        <v>59</v>
      </c>
      <c r="G23" s="46" t="s">
        <v>59</v>
      </c>
      <c r="H23" s="48" t="s">
        <v>59</v>
      </c>
      <c r="I23" s="9"/>
      <c r="J23" s="156"/>
      <c r="K23" s="163"/>
      <c r="L23" s="139" t="s">
        <v>60</v>
      </c>
      <c r="M23" s="140"/>
      <c r="N23" s="14" t="s">
        <v>61</v>
      </c>
      <c r="O23" s="15">
        <v>96971</v>
      </c>
      <c r="P23" s="16">
        <v>100636</v>
      </c>
      <c r="Q23" s="17">
        <v>105794</v>
      </c>
    </row>
    <row r="24" spans="1:17" ht="26.25" customHeight="1" thickBot="1">
      <c r="A24" s="156"/>
      <c r="B24" s="139" t="s">
        <v>62</v>
      </c>
      <c r="C24" s="140"/>
      <c r="D24" s="140"/>
      <c r="E24" s="14"/>
      <c r="F24" s="47"/>
      <c r="G24" s="46"/>
      <c r="H24" s="48"/>
      <c r="I24" s="9"/>
      <c r="J24" s="157"/>
      <c r="K24" s="141" t="s">
        <v>63</v>
      </c>
      <c r="L24" s="142"/>
      <c r="M24" s="142"/>
      <c r="N24" s="33" t="s">
        <v>64</v>
      </c>
      <c r="O24" s="42">
        <f>O17-O20</f>
        <v>-2901</v>
      </c>
      <c r="P24" s="39">
        <f>P17-P20</f>
        <v>-1792</v>
      </c>
      <c r="Q24" s="40">
        <f>Q17-Q20</f>
        <v>-1557</v>
      </c>
    </row>
    <row r="25" spans="1:17" ht="26.25" customHeight="1" thickBot="1">
      <c r="A25" s="156"/>
      <c r="B25" s="139" t="s">
        <v>65</v>
      </c>
      <c r="C25" s="140"/>
      <c r="D25" s="140"/>
      <c r="E25" s="14"/>
      <c r="F25" s="47" t="s">
        <v>138</v>
      </c>
      <c r="G25" s="46" t="s">
        <v>138</v>
      </c>
      <c r="H25" s="48" t="s">
        <v>138</v>
      </c>
      <c r="I25" s="9"/>
      <c r="J25" s="151" t="s">
        <v>66</v>
      </c>
      <c r="K25" s="152"/>
      <c r="L25" s="152"/>
      <c r="M25" s="152"/>
      <c r="N25" s="5" t="s">
        <v>67</v>
      </c>
      <c r="O25" s="49">
        <f>O16+O24</f>
        <v>-2901</v>
      </c>
      <c r="P25" s="50">
        <f>P16+P24</f>
        <v>-1792</v>
      </c>
      <c r="Q25" s="51">
        <f>Q16+Q24</f>
        <v>-1557</v>
      </c>
    </row>
    <row r="26" spans="1:17" ht="26.25" customHeight="1" thickBot="1">
      <c r="A26" s="156"/>
      <c r="B26" s="139" t="s">
        <v>68</v>
      </c>
      <c r="C26" s="140"/>
      <c r="D26" s="140"/>
      <c r="E26" s="14"/>
      <c r="F26" s="22">
        <v>1</v>
      </c>
      <c r="G26" s="23">
        <v>1</v>
      </c>
      <c r="H26" s="1">
        <v>1</v>
      </c>
      <c r="I26" s="9"/>
      <c r="J26" s="151" t="s">
        <v>69</v>
      </c>
      <c r="K26" s="152"/>
      <c r="L26" s="152"/>
      <c r="M26" s="152"/>
      <c r="N26" s="5" t="s">
        <v>70</v>
      </c>
      <c r="O26" s="52"/>
      <c r="P26" s="53"/>
      <c r="Q26" s="54"/>
    </row>
    <row r="27" spans="1:17" ht="26.25" customHeight="1" thickBot="1">
      <c r="A27" s="156"/>
      <c r="B27" s="158" t="s">
        <v>71</v>
      </c>
      <c r="C27" s="159"/>
      <c r="D27" s="21" t="s">
        <v>72</v>
      </c>
      <c r="E27" s="14"/>
      <c r="F27" s="30">
        <v>1000</v>
      </c>
      <c r="G27" s="31">
        <v>1000</v>
      </c>
      <c r="H27" s="32">
        <v>1000</v>
      </c>
      <c r="I27" s="9"/>
      <c r="J27" s="151" t="s">
        <v>73</v>
      </c>
      <c r="K27" s="152"/>
      <c r="L27" s="152"/>
      <c r="M27" s="152"/>
      <c r="N27" s="5" t="s">
        <v>74</v>
      </c>
      <c r="O27" s="52">
        <v>6320</v>
      </c>
      <c r="P27" s="53">
        <v>3419</v>
      </c>
      <c r="Q27" s="54">
        <v>1627</v>
      </c>
    </row>
    <row r="28" spans="1:17" ht="26.25" customHeight="1" thickBot="1">
      <c r="A28" s="156"/>
      <c r="B28" s="158"/>
      <c r="C28" s="159"/>
      <c r="D28" s="21" t="s">
        <v>75</v>
      </c>
      <c r="E28" s="14"/>
      <c r="F28" s="30"/>
      <c r="G28" s="31"/>
      <c r="H28" s="32"/>
      <c r="I28" s="9"/>
      <c r="J28" s="151" t="s">
        <v>76</v>
      </c>
      <c r="K28" s="152"/>
      <c r="L28" s="152"/>
      <c r="M28" s="152"/>
      <c r="N28" s="5" t="s">
        <v>77</v>
      </c>
      <c r="O28" s="52"/>
      <c r="P28" s="53"/>
      <c r="Q28" s="54"/>
    </row>
    <row r="29" spans="1:17" ht="26.25" customHeight="1" thickBot="1">
      <c r="A29" s="156"/>
      <c r="B29" s="158" t="s">
        <v>78</v>
      </c>
      <c r="C29" s="159"/>
      <c r="D29" s="21" t="s">
        <v>72</v>
      </c>
      <c r="E29" s="14"/>
      <c r="F29" s="30">
        <v>347</v>
      </c>
      <c r="G29" s="31">
        <v>405</v>
      </c>
      <c r="H29" s="32">
        <v>442</v>
      </c>
      <c r="I29" s="9"/>
      <c r="J29" s="151" t="s">
        <v>79</v>
      </c>
      <c r="K29" s="152"/>
      <c r="L29" s="152"/>
      <c r="M29" s="152"/>
      <c r="N29" s="5" t="s">
        <v>80</v>
      </c>
      <c r="O29" s="49">
        <v>3419</v>
      </c>
      <c r="P29" s="50">
        <v>1627</v>
      </c>
      <c r="Q29" s="51">
        <v>70</v>
      </c>
    </row>
    <row r="30" spans="1:17" ht="26.25" customHeight="1" thickBot="1">
      <c r="A30" s="156"/>
      <c r="B30" s="158"/>
      <c r="C30" s="159"/>
      <c r="D30" s="21" t="s">
        <v>75</v>
      </c>
      <c r="E30" s="14"/>
      <c r="F30" s="30"/>
      <c r="G30" s="31"/>
      <c r="H30" s="32"/>
      <c r="I30" s="9"/>
      <c r="J30" s="151" t="s">
        <v>81</v>
      </c>
      <c r="K30" s="152"/>
      <c r="L30" s="152"/>
      <c r="M30" s="152"/>
      <c r="N30" s="5" t="s">
        <v>82</v>
      </c>
      <c r="O30" s="52"/>
      <c r="P30" s="53"/>
      <c r="Q30" s="54"/>
    </row>
    <row r="31" spans="1:17" ht="26.25" customHeight="1" thickBot="1">
      <c r="A31" s="156"/>
      <c r="B31" s="153" t="s">
        <v>83</v>
      </c>
      <c r="C31" s="154"/>
      <c r="D31" s="154"/>
      <c r="E31" s="14"/>
      <c r="F31" s="30">
        <v>286</v>
      </c>
      <c r="G31" s="31">
        <v>332</v>
      </c>
      <c r="H31" s="32">
        <v>360</v>
      </c>
      <c r="I31" s="9"/>
      <c r="J31" s="151" t="s">
        <v>84</v>
      </c>
      <c r="K31" s="152"/>
      <c r="L31" s="152"/>
      <c r="M31" s="152"/>
      <c r="N31" s="5" t="s">
        <v>85</v>
      </c>
      <c r="O31" s="49">
        <f>O29-O30</f>
        <v>3419</v>
      </c>
      <c r="P31" s="50">
        <f>P29-P30</f>
        <v>1627</v>
      </c>
      <c r="Q31" s="51">
        <f>Q29-Q30</f>
        <v>70</v>
      </c>
    </row>
    <row r="32" spans="1:17" ht="26.25" customHeight="1" thickBot="1">
      <c r="A32" s="156"/>
      <c r="B32" s="139" t="s">
        <v>86</v>
      </c>
      <c r="C32" s="140"/>
      <c r="D32" s="140"/>
      <c r="E32" s="14"/>
      <c r="F32" s="30">
        <v>104720</v>
      </c>
      <c r="G32" s="31">
        <v>121202</v>
      </c>
      <c r="H32" s="32">
        <v>131426</v>
      </c>
      <c r="I32" s="9"/>
      <c r="J32" s="151" t="s">
        <v>87</v>
      </c>
      <c r="K32" s="152"/>
      <c r="L32" s="152"/>
      <c r="M32" s="152"/>
      <c r="N32" s="5"/>
      <c r="O32" s="55">
        <f>IF(O5=0,0,O5/(O11+O23))</f>
        <v>0.3890166527001569</v>
      </c>
      <c r="P32" s="56">
        <f>IF(P5=0,0,P5/(P11+P23))</f>
        <v>0.3890146984718689</v>
      </c>
      <c r="Q32" s="57">
        <f>IF(Q5=0,0,Q5/(Q11+Q23))</f>
        <v>0.3580811727514881</v>
      </c>
    </row>
    <row r="33" spans="1:17" ht="26.25" customHeight="1" thickBot="1">
      <c r="A33" s="156"/>
      <c r="B33" s="146" t="s">
        <v>88</v>
      </c>
      <c r="C33" s="139" t="s">
        <v>89</v>
      </c>
      <c r="D33" s="140"/>
      <c r="E33" s="14"/>
      <c r="F33" s="30"/>
      <c r="G33" s="31"/>
      <c r="H33" s="32"/>
      <c r="I33" s="9"/>
      <c r="J33" s="151" t="s">
        <v>90</v>
      </c>
      <c r="K33" s="152"/>
      <c r="L33" s="152"/>
      <c r="M33" s="152"/>
      <c r="N33" s="5"/>
      <c r="O33" s="55">
        <f>IF(O31&lt;0,O31/(O6-O9),0)</f>
        <v>0</v>
      </c>
      <c r="P33" s="56">
        <f>IF(P31&lt;0,P31/(P6-P9),0)</f>
        <v>0</v>
      </c>
      <c r="Q33" s="57">
        <f>IF(Q31&lt;0,Q31/(Q6-Q9),0)</f>
        <v>0</v>
      </c>
    </row>
    <row r="34" spans="1:17" ht="26.25" customHeight="1" thickBot="1">
      <c r="A34" s="156"/>
      <c r="B34" s="146"/>
      <c r="C34" s="139" t="s">
        <v>91</v>
      </c>
      <c r="D34" s="140"/>
      <c r="E34" s="14" t="s">
        <v>9</v>
      </c>
      <c r="F34" s="30">
        <v>104720</v>
      </c>
      <c r="G34" s="31">
        <v>121202</v>
      </c>
      <c r="H34" s="32">
        <v>131426</v>
      </c>
      <c r="I34" s="9"/>
      <c r="J34" s="151" t="s">
        <v>92</v>
      </c>
      <c r="K34" s="152"/>
      <c r="L34" s="152"/>
      <c r="M34" s="152"/>
      <c r="N34" s="5"/>
      <c r="O34" s="52">
        <v>170490</v>
      </c>
      <c r="P34" s="53">
        <v>177653</v>
      </c>
      <c r="Q34" s="54">
        <v>179267</v>
      </c>
    </row>
    <row r="35" spans="1:17" ht="26.25" customHeight="1" thickBot="1">
      <c r="A35" s="156"/>
      <c r="B35" s="139" t="s">
        <v>93</v>
      </c>
      <c r="C35" s="140"/>
      <c r="D35" s="140"/>
      <c r="E35" s="14" t="s">
        <v>21</v>
      </c>
      <c r="F35" s="30">
        <v>104720</v>
      </c>
      <c r="G35" s="31">
        <v>121202</v>
      </c>
      <c r="H35" s="32">
        <v>131426</v>
      </c>
      <c r="I35" s="9"/>
      <c r="J35" s="147" t="s">
        <v>16</v>
      </c>
      <c r="K35" s="148"/>
      <c r="L35" s="149" t="s">
        <v>94</v>
      </c>
      <c r="M35" s="150"/>
      <c r="N35" s="5"/>
      <c r="O35" s="52">
        <v>24971</v>
      </c>
      <c r="P35" s="53">
        <v>23236</v>
      </c>
      <c r="Q35" s="54">
        <v>22389</v>
      </c>
    </row>
    <row r="36" spans="1:17" ht="26.25" customHeight="1" thickBot="1">
      <c r="A36" s="157"/>
      <c r="B36" s="141" t="s">
        <v>95</v>
      </c>
      <c r="C36" s="142"/>
      <c r="D36" s="142"/>
      <c r="E36" s="33"/>
      <c r="F36" s="58">
        <f>IF(F35=0,0,F35/F34)</f>
        <v>1</v>
      </c>
      <c r="G36" s="59">
        <f>IF(G35=0,0,G35/G34)</f>
        <v>1</v>
      </c>
      <c r="H36" s="60">
        <f>IF(H35=0,0,H35/H34)</f>
        <v>1</v>
      </c>
      <c r="I36" s="9"/>
      <c r="J36" s="151" t="s">
        <v>96</v>
      </c>
      <c r="K36" s="152"/>
      <c r="L36" s="152"/>
      <c r="M36" s="152"/>
      <c r="N36" s="5"/>
      <c r="O36" s="52">
        <v>1476159</v>
      </c>
      <c r="P36" s="53">
        <v>1451523</v>
      </c>
      <c r="Q36" s="54">
        <v>1419730</v>
      </c>
    </row>
    <row r="37" spans="1:17" ht="26.25" customHeight="1">
      <c r="A37" s="134" t="s">
        <v>97</v>
      </c>
      <c r="B37" s="137" t="s">
        <v>98</v>
      </c>
      <c r="C37" s="138"/>
      <c r="D37" s="138"/>
      <c r="E37" s="10"/>
      <c r="F37" s="37"/>
      <c r="G37" s="19"/>
      <c r="H37" s="20"/>
      <c r="I37" s="9"/>
      <c r="J37" s="61"/>
      <c r="K37" s="61"/>
      <c r="L37" s="61"/>
      <c r="M37" s="61"/>
      <c r="N37" s="61"/>
      <c r="O37" s="61"/>
      <c r="P37" s="61"/>
      <c r="Q37" s="61"/>
    </row>
    <row r="38" spans="1:9" ht="26.25" customHeight="1">
      <c r="A38" s="135"/>
      <c r="B38" s="139" t="s">
        <v>99</v>
      </c>
      <c r="C38" s="140"/>
      <c r="D38" s="140"/>
      <c r="E38" s="14"/>
      <c r="F38" s="22">
        <v>133742</v>
      </c>
      <c r="G38" s="23">
        <v>141475</v>
      </c>
      <c r="H38" s="1">
        <v>142420</v>
      </c>
      <c r="I38" s="9"/>
    </row>
    <row r="39" spans="1:9" ht="26.25" customHeight="1">
      <c r="A39" s="135"/>
      <c r="B39" s="146" t="s">
        <v>16</v>
      </c>
      <c r="C39" s="139" t="s">
        <v>100</v>
      </c>
      <c r="D39" s="140"/>
      <c r="E39" s="14"/>
      <c r="F39" s="22">
        <v>37862</v>
      </c>
      <c r="G39" s="23">
        <v>40839</v>
      </c>
      <c r="H39" s="1">
        <v>36626</v>
      </c>
      <c r="I39" s="9"/>
    </row>
    <row r="40" spans="1:9" ht="26.25" customHeight="1">
      <c r="A40" s="135"/>
      <c r="B40" s="146"/>
      <c r="C40" s="139" t="s">
        <v>101</v>
      </c>
      <c r="D40" s="140"/>
      <c r="E40" s="14"/>
      <c r="F40" s="22">
        <v>95880</v>
      </c>
      <c r="G40" s="23">
        <v>100636</v>
      </c>
      <c r="H40" s="1">
        <v>105794</v>
      </c>
      <c r="I40" s="9"/>
    </row>
    <row r="41" spans="1:9" ht="26.25" customHeight="1">
      <c r="A41" s="135"/>
      <c r="B41" s="139" t="s">
        <v>102</v>
      </c>
      <c r="C41" s="140"/>
      <c r="D41" s="140"/>
      <c r="E41" s="14"/>
      <c r="F41" s="22">
        <v>24971</v>
      </c>
      <c r="G41" s="23">
        <v>23236</v>
      </c>
      <c r="H41" s="1">
        <v>22389</v>
      </c>
      <c r="I41" s="9"/>
    </row>
    <row r="42" spans="1:9" ht="26.25" customHeight="1" thickBot="1">
      <c r="A42" s="136"/>
      <c r="B42" s="141" t="s">
        <v>103</v>
      </c>
      <c r="C42" s="142"/>
      <c r="D42" s="142"/>
      <c r="E42" s="33"/>
      <c r="F42" s="42">
        <f>F37+F38+F41</f>
        <v>158713</v>
      </c>
      <c r="G42" s="39">
        <f>G37+G38+G41</f>
        <v>164711</v>
      </c>
      <c r="H42" s="40">
        <f>H37+H38+H41</f>
        <v>164809</v>
      </c>
      <c r="I42" s="9"/>
    </row>
    <row r="43" spans="1:9" ht="26.25" customHeight="1">
      <c r="A43" s="134" t="s">
        <v>104</v>
      </c>
      <c r="B43" s="143" t="s">
        <v>105</v>
      </c>
      <c r="C43" s="137" t="s">
        <v>106</v>
      </c>
      <c r="D43" s="138"/>
      <c r="E43" s="10"/>
      <c r="F43" s="124" t="s">
        <v>139</v>
      </c>
      <c r="G43" s="125" t="s">
        <v>139</v>
      </c>
      <c r="H43" s="126" t="s">
        <v>139</v>
      </c>
      <c r="I43" s="9"/>
    </row>
    <row r="44" spans="1:9" ht="26.25" customHeight="1">
      <c r="A44" s="135"/>
      <c r="B44" s="144"/>
      <c r="C44" s="139" t="s">
        <v>109</v>
      </c>
      <c r="D44" s="140"/>
      <c r="E44" s="14"/>
      <c r="F44" s="22">
        <v>3675</v>
      </c>
      <c r="G44" s="23">
        <v>3675</v>
      </c>
      <c r="H44" s="1">
        <v>3675</v>
      </c>
      <c r="I44" s="9"/>
    </row>
    <row r="45" spans="1:9" ht="26.25" customHeight="1">
      <c r="A45" s="135"/>
      <c r="B45" s="144"/>
      <c r="C45" s="139" t="s">
        <v>110</v>
      </c>
      <c r="D45" s="140"/>
      <c r="E45" s="14"/>
      <c r="F45" s="62">
        <v>38341</v>
      </c>
      <c r="G45" s="63">
        <v>38341</v>
      </c>
      <c r="H45" s="127">
        <v>38341</v>
      </c>
      <c r="I45" s="9"/>
    </row>
    <row r="46" spans="1:9" ht="26.25" customHeight="1">
      <c r="A46" s="135"/>
      <c r="B46" s="144"/>
      <c r="C46" s="139" t="s">
        <v>111</v>
      </c>
      <c r="D46" s="140"/>
      <c r="E46" s="14"/>
      <c r="F46" s="30">
        <v>153.8</v>
      </c>
      <c r="G46" s="31">
        <v>153.6</v>
      </c>
      <c r="H46" s="32">
        <v>148.3</v>
      </c>
      <c r="I46" s="9"/>
    </row>
    <row r="47" spans="1:9" ht="26.25" customHeight="1">
      <c r="A47" s="135"/>
      <c r="B47" s="144"/>
      <c r="C47" s="139" t="s">
        <v>112</v>
      </c>
      <c r="D47" s="140"/>
      <c r="E47" s="14"/>
      <c r="F47" s="30">
        <v>1277.1</v>
      </c>
      <c r="G47" s="31">
        <v>1167.3</v>
      </c>
      <c r="H47" s="32">
        <v>1083.6</v>
      </c>
      <c r="I47" s="9"/>
    </row>
    <row r="48" spans="1:9" ht="26.25" customHeight="1">
      <c r="A48" s="135"/>
      <c r="B48" s="144"/>
      <c r="C48" s="146" t="s">
        <v>16</v>
      </c>
      <c r="D48" s="21" t="s">
        <v>113</v>
      </c>
      <c r="E48" s="14"/>
      <c r="F48" s="30">
        <v>361.6</v>
      </c>
      <c r="G48" s="31">
        <v>336.9</v>
      </c>
      <c r="H48" s="32">
        <v>278.6</v>
      </c>
      <c r="I48" s="9"/>
    </row>
    <row r="49" spans="1:9" ht="26.25" customHeight="1">
      <c r="A49" s="135"/>
      <c r="B49" s="145"/>
      <c r="C49" s="146"/>
      <c r="D49" s="21" t="s">
        <v>114</v>
      </c>
      <c r="E49" s="14"/>
      <c r="F49" s="30">
        <v>915.6</v>
      </c>
      <c r="G49" s="31">
        <v>830.3</v>
      </c>
      <c r="H49" s="32">
        <v>804.9</v>
      </c>
      <c r="I49" s="9"/>
    </row>
    <row r="50" spans="1:9" ht="26.25" customHeight="1">
      <c r="A50" s="135"/>
      <c r="B50" s="128" t="s">
        <v>115</v>
      </c>
      <c r="C50" s="129"/>
      <c r="D50" s="21" t="s">
        <v>116</v>
      </c>
      <c r="E50" s="14"/>
      <c r="F50" s="30">
        <v>0.8</v>
      </c>
      <c r="G50" s="31">
        <v>2.1</v>
      </c>
      <c r="H50" s="32">
        <v>2.9</v>
      </c>
      <c r="I50" s="9"/>
    </row>
    <row r="51" spans="1:9" ht="26.25" customHeight="1">
      <c r="A51" s="135"/>
      <c r="B51" s="130"/>
      <c r="C51" s="131"/>
      <c r="D51" s="21" t="s">
        <v>117</v>
      </c>
      <c r="E51" s="14"/>
      <c r="F51" s="22"/>
      <c r="G51" s="23"/>
      <c r="H51" s="1"/>
      <c r="I51" s="9"/>
    </row>
    <row r="52" spans="1:9" ht="26.25" customHeight="1" thickBot="1">
      <c r="A52" s="136"/>
      <c r="B52" s="132"/>
      <c r="C52" s="133"/>
      <c r="D52" s="65" t="s">
        <v>118</v>
      </c>
      <c r="E52" s="33"/>
      <c r="F52" s="66">
        <v>38341</v>
      </c>
      <c r="G52" s="67">
        <v>38341</v>
      </c>
      <c r="H52" s="68">
        <v>41993</v>
      </c>
      <c r="I52" s="9"/>
    </row>
    <row r="53" spans="1:9" ht="26.25" customHeight="1">
      <c r="A53" s="134" t="s">
        <v>119</v>
      </c>
      <c r="B53" s="137" t="s">
        <v>120</v>
      </c>
      <c r="C53" s="138"/>
      <c r="D53" s="138"/>
      <c r="E53" s="10"/>
      <c r="F53" s="37">
        <v>2</v>
      </c>
      <c r="G53" s="19">
        <v>2</v>
      </c>
      <c r="H53" s="20">
        <v>1</v>
      </c>
      <c r="I53" s="9"/>
    </row>
    <row r="54" spans="1:9" ht="26.25" customHeight="1">
      <c r="A54" s="135"/>
      <c r="B54" s="139" t="s">
        <v>121</v>
      </c>
      <c r="C54" s="140"/>
      <c r="D54" s="140"/>
      <c r="E54" s="14"/>
      <c r="F54" s="22">
        <v>2</v>
      </c>
      <c r="G54" s="23">
        <v>2</v>
      </c>
      <c r="H54" s="1">
        <v>2</v>
      </c>
      <c r="I54" s="9"/>
    </row>
    <row r="55" spans="1:8" ht="26.25" customHeight="1" thickBot="1">
      <c r="A55" s="136"/>
      <c r="B55" s="141" t="s">
        <v>122</v>
      </c>
      <c r="C55" s="142"/>
      <c r="D55" s="142"/>
      <c r="E55" s="33"/>
      <c r="F55" s="42">
        <f>F53+F54</f>
        <v>4</v>
      </c>
      <c r="G55" s="39">
        <f>G53+G54</f>
        <v>4</v>
      </c>
      <c r="H55" s="40">
        <f>H53+H54</f>
        <v>3</v>
      </c>
    </row>
  </sheetData>
  <sheetProtection/>
  <mergeCells count="96">
    <mergeCell ref="C48:C49"/>
    <mergeCell ref="B50:C52"/>
    <mergeCell ref="A53:A55"/>
    <mergeCell ref="B53:D53"/>
    <mergeCell ref="B54:D54"/>
    <mergeCell ref="B55:D55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5:D35"/>
    <mergeCell ref="J35:K35"/>
    <mergeCell ref="L35:M35"/>
    <mergeCell ref="B36:D36"/>
    <mergeCell ref="J36:M36"/>
    <mergeCell ref="C40:D40"/>
    <mergeCell ref="B37:D37"/>
    <mergeCell ref="B38:D38"/>
    <mergeCell ref="B39:B40"/>
    <mergeCell ref="C39:D39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27:C28"/>
    <mergeCell ref="J27:M27"/>
    <mergeCell ref="J28:M28"/>
    <mergeCell ref="B29:C30"/>
    <mergeCell ref="J29:M29"/>
    <mergeCell ref="J30:M30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C19:D19"/>
    <mergeCell ref="L19:M19"/>
    <mergeCell ref="C20:D20"/>
    <mergeCell ref="K20:M20"/>
    <mergeCell ref="B21:D21"/>
    <mergeCell ref="K21:K23"/>
    <mergeCell ref="L21:M21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B15:D15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D2" sqref="D2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4" t="s">
        <v>154</v>
      </c>
      <c r="D3" s="4"/>
      <c r="P3" s="2" t="s">
        <v>1</v>
      </c>
    </row>
    <row r="4" spans="1:17" ht="26.25" customHeight="1" thickBot="1">
      <c r="A4" s="151" t="s">
        <v>2</v>
      </c>
      <c r="B4" s="152"/>
      <c r="C4" s="152"/>
      <c r="D4" s="152"/>
      <c r="E4" s="5"/>
      <c r="F4" s="6" t="s">
        <v>3</v>
      </c>
      <c r="G4" s="7" t="s">
        <v>4</v>
      </c>
      <c r="H4" s="8" t="s">
        <v>5</v>
      </c>
      <c r="I4" s="9"/>
      <c r="J4" s="151" t="s">
        <v>2</v>
      </c>
      <c r="K4" s="152"/>
      <c r="L4" s="152"/>
      <c r="M4" s="152"/>
      <c r="N4" s="5"/>
      <c r="O4" s="6" t="s">
        <v>3</v>
      </c>
      <c r="P4" s="7" t="s">
        <v>4</v>
      </c>
      <c r="Q4" s="8" t="s">
        <v>5</v>
      </c>
    </row>
    <row r="5" spans="1:17" ht="26.25" customHeight="1" thickBot="1">
      <c r="A5" s="151" t="s">
        <v>6</v>
      </c>
      <c r="B5" s="152"/>
      <c r="C5" s="152"/>
      <c r="D5" s="152"/>
      <c r="E5" s="5"/>
      <c r="F5" s="168">
        <v>34141</v>
      </c>
      <c r="G5" s="169"/>
      <c r="H5" s="170"/>
      <c r="I5" s="9"/>
      <c r="J5" s="155" t="s">
        <v>7</v>
      </c>
      <c r="K5" s="138" t="s">
        <v>8</v>
      </c>
      <c r="L5" s="138"/>
      <c r="M5" s="138"/>
      <c r="N5" s="10" t="s">
        <v>9</v>
      </c>
      <c r="O5" s="11">
        <v>153489</v>
      </c>
      <c r="P5" s="12">
        <v>167800</v>
      </c>
      <c r="Q5" s="13">
        <v>155107</v>
      </c>
    </row>
    <row r="6" spans="1:17" ht="26.25" customHeight="1" thickBot="1">
      <c r="A6" s="151" t="s">
        <v>10</v>
      </c>
      <c r="B6" s="152"/>
      <c r="C6" s="152"/>
      <c r="D6" s="152"/>
      <c r="E6" s="5"/>
      <c r="F6" s="168">
        <v>35704</v>
      </c>
      <c r="G6" s="169"/>
      <c r="H6" s="170"/>
      <c r="I6" s="9"/>
      <c r="J6" s="156"/>
      <c r="K6" s="162" t="s">
        <v>11</v>
      </c>
      <c r="L6" s="139" t="s">
        <v>12</v>
      </c>
      <c r="M6" s="140"/>
      <c r="N6" s="14" t="s">
        <v>13</v>
      </c>
      <c r="O6" s="15">
        <v>45253</v>
      </c>
      <c r="P6" s="16">
        <v>45106</v>
      </c>
      <c r="Q6" s="17">
        <v>49858</v>
      </c>
    </row>
    <row r="7" spans="1:17" ht="26.25" customHeight="1">
      <c r="A7" s="155" t="s">
        <v>14</v>
      </c>
      <c r="B7" s="137" t="s">
        <v>15</v>
      </c>
      <c r="C7" s="138"/>
      <c r="D7" s="138"/>
      <c r="E7" s="10" t="s">
        <v>9</v>
      </c>
      <c r="F7" s="18">
        <v>14900</v>
      </c>
      <c r="G7" s="19">
        <v>14934</v>
      </c>
      <c r="H7" s="20">
        <v>14841</v>
      </c>
      <c r="I7" s="9"/>
      <c r="J7" s="156"/>
      <c r="K7" s="164"/>
      <c r="L7" s="162" t="s">
        <v>16</v>
      </c>
      <c r="M7" s="21" t="s">
        <v>17</v>
      </c>
      <c r="N7" s="14"/>
      <c r="O7" s="15">
        <v>45253</v>
      </c>
      <c r="P7" s="16">
        <v>45106</v>
      </c>
      <c r="Q7" s="17">
        <v>49858</v>
      </c>
    </row>
    <row r="8" spans="1:17" ht="26.25" customHeight="1">
      <c r="A8" s="156"/>
      <c r="B8" s="139" t="s">
        <v>18</v>
      </c>
      <c r="C8" s="140"/>
      <c r="D8" s="140"/>
      <c r="E8" s="14"/>
      <c r="F8" s="22">
        <v>4379</v>
      </c>
      <c r="G8" s="23">
        <v>4620</v>
      </c>
      <c r="H8" s="1">
        <v>4817</v>
      </c>
      <c r="I8" s="24"/>
      <c r="J8" s="156"/>
      <c r="K8" s="164"/>
      <c r="L8" s="164"/>
      <c r="M8" s="21" t="s">
        <v>19</v>
      </c>
      <c r="N8" s="14"/>
      <c r="O8" s="15"/>
      <c r="P8" s="16"/>
      <c r="Q8" s="17"/>
    </row>
    <row r="9" spans="1:17" ht="26.25" customHeight="1">
      <c r="A9" s="156"/>
      <c r="B9" s="139" t="s">
        <v>20</v>
      </c>
      <c r="C9" s="140"/>
      <c r="D9" s="140"/>
      <c r="E9" s="14" t="s">
        <v>21</v>
      </c>
      <c r="F9" s="22">
        <v>4379</v>
      </c>
      <c r="G9" s="23">
        <v>4620</v>
      </c>
      <c r="H9" s="1">
        <v>4817</v>
      </c>
      <c r="I9" s="9"/>
      <c r="J9" s="156"/>
      <c r="K9" s="164"/>
      <c r="L9" s="163"/>
      <c r="M9" s="21" t="s">
        <v>22</v>
      </c>
      <c r="N9" s="14" t="s">
        <v>23</v>
      </c>
      <c r="O9" s="15"/>
      <c r="P9" s="16"/>
      <c r="Q9" s="17"/>
    </row>
    <row r="10" spans="1:17" ht="26.25" customHeight="1">
      <c r="A10" s="156"/>
      <c r="B10" s="139" t="s">
        <v>24</v>
      </c>
      <c r="C10" s="140"/>
      <c r="D10" s="140"/>
      <c r="E10" s="14" t="s">
        <v>25</v>
      </c>
      <c r="F10" s="25">
        <f>IF(F9=0,0,F9/F7)</f>
        <v>0.29389261744966444</v>
      </c>
      <c r="G10" s="26">
        <f>IF(G9=0,0,G9/G7)</f>
        <v>0.30936118923262357</v>
      </c>
      <c r="H10" s="27">
        <f>IF(H9=0,0,H9/H7)</f>
        <v>0.3245738157806078</v>
      </c>
      <c r="I10" s="9"/>
      <c r="J10" s="156"/>
      <c r="K10" s="163"/>
      <c r="L10" s="165" t="s">
        <v>26</v>
      </c>
      <c r="M10" s="166"/>
      <c r="N10" s="28"/>
      <c r="O10" s="15">
        <v>108236</v>
      </c>
      <c r="P10" s="16">
        <v>122694</v>
      </c>
      <c r="Q10" s="17">
        <v>105249</v>
      </c>
    </row>
    <row r="11" spans="1:17" ht="26.25" customHeight="1">
      <c r="A11" s="156"/>
      <c r="B11" s="139" t="s">
        <v>27</v>
      </c>
      <c r="C11" s="140"/>
      <c r="D11" s="140"/>
      <c r="E11" s="14" t="s">
        <v>28</v>
      </c>
      <c r="F11" s="22">
        <v>3182</v>
      </c>
      <c r="G11" s="23">
        <v>3347</v>
      </c>
      <c r="H11" s="1">
        <v>3530</v>
      </c>
      <c r="I11" s="9"/>
      <c r="J11" s="156"/>
      <c r="K11" s="140" t="s">
        <v>29</v>
      </c>
      <c r="L11" s="140"/>
      <c r="M11" s="140"/>
      <c r="N11" s="14" t="s">
        <v>21</v>
      </c>
      <c r="O11" s="29">
        <v>153489</v>
      </c>
      <c r="P11" s="16">
        <v>167800</v>
      </c>
      <c r="Q11" s="17">
        <v>155107</v>
      </c>
    </row>
    <row r="12" spans="1:17" ht="26.25" customHeight="1">
      <c r="A12" s="156"/>
      <c r="B12" s="139" t="s">
        <v>30</v>
      </c>
      <c r="C12" s="140"/>
      <c r="D12" s="140"/>
      <c r="E12" s="14" t="s">
        <v>31</v>
      </c>
      <c r="F12" s="25">
        <f>IF(F11=0,0,F11/F9)</f>
        <v>0.726649920073076</v>
      </c>
      <c r="G12" s="26">
        <f>IF(G11=0,0,G11/G9)</f>
        <v>0.7244588744588745</v>
      </c>
      <c r="H12" s="27">
        <f>IF(H11=0,0,H11/H9)</f>
        <v>0.732821258044426</v>
      </c>
      <c r="I12" s="9"/>
      <c r="J12" s="156"/>
      <c r="K12" s="162" t="s">
        <v>11</v>
      </c>
      <c r="L12" s="139" t="s">
        <v>32</v>
      </c>
      <c r="M12" s="140"/>
      <c r="N12" s="14"/>
      <c r="O12" s="15">
        <v>61027</v>
      </c>
      <c r="P12" s="16">
        <v>76451</v>
      </c>
      <c r="Q12" s="17">
        <v>65982</v>
      </c>
    </row>
    <row r="13" spans="1:17" ht="26.25" customHeight="1">
      <c r="A13" s="156"/>
      <c r="B13" s="139" t="s">
        <v>33</v>
      </c>
      <c r="C13" s="140"/>
      <c r="D13" s="140"/>
      <c r="E13" s="14"/>
      <c r="F13" s="30"/>
      <c r="G13" s="31"/>
      <c r="H13" s="32"/>
      <c r="I13" s="9"/>
      <c r="J13" s="156"/>
      <c r="K13" s="164"/>
      <c r="L13" s="162" t="s">
        <v>16</v>
      </c>
      <c r="M13" s="21" t="s">
        <v>34</v>
      </c>
      <c r="N13" s="14"/>
      <c r="O13" s="15"/>
      <c r="P13" s="16"/>
      <c r="Q13" s="17"/>
    </row>
    <row r="14" spans="1:17" ht="26.25" customHeight="1">
      <c r="A14" s="156"/>
      <c r="B14" s="139" t="s">
        <v>35</v>
      </c>
      <c r="C14" s="140"/>
      <c r="D14" s="140"/>
      <c r="E14" s="14"/>
      <c r="F14" s="30">
        <v>220</v>
      </c>
      <c r="G14" s="31">
        <v>229</v>
      </c>
      <c r="H14" s="32">
        <v>234</v>
      </c>
      <c r="I14" s="9"/>
      <c r="J14" s="156"/>
      <c r="K14" s="164"/>
      <c r="L14" s="163"/>
      <c r="M14" s="21" t="s">
        <v>36</v>
      </c>
      <c r="N14" s="14"/>
      <c r="O14" s="15"/>
      <c r="P14" s="16"/>
      <c r="Q14" s="17"/>
    </row>
    <row r="15" spans="1:17" ht="26.25" customHeight="1" thickBot="1">
      <c r="A15" s="157"/>
      <c r="B15" s="141" t="s">
        <v>37</v>
      </c>
      <c r="C15" s="142"/>
      <c r="D15" s="142"/>
      <c r="E15" s="33"/>
      <c r="F15" s="34">
        <v>220</v>
      </c>
      <c r="G15" s="35">
        <v>229</v>
      </c>
      <c r="H15" s="36">
        <v>234</v>
      </c>
      <c r="I15" s="9"/>
      <c r="J15" s="156"/>
      <c r="K15" s="163"/>
      <c r="L15" s="165" t="s">
        <v>38</v>
      </c>
      <c r="M15" s="166"/>
      <c r="N15" s="28"/>
      <c r="O15" s="15">
        <v>92462</v>
      </c>
      <c r="P15" s="16">
        <v>91349</v>
      </c>
      <c r="Q15" s="17">
        <v>89125</v>
      </c>
    </row>
    <row r="16" spans="1:17" ht="26.25" customHeight="1" thickBot="1">
      <c r="A16" s="134" t="s">
        <v>39</v>
      </c>
      <c r="B16" s="137" t="s">
        <v>40</v>
      </c>
      <c r="C16" s="138"/>
      <c r="D16" s="138"/>
      <c r="E16" s="10"/>
      <c r="F16" s="37">
        <v>11143163</v>
      </c>
      <c r="G16" s="19">
        <v>11422944</v>
      </c>
      <c r="H16" s="20">
        <v>11808341</v>
      </c>
      <c r="I16" s="9"/>
      <c r="J16" s="157"/>
      <c r="K16" s="141" t="s">
        <v>41</v>
      </c>
      <c r="L16" s="142"/>
      <c r="M16" s="142"/>
      <c r="N16" s="33" t="s">
        <v>28</v>
      </c>
      <c r="O16" s="38">
        <f>O5-O11</f>
        <v>0</v>
      </c>
      <c r="P16" s="39">
        <f>P5-P11</f>
        <v>0</v>
      </c>
      <c r="Q16" s="40">
        <f>Q5-Q11</f>
        <v>0</v>
      </c>
    </row>
    <row r="17" spans="1:17" ht="26.25" customHeight="1">
      <c r="A17" s="135"/>
      <c r="B17" s="146" t="s">
        <v>42</v>
      </c>
      <c r="C17" s="139" t="s">
        <v>43</v>
      </c>
      <c r="D17" s="140"/>
      <c r="E17" s="14"/>
      <c r="F17" s="22">
        <v>4093860</v>
      </c>
      <c r="G17" s="23">
        <v>4203512</v>
      </c>
      <c r="H17" s="1">
        <v>4358100</v>
      </c>
      <c r="I17" s="9"/>
      <c r="J17" s="155" t="s">
        <v>44</v>
      </c>
      <c r="K17" s="160" t="s">
        <v>45</v>
      </c>
      <c r="L17" s="161"/>
      <c r="M17" s="161"/>
      <c r="N17" s="10" t="s">
        <v>46</v>
      </c>
      <c r="O17" s="11">
        <v>581261</v>
      </c>
      <c r="P17" s="12">
        <v>462353</v>
      </c>
      <c r="Q17" s="13">
        <v>579889</v>
      </c>
    </row>
    <row r="18" spans="1:17" ht="26.25" customHeight="1">
      <c r="A18" s="135"/>
      <c r="B18" s="146"/>
      <c r="C18" s="139" t="s">
        <v>47</v>
      </c>
      <c r="D18" s="140"/>
      <c r="E18" s="14"/>
      <c r="F18" s="22">
        <v>5843700</v>
      </c>
      <c r="G18" s="23">
        <v>5973000</v>
      </c>
      <c r="H18" s="1">
        <v>6165200</v>
      </c>
      <c r="I18" s="9"/>
      <c r="J18" s="156"/>
      <c r="K18" s="162" t="s">
        <v>16</v>
      </c>
      <c r="L18" s="139" t="s">
        <v>48</v>
      </c>
      <c r="M18" s="140"/>
      <c r="N18" s="14"/>
      <c r="O18" s="15">
        <v>199600</v>
      </c>
      <c r="P18" s="16">
        <v>129300</v>
      </c>
      <c r="Q18" s="17">
        <v>192200</v>
      </c>
    </row>
    <row r="19" spans="1:17" ht="26.25" customHeight="1">
      <c r="A19" s="135"/>
      <c r="B19" s="146"/>
      <c r="C19" s="139" t="s">
        <v>49</v>
      </c>
      <c r="D19" s="140"/>
      <c r="E19" s="14"/>
      <c r="F19" s="22">
        <v>671326</v>
      </c>
      <c r="G19" s="23">
        <v>695374</v>
      </c>
      <c r="H19" s="1">
        <v>729105</v>
      </c>
      <c r="I19" s="9"/>
      <c r="J19" s="156"/>
      <c r="K19" s="163"/>
      <c r="L19" s="139" t="s">
        <v>26</v>
      </c>
      <c r="M19" s="140"/>
      <c r="N19" s="14"/>
      <c r="O19" s="29">
        <v>204610</v>
      </c>
      <c r="P19" s="16">
        <v>196917</v>
      </c>
      <c r="Q19" s="17">
        <v>203751</v>
      </c>
    </row>
    <row r="20" spans="1:17" ht="26.25" customHeight="1">
      <c r="A20" s="135"/>
      <c r="B20" s="146"/>
      <c r="C20" s="139" t="s">
        <v>50</v>
      </c>
      <c r="D20" s="140"/>
      <c r="E20" s="14"/>
      <c r="F20" s="22">
        <v>534277</v>
      </c>
      <c r="G20" s="23">
        <v>551058</v>
      </c>
      <c r="H20" s="1">
        <v>555936</v>
      </c>
      <c r="I20" s="9"/>
      <c r="J20" s="156"/>
      <c r="K20" s="139" t="s">
        <v>51</v>
      </c>
      <c r="L20" s="140"/>
      <c r="M20" s="140"/>
      <c r="N20" s="41" t="s">
        <v>52</v>
      </c>
      <c r="O20" s="15">
        <v>577190</v>
      </c>
      <c r="P20" s="16">
        <v>465278</v>
      </c>
      <c r="Q20" s="17">
        <v>581701</v>
      </c>
    </row>
    <row r="21" spans="1:17" ht="26.25" customHeight="1" thickBot="1">
      <c r="A21" s="136"/>
      <c r="B21" s="141" t="s">
        <v>53</v>
      </c>
      <c r="C21" s="142"/>
      <c r="D21" s="142"/>
      <c r="E21" s="33"/>
      <c r="F21" s="42">
        <v>7955621</v>
      </c>
      <c r="G21" s="39">
        <v>8174925</v>
      </c>
      <c r="H21" s="40">
        <v>8484102</v>
      </c>
      <c r="I21" s="9"/>
      <c r="J21" s="156"/>
      <c r="K21" s="162" t="s">
        <v>16</v>
      </c>
      <c r="L21" s="139" t="s">
        <v>54</v>
      </c>
      <c r="M21" s="140"/>
      <c r="N21" s="14"/>
      <c r="O21" s="15">
        <v>394986</v>
      </c>
      <c r="P21" s="16">
        <v>270282</v>
      </c>
      <c r="Q21" s="17">
        <v>382147</v>
      </c>
    </row>
    <row r="22" spans="1:17" ht="26.25" customHeight="1">
      <c r="A22" s="155" t="s">
        <v>55</v>
      </c>
      <c r="B22" s="137" t="s">
        <v>56</v>
      </c>
      <c r="C22" s="138"/>
      <c r="D22" s="138"/>
      <c r="E22" s="10"/>
      <c r="F22" s="43">
        <v>72</v>
      </c>
      <c r="G22" s="44">
        <v>75</v>
      </c>
      <c r="H22" s="45">
        <v>77</v>
      </c>
      <c r="I22" s="9"/>
      <c r="J22" s="156"/>
      <c r="K22" s="164"/>
      <c r="L22" s="46" t="s">
        <v>16</v>
      </c>
      <c r="M22" s="21" t="s">
        <v>57</v>
      </c>
      <c r="N22" s="14"/>
      <c r="O22" s="15"/>
      <c r="P22" s="16"/>
      <c r="Q22" s="17"/>
    </row>
    <row r="23" spans="1:17" ht="26.25" customHeight="1">
      <c r="A23" s="156"/>
      <c r="B23" s="139" t="s">
        <v>58</v>
      </c>
      <c r="C23" s="140"/>
      <c r="D23" s="140"/>
      <c r="E23" s="14"/>
      <c r="F23" s="47" t="s">
        <v>59</v>
      </c>
      <c r="G23" s="46" t="s">
        <v>59</v>
      </c>
      <c r="H23" s="48" t="s">
        <v>59</v>
      </c>
      <c r="I23" s="9"/>
      <c r="J23" s="156"/>
      <c r="K23" s="163"/>
      <c r="L23" s="139" t="s">
        <v>60</v>
      </c>
      <c r="M23" s="140"/>
      <c r="N23" s="14" t="s">
        <v>61</v>
      </c>
      <c r="O23" s="15">
        <v>162970</v>
      </c>
      <c r="P23" s="16">
        <v>166907</v>
      </c>
      <c r="Q23" s="17">
        <v>176688</v>
      </c>
    </row>
    <row r="24" spans="1:17" ht="26.25" customHeight="1" thickBot="1">
      <c r="A24" s="156"/>
      <c r="B24" s="139" t="s">
        <v>62</v>
      </c>
      <c r="C24" s="140"/>
      <c r="D24" s="140"/>
      <c r="E24" s="14"/>
      <c r="F24" s="47"/>
      <c r="G24" s="46"/>
      <c r="H24" s="48"/>
      <c r="I24" s="9"/>
      <c r="J24" s="157"/>
      <c r="K24" s="141" t="s">
        <v>63</v>
      </c>
      <c r="L24" s="142"/>
      <c r="M24" s="142"/>
      <c r="N24" s="33" t="s">
        <v>64</v>
      </c>
      <c r="O24" s="42">
        <f>O17-O20</f>
        <v>4071</v>
      </c>
      <c r="P24" s="39">
        <f>P17-P20</f>
        <v>-2925</v>
      </c>
      <c r="Q24" s="40">
        <f>Q17-Q20</f>
        <v>-1812</v>
      </c>
    </row>
    <row r="25" spans="1:17" ht="26.25" customHeight="1" thickBot="1">
      <c r="A25" s="156"/>
      <c r="B25" s="139" t="s">
        <v>65</v>
      </c>
      <c r="C25" s="140"/>
      <c r="D25" s="140"/>
      <c r="E25" s="14"/>
      <c r="F25" s="47" t="s">
        <v>138</v>
      </c>
      <c r="G25" s="46" t="s">
        <v>138</v>
      </c>
      <c r="H25" s="48" t="s">
        <v>138</v>
      </c>
      <c r="I25" s="9"/>
      <c r="J25" s="151" t="s">
        <v>66</v>
      </c>
      <c r="K25" s="152"/>
      <c r="L25" s="152"/>
      <c r="M25" s="152"/>
      <c r="N25" s="5" t="s">
        <v>67</v>
      </c>
      <c r="O25" s="49">
        <f>O16+O24</f>
        <v>4071</v>
      </c>
      <c r="P25" s="50">
        <f>P16+P24</f>
        <v>-2925</v>
      </c>
      <c r="Q25" s="51">
        <f>Q16+Q24</f>
        <v>-1812</v>
      </c>
    </row>
    <row r="26" spans="1:17" ht="26.25" customHeight="1" thickBot="1">
      <c r="A26" s="156"/>
      <c r="B26" s="139" t="s">
        <v>68</v>
      </c>
      <c r="C26" s="140"/>
      <c r="D26" s="140"/>
      <c r="E26" s="14"/>
      <c r="F26" s="22">
        <v>1</v>
      </c>
      <c r="G26" s="23">
        <v>1</v>
      </c>
      <c r="H26" s="1">
        <v>1</v>
      </c>
      <c r="I26" s="9"/>
      <c r="J26" s="151" t="s">
        <v>69</v>
      </c>
      <c r="K26" s="152"/>
      <c r="L26" s="152"/>
      <c r="M26" s="152"/>
      <c r="N26" s="5" t="s">
        <v>70</v>
      </c>
      <c r="O26" s="52"/>
      <c r="P26" s="53"/>
      <c r="Q26" s="54"/>
    </row>
    <row r="27" spans="1:17" ht="26.25" customHeight="1" thickBot="1">
      <c r="A27" s="156"/>
      <c r="B27" s="158" t="s">
        <v>71</v>
      </c>
      <c r="C27" s="159"/>
      <c r="D27" s="21" t="s">
        <v>72</v>
      </c>
      <c r="E27" s="14"/>
      <c r="F27" s="30">
        <v>2940</v>
      </c>
      <c r="G27" s="31">
        <v>2940</v>
      </c>
      <c r="H27" s="32">
        <v>2940</v>
      </c>
      <c r="I27" s="9"/>
      <c r="J27" s="151" t="s">
        <v>73</v>
      </c>
      <c r="K27" s="152"/>
      <c r="L27" s="152"/>
      <c r="M27" s="152"/>
      <c r="N27" s="5" t="s">
        <v>74</v>
      </c>
      <c r="O27" s="52">
        <v>6394</v>
      </c>
      <c r="P27" s="53">
        <v>10465</v>
      </c>
      <c r="Q27" s="54">
        <v>7540</v>
      </c>
    </row>
    <row r="28" spans="1:17" ht="26.25" customHeight="1" thickBot="1">
      <c r="A28" s="156"/>
      <c r="B28" s="158"/>
      <c r="C28" s="159"/>
      <c r="D28" s="21" t="s">
        <v>75</v>
      </c>
      <c r="E28" s="14"/>
      <c r="F28" s="30"/>
      <c r="G28" s="31"/>
      <c r="H28" s="32"/>
      <c r="I28" s="9"/>
      <c r="J28" s="151" t="s">
        <v>76</v>
      </c>
      <c r="K28" s="152"/>
      <c r="L28" s="152"/>
      <c r="M28" s="152"/>
      <c r="N28" s="5" t="s">
        <v>77</v>
      </c>
      <c r="O28" s="52"/>
      <c r="P28" s="53"/>
      <c r="Q28" s="54"/>
    </row>
    <row r="29" spans="1:17" ht="26.25" customHeight="1" thickBot="1">
      <c r="A29" s="156"/>
      <c r="B29" s="158" t="s">
        <v>78</v>
      </c>
      <c r="C29" s="159"/>
      <c r="D29" s="21" t="s">
        <v>72</v>
      </c>
      <c r="E29" s="14"/>
      <c r="F29" s="30">
        <v>1826</v>
      </c>
      <c r="G29" s="31">
        <v>2151</v>
      </c>
      <c r="H29" s="32">
        <v>2048</v>
      </c>
      <c r="I29" s="9"/>
      <c r="J29" s="151" t="s">
        <v>79</v>
      </c>
      <c r="K29" s="152"/>
      <c r="L29" s="152"/>
      <c r="M29" s="152"/>
      <c r="N29" s="5" t="s">
        <v>80</v>
      </c>
      <c r="O29" s="49">
        <v>10465</v>
      </c>
      <c r="P29" s="50">
        <v>7540</v>
      </c>
      <c r="Q29" s="51">
        <v>5728</v>
      </c>
    </row>
    <row r="30" spans="1:17" ht="26.25" customHeight="1" thickBot="1">
      <c r="A30" s="156"/>
      <c r="B30" s="158"/>
      <c r="C30" s="159"/>
      <c r="D30" s="21" t="s">
        <v>75</v>
      </c>
      <c r="E30" s="14"/>
      <c r="F30" s="30"/>
      <c r="G30" s="31"/>
      <c r="H30" s="32"/>
      <c r="I30" s="9"/>
      <c r="J30" s="151" t="s">
        <v>81</v>
      </c>
      <c r="K30" s="152"/>
      <c r="L30" s="152"/>
      <c r="M30" s="152"/>
      <c r="N30" s="5" t="s">
        <v>82</v>
      </c>
      <c r="O30" s="52"/>
      <c r="P30" s="53">
        <v>2272</v>
      </c>
      <c r="Q30" s="54"/>
    </row>
    <row r="31" spans="1:17" ht="26.25" customHeight="1" thickBot="1">
      <c r="A31" s="156"/>
      <c r="B31" s="153" t="s">
        <v>83</v>
      </c>
      <c r="C31" s="154"/>
      <c r="D31" s="154"/>
      <c r="E31" s="14"/>
      <c r="F31" s="30">
        <v>1304</v>
      </c>
      <c r="G31" s="31">
        <v>1363</v>
      </c>
      <c r="H31" s="32">
        <v>1386</v>
      </c>
      <c r="I31" s="9"/>
      <c r="J31" s="151" t="s">
        <v>84</v>
      </c>
      <c r="K31" s="152"/>
      <c r="L31" s="152"/>
      <c r="M31" s="152"/>
      <c r="N31" s="5" t="s">
        <v>85</v>
      </c>
      <c r="O31" s="49">
        <f>O29-O30</f>
        <v>10465</v>
      </c>
      <c r="P31" s="50">
        <f>P29-P30</f>
        <v>5268</v>
      </c>
      <c r="Q31" s="51">
        <f>Q29-Q30</f>
        <v>5728</v>
      </c>
    </row>
    <row r="32" spans="1:17" ht="26.25" customHeight="1" thickBot="1">
      <c r="A32" s="156"/>
      <c r="B32" s="139" t="s">
        <v>86</v>
      </c>
      <c r="C32" s="140"/>
      <c r="D32" s="140"/>
      <c r="E32" s="14"/>
      <c r="F32" s="30">
        <v>485783</v>
      </c>
      <c r="G32" s="31">
        <v>503761</v>
      </c>
      <c r="H32" s="32">
        <v>505953</v>
      </c>
      <c r="I32" s="9"/>
      <c r="J32" s="151" t="s">
        <v>87</v>
      </c>
      <c r="K32" s="152"/>
      <c r="L32" s="152"/>
      <c r="M32" s="152"/>
      <c r="N32" s="5"/>
      <c r="O32" s="55">
        <f>IF(O5=0,0,O5/(O11+O23))</f>
        <v>0.4850201763893585</v>
      </c>
      <c r="P32" s="56">
        <f>IF(P5=0,0,P5/(P11+P23))</f>
        <v>0.5013340025753869</v>
      </c>
      <c r="Q32" s="57">
        <f>IF(Q5=0,0,Q5/(Q11+Q23))</f>
        <v>0.4674784128754201</v>
      </c>
    </row>
    <row r="33" spans="1:17" ht="26.25" customHeight="1" thickBot="1">
      <c r="A33" s="156"/>
      <c r="B33" s="146" t="s">
        <v>88</v>
      </c>
      <c r="C33" s="139" t="s">
        <v>89</v>
      </c>
      <c r="D33" s="140"/>
      <c r="E33" s="14"/>
      <c r="F33" s="30"/>
      <c r="G33" s="31"/>
      <c r="H33" s="32"/>
      <c r="I33" s="9"/>
      <c r="J33" s="151" t="s">
        <v>90</v>
      </c>
      <c r="K33" s="152"/>
      <c r="L33" s="152"/>
      <c r="M33" s="152"/>
      <c r="N33" s="5"/>
      <c r="O33" s="55">
        <f>IF(O31&lt;0,O31/(O6-O9),0)</f>
        <v>0</v>
      </c>
      <c r="P33" s="56">
        <f>IF(P31&lt;0,P31/(P6-P9),0)</f>
        <v>0</v>
      </c>
      <c r="Q33" s="57">
        <f>IF(Q31&lt;0,Q31/(Q6-Q9),0)</f>
        <v>0</v>
      </c>
    </row>
    <row r="34" spans="1:17" ht="26.25" customHeight="1" thickBot="1">
      <c r="A34" s="156"/>
      <c r="B34" s="146"/>
      <c r="C34" s="139" t="s">
        <v>91</v>
      </c>
      <c r="D34" s="140"/>
      <c r="E34" s="14" t="s">
        <v>9</v>
      </c>
      <c r="F34" s="30">
        <v>485783</v>
      </c>
      <c r="G34" s="31">
        <v>503761</v>
      </c>
      <c r="H34" s="32">
        <v>505953</v>
      </c>
      <c r="I34" s="9"/>
      <c r="J34" s="151" t="s">
        <v>92</v>
      </c>
      <c r="K34" s="152"/>
      <c r="L34" s="152"/>
      <c r="M34" s="152"/>
      <c r="N34" s="5"/>
      <c r="O34" s="52">
        <v>312846</v>
      </c>
      <c r="P34" s="53">
        <v>319611</v>
      </c>
      <c r="Q34" s="54">
        <v>309000</v>
      </c>
    </row>
    <row r="35" spans="1:17" ht="26.25" customHeight="1" thickBot="1">
      <c r="A35" s="156"/>
      <c r="B35" s="139" t="s">
        <v>93</v>
      </c>
      <c r="C35" s="140"/>
      <c r="D35" s="140"/>
      <c r="E35" s="14" t="s">
        <v>21</v>
      </c>
      <c r="F35" s="30">
        <v>290176</v>
      </c>
      <c r="G35" s="31">
        <v>308390</v>
      </c>
      <c r="H35" s="32">
        <v>322224</v>
      </c>
      <c r="I35" s="9"/>
      <c r="J35" s="147" t="s">
        <v>16</v>
      </c>
      <c r="K35" s="148"/>
      <c r="L35" s="149" t="s">
        <v>94</v>
      </c>
      <c r="M35" s="150"/>
      <c r="N35" s="5"/>
      <c r="O35" s="52">
        <v>133492</v>
      </c>
      <c r="P35" s="53">
        <v>144188</v>
      </c>
      <c r="Q35" s="54">
        <v>127150</v>
      </c>
    </row>
    <row r="36" spans="1:17" ht="26.25" customHeight="1" thickBot="1">
      <c r="A36" s="157"/>
      <c r="B36" s="141" t="s">
        <v>95</v>
      </c>
      <c r="C36" s="142"/>
      <c r="D36" s="142"/>
      <c r="E36" s="33"/>
      <c r="F36" s="58">
        <f>IF(F35=0,0,F35/F34)</f>
        <v>0.5973366709003815</v>
      </c>
      <c r="G36" s="59">
        <f>IF(G35=0,0,G35/G34)</f>
        <v>0.6121752180101279</v>
      </c>
      <c r="H36" s="60">
        <f>IF(H35=0,0,H35/H34)</f>
        <v>0.6368654795998838</v>
      </c>
      <c r="I36" s="9"/>
      <c r="J36" s="151" t="s">
        <v>96</v>
      </c>
      <c r="K36" s="152"/>
      <c r="L36" s="152"/>
      <c r="M36" s="152"/>
      <c r="N36" s="5"/>
      <c r="O36" s="52">
        <v>4210161</v>
      </c>
      <c r="P36" s="53">
        <v>4172554</v>
      </c>
      <c r="Q36" s="54">
        <v>4188067</v>
      </c>
    </row>
    <row r="37" spans="1:17" ht="26.25" customHeight="1">
      <c r="A37" s="134" t="s">
        <v>97</v>
      </c>
      <c r="B37" s="137" t="s">
        <v>98</v>
      </c>
      <c r="C37" s="138"/>
      <c r="D37" s="138"/>
      <c r="E37" s="10"/>
      <c r="F37" s="37"/>
      <c r="G37" s="19"/>
      <c r="H37" s="20"/>
      <c r="I37" s="9"/>
      <c r="J37" s="61"/>
      <c r="K37" s="61"/>
      <c r="L37" s="61"/>
      <c r="M37" s="61"/>
      <c r="N37" s="61"/>
      <c r="O37" s="61"/>
      <c r="P37" s="61"/>
      <c r="Q37" s="61"/>
    </row>
    <row r="38" spans="1:9" ht="26.25" customHeight="1">
      <c r="A38" s="135"/>
      <c r="B38" s="139" t="s">
        <v>99</v>
      </c>
      <c r="C38" s="140"/>
      <c r="D38" s="140"/>
      <c r="E38" s="14"/>
      <c r="F38" s="22">
        <v>180718</v>
      </c>
      <c r="G38" s="23">
        <v>190264</v>
      </c>
      <c r="H38" s="1">
        <v>204630</v>
      </c>
      <c r="I38" s="9"/>
    </row>
    <row r="39" spans="1:9" ht="26.25" customHeight="1">
      <c r="A39" s="135"/>
      <c r="B39" s="146" t="s">
        <v>16</v>
      </c>
      <c r="C39" s="139" t="s">
        <v>100</v>
      </c>
      <c r="D39" s="140"/>
      <c r="E39" s="14"/>
      <c r="F39" s="22">
        <v>58778</v>
      </c>
      <c r="G39" s="23">
        <v>76196</v>
      </c>
      <c r="H39" s="1">
        <v>65967</v>
      </c>
      <c r="I39" s="9"/>
    </row>
    <row r="40" spans="1:9" ht="26.25" customHeight="1">
      <c r="A40" s="135"/>
      <c r="B40" s="146"/>
      <c r="C40" s="139" t="s">
        <v>101</v>
      </c>
      <c r="D40" s="140"/>
      <c r="E40" s="14"/>
      <c r="F40" s="22">
        <v>121940</v>
      </c>
      <c r="G40" s="23">
        <v>114068</v>
      </c>
      <c r="H40" s="1">
        <v>138663</v>
      </c>
      <c r="I40" s="9"/>
    </row>
    <row r="41" spans="1:9" ht="26.25" customHeight="1">
      <c r="A41" s="135"/>
      <c r="B41" s="139" t="s">
        <v>102</v>
      </c>
      <c r="C41" s="140"/>
      <c r="D41" s="140"/>
      <c r="E41" s="14"/>
      <c r="F41" s="22">
        <v>135741</v>
      </c>
      <c r="G41" s="23">
        <v>144443</v>
      </c>
      <c r="H41" s="1">
        <v>127165</v>
      </c>
      <c r="I41" s="9"/>
    </row>
    <row r="42" spans="1:9" ht="26.25" customHeight="1" thickBot="1">
      <c r="A42" s="136"/>
      <c r="B42" s="141" t="s">
        <v>103</v>
      </c>
      <c r="C42" s="142"/>
      <c r="D42" s="142"/>
      <c r="E42" s="33"/>
      <c r="F42" s="42">
        <f>F37+F38+F41</f>
        <v>316459</v>
      </c>
      <c r="G42" s="39">
        <f>G37+G38+G41</f>
        <v>334707</v>
      </c>
      <c r="H42" s="40">
        <f>H37+H38+H41</f>
        <v>331795</v>
      </c>
      <c r="I42" s="9"/>
    </row>
    <row r="43" spans="1:9" ht="26.25" customHeight="1">
      <c r="A43" s="134" t="s">
        <v>104</v>
      </c>
      <c r="B43" s="143" t="s">
        <v>105</v>
      </c>
      <c r="C43" s="137" t="s">
        <v>106</v>
      </c>
      <c r="D43" s="138"/>
      <c r="E43" s="10"/>
      <c r="F43" s="37" t="s">
        <v>134</v>
      </c>
      <c r="G43" s="19" t="s">
        <v>134</v>
      </c>
      <c r="H43" s="20" t="s">
        <v>134</v>
      </c>
      <c r="I43" s="9"/>
    </row>
    <row r="44" spans="1:9" ht="26.25" customHeight="1">
      <c r="A44" s="135"/>
      <c r="B44" s="144"/>
      <c r="C44" s="139" t="s">
        <v>109</v>
      </c>
      <c r="D44" s="140"/>
      <c r="E44" s="14"/>
      <c r="F44" s="22">
        <v>2310</v>
      </c>
      <c r="G44" s="23">
        <v>2310</v>
      </c>
      <c r="H44" s="1">
        <v>2310</v>
      </c>
      <c r="I44" s="9"/>
    </row>
    <row r="45" spans="1:9" ht="26.25" customHeight="1">
      <c r="A45" s="135"/>
      <c r="B45" s="144"/>
      <c r="C45" s="139" t="s">
        <v>110</v>
      </c>
      <c r="D45" s="140"/>
      <c r="E45" s="14"/>
      <c r="F45" s="62">
        <v>35135</v>
      </c>
      <c r="G45" s="63">
        <v>35135</v>
      </c>
      <c r="H45" s="64">
        <v>35135</v>
      </c>
      <c r="I45" s="9"/>
    </row>
    <row r="46" spans="1:9" ht="26.25" customHeight="1">
      <c r="A46" s="135"/>
      <c r="B46" s="144"/>
      <c r="C46" s="139" t="s">
        <v>111</v>
      </c>
      <c r="D46" s="140"/>
      <c r="E46" s="14"/>
      <c r="F46" s="30">
        <v>155.9</v>
      </c>
      <c r="G46" s="31">
        <v>146.3</v>
      </c>
      <c r="H46" s="32">
        <v>154.73</v>
      </c>
      <c r="I46" s="9"/>
    </row>
    <row r="47" spans="1:9" ht="26.25" customHeight="1">
      <c r="A47" s="135"/>
      <c r="B47" s="144"/>
      <c r="C47" s="139" t="s">
        <v>112</v>
      </c>
      <c r="D47" s="140"/>
      <c r="E47" s="14"/>
      <c r="F47" s="30">
        <v>622.8</v>
      </c>
      <c r="G47" s="31">
        <v>617</v>
      </c>
      <c r="H47" s="32">
        <v>635.05</v>
      </c>
      <c r="I47" s="9"/>
    </row>
    <row r="48" spans="1:9" ht="26.25" customHeight="1">
      <c r="A48" s="135"/>
      <c r="B48" s="144"/>
      <c r="C48" s="146" t="s">
        <v>16</v>
      </c>
      <c r="D48" s="21" t="s">
        <v>113</v>
      </c>
      <c r="E48" s="14"/>
      <c r="F48" s="30">
        <v>202.6</v>
      </c>
      <c r="G48" s="31">
        <v>247.1</v>
      </c>
      <c r="H48" s="32">
        <v>204.72</v>
      </c>
      <c r="I48" s="9"/>
    </row>
    <row r="49" spans="1:9" ht="26.25" customHeight="1">
      <c r="A49" s="135"/>
      <c r="B49" s="145"/>
      <c r="C49" s="146"/>
      <c r="D49" s="21" t="s">
        <v>114</v>
      </c>
      <c r="E49" s="14"/>
      <c r="F49" s="30">
        <v>420.2</v>
      </c>
      <c r="G49" s="31">
        <v>369.9</v>
      </c>
      <c r="H49" s="32">
        <v>430.33</v>
      </c>
      <c r="I49" s="9"/>
    </row>
    <row r="50" spans="1:9" ht="26.25" customHeight="1">
      <c r="A50" s="135"/>
      <c r="B50" s="128" t="s">
        <v>115</v>
      </c>
      <c r="C50" s="129"/>
      <c r="D50" s="21" t="s">
        <v>116</v>
      </c>
      <c r="E50" s="14"/>
      <c r="F50" s="30">
        <v>8</v>
      </c>
      <c r="G50" s="31">
        <v>15</v>
      </c>
      <c r="H50" s="32">
        <v>14.8</v>
      </c>
      <c r="I50" s="9"/>
    </row>
    <row r="51" spans="1:9" ht="26.25" customHeight="1">
      <c r="A51" s="135"/>
      <c r="B51" s="130"/>
      <c r="C51" s="131"/>
      <c r="D51" s="21" t="s">
        <v>117</v>
      </c>
      <c r="E51" s="14"/>
      <c r="F51" s="22"/>
      <c r="G51" s="23"/>
      <c r="H51" s="1"/>
      <c r="I51" s="9"/>
    </row>
    <row r="52" spans="1:9" ht="26.25" customHeight="1" thickBot="1">
      <c r="A52" s="136"/>
      <c r="B52" s="132"/>
      <c r="C52" s="133"/>
      <c r="D52" s="65" t="s">
        <v>118</v>
      </c>
      <c r="E52" s="33"/>
      <c r="F52" s="66">
        <v>35135</v>
      </c>
      <c r="G52" s="67">
        <v>35135</v>
      </c>
      <c r="H52" s="68">
        <v>35135</v>
      </c>
      <c r="I52" s="9"/>
    </row>
    <row r="53" spans="1:9" ht="26.25" customHeight="1">
      <c r="A53" s="134" t="s">
        <v>119</v>
      </c>
      <c r="B53" s="137" t="s">
        <v>120</v>
      </c>
      <c r="C53" s="138"/>
      <c r="D53" s="138"/>
      <c r="E53" s="10"/>
      <c r="F53" s="37"/>
      <c r="G53" s="19"/>
      <c r="H53" s="20"/>
      <c r="I53" s="9"/>
    </row>
    <row r="54" spans="1:9" ht="26.25" customHeight="1">
      <c r="A54" s="135"/>
      <c r="B54" s="139" t="s">
        <v>121</v>
      </c>
      <c r="C54" s="140"/>
      <c r="D54" s="140"/>
      <c r="E54" s="14"/>
      <c r="F54" s="22">
        <v>3</v>
      </c>
      <c r="G54" s="23">
        <v>3</v>
      </c>
      <c r="H54" s="1">
        <v>3</v>
      </c>
      <c r="I54" s="9"/>
    </row>
    <row r="55" spans="1:8" ht="26.25" customHeight="1" thickBot="1">
      <c r="A55" s="136"/>
      <c r="B55" s="141" t="s">
        <v>122</v>
      </c>
      <c r="C55" s="142"/>
      <c r="D55" s="142"/>
      <c r="E55" s="33"/>
      <c r="F55" s="42">
        <f>F53+F54</f>
        <v>3</v>
      </c>
      <c r="G55" s="39">
        <f>G53+G54</f>
        <v>3</v>
      </c>
      <c r="H55" s="40">
        <f>H53+H54</f>
        <v>3</v>
      </c>
    </row>
  </sheetData>
  <sheetProtection/>
  <mergeCells count="96">
    <mergeCell ref="C48:C49"/>
    <mergeCell ref="B50:C52"/>
    <mergeCell ref="A53:A55"/>
    <mergeCell ref="B53:D53"/>
    <mergeCell ref="B54:D54"/>
    <mergeCell ref="B55:D55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5:D35"/>
    <mergeCell ref="J35:K35"/>
    <mergeCell ref="L35:M35"/>
    <mergeCell ref="B36:D36"/>
    <mergeCell ref="J36:M36"/>
    <mergeCell ref="C40:D40"/>
    <mergeCell ref="B37:D37"/>
    <mergeCell ref="B38:D38"/>
    <mergeCell ref="B39:B40"/>
    <mergeCell ref="C39:D39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27:C28"/>
    <mergeCell ref="J27:M27"/>
    <mergeCell ref="J28:M28"/>
    <mergeCell ref="B29:C30"/>
    <mergeCell ref="J29:M29"/>
    <mergeCell ref="J30:M30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C19:D19"/>
    <mergeCell ref="L19:M19"/>
    <mergeCell ref="C20:D20"/>
    <mergeCell ref="K20:M20"/>
    <mergeCell ref="B21:D21"/>
    <mergeCell ref="K21:K23"/>
    <mergeCell ref="L21:M21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B15:D15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F20" sqref="F20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4" t="s">
        <v>147</v>
      </c>
      <c r="P3" s="2" t="s">
        <v>1</v>
      </c>
    </row>
    <row r="4" spans="1:17" ht="26.25" customHeight="1" thickBot="1">
      <c r="A4" s="151" t="s">
        <v>2</v>
      </c>
      <c r="B4" s="152"/>
      <c r="C4" s="152"/>
      <c r="D4" s="152"/>
      <c r="E4" s="5"/>
      <c r="F4" s="6" t="s">
        <v>3</v>
      </c>
      <c r="G4" s="7" t="s">
        <v>4</v>
      </c>
      <c r="H4" s="8" t="s">
        <v>5</v>
      </c>
      <c r="I4" s="9"/>
      <c r="J4" s="151" t="s">
        <v>2</v>
      </c>
      <c r="K4" s="152"/>
      <c r="L4" s="152"/>
      <c r="M4" s="152"/>
      <c r="N4" s="5"/>
      <c r="O4" s="6" t="s">
        <v>3</v>
      </c>
      <c r="P4" s="7" t="s">
        <v>4</v>
      </c>
      <c r="Q4" s="8" t="s">
        <v>5</v>
      </c>
    </row>
    <row r="5" spans="1:17" ht="26.25" customHeight="1" thickBot="1">
      <c r="A5" s="151" t="s">
        <v>6</v>
      </c>
      <c r="B5" s="152"/>
      <c r="C5" s="152"/>
      <c r="D5" s="152"/>
      <c r="E5" s="5"/>
      <c r="F5" s="168">
        <v>35746</v>
      </c>
      <c r="G5" s="169"/>
      <c r="H5" s="170"/>
      <c r="I5" s="9"/>
      <c r="J5" s="155" t="s">
        <v>7</v>
      </c>
      <c r="K5" s="138" t="s">
        <v>8</v>
      </c>
      <c r="L5" s="138"/>
      <c r="M5" s="138"/>
      <c r="N5" s="10" t="s">
        <v>9</v>
      </c>
      <c r="O5" s="11">
        <v>9632</v>
      </c>
      <c r="P5" s="12">
        <v>10141</v>
      </c>
      <c r="Q5" s="13">
        <v>9203</v>
      </c>
    </row>
    <row r="6" spans="1:17" ht="26.25" customHeight="1" thickBot="1">
      <c r="A6" s="151" t="s">
        <v>10</v>
      </c>
      <c r="B6" s="152"/>
      <c r="C6" s="152"/>
      <c r="D6" s="152"/>
      <c r="E6" s="5"/>
      <c r="F6" s="168">
        <v>35885</v>
      </c>
      <c r="G6" s="169"/>
      <c r="H6" s="170"/>
      <c r="I6" s="9"/>
      <c r="J6" s="156"/>
      <c r="K6" s="162" t="s">
        <v>11</v>
      </c>
      <c r="L6" s="139" t="s">
        <v>12</v>
      </c>
      <c r="M6" s="140"/>
      <c r="N6" s="14" t="s">
        <v>13</v>
      </c>
      <c r="O6" s="15">
        <v>9568</v>
      </c>
      <c r="P6" s="16">
        <v>9421</v>
      </c>
      <c r="Q6" s="17">
        <v>9182</v>
      </c>
    </row>
    <row r="7" spans="1:17" ht="26.25" customHeight="1">
      <c r="A7" s="155" t="s">
        <v>14</v>
      </c>
      <c r="B7" s="137" t="s">
        <v>15</v>
      </c>
      <c r="C7" s="138"/>
      <c r="D7" s="138"/>
      <c r="E7" s="10" t="s">
        <v>9</v>
      </c>
      <c r="F7" s="18">
        <v>70116</v>
      </c>
      <c r="G7" s="19">
        <v>68930</v>
      </c>
      <c r="H7" s="20">
        <v>67566</v>
      </c>
      <c r="I7" s="9"/>
      <c r="J7" s="156"/>
      <c r="K7" s="164"/>
      <c r="L7" s="162" t="s">
        <v>16</v>
      </c>
      <c r="M7" s="21" t="s">
        <v>17</v>
      </c>
      <c r="N7" s="14"/>
      <c r="O7" s="15">
        <v>9568</v>
      </c>
      <c r="P7" s="16">
        <v>9421</v>
      </c>
      <c r="Q7" s="17">
        <v>9182</v>
      </c>
    </row>
    <row r="8" spans="1:17" ht="26.25" customHeight="1">
      <c r="A8" s="156"/>
      <c r="B8" s="139" t="s">
        <v>18</v>
      </c>
      <c r="C8" s="140"/>
      <c r="D8" s="140"/>
      <c r="E8" s="14"/>
      <c r="F8" s="22">
        <v>930</v>
      </c>
      <c r="G8" s="23">
        <v>899</v>
      </c>
      <c r="H8" s="1">
        <v>898</v>
      </c>
      <c r="I8" s="24"/>
      <c r="J8" s="156"/>
      <c r="K8" s="164"/>
      <c r="L8" s="164"/>
      <c r="M8" s="21" t="s">
        <v>19</v>
      </c>
      <c r="N8" s="14"/>
      <c r="O8" s="15"/>
      <c r="P8" s="16"/>
      <c r="Q8" s="17"/>
    </row>
    <row r="9" spans="1:17" ht="26.25" customHeight="1">
      <c r="A9" s="156"/>
      <c r="B9" s="139" t="s">
        <v>20</v>
      </c>
      <c r="C9" s="140"/>
      <c r="D9" s="140"/>
      <c r="E9" s="14" t="s">
        <v>21</v>
      </c>
      <c r="F9" s="22">
        <v>930</v>
      </c>
      <c r="G9" s="23">
        <v>899</v>
      </c>
      <c r="H9" s="1">
        <v>898</v>
      </c>
      <c r="I9" s="9"/>
      <c r="J9" s="156"/>
      <c r="K9" s="164"/>
      <c r="L9" s="163"/>
      <c r="M9" s="21" t="s">
        <v>22</v>
      </c>
      <c r="N9" s="14" t="s">
        <v>23</v>
      </c>
      <c r="O9" s="15"/>
      <c r="P9" s="16"/>
      <c r="Q9" s="17"/>
    </row>
    <row r="10" spans="1:17" ht="26.25" customHeight="1">
      <c r="A10" s="156"/>
      <c r="B10" s="139" t="s">
        <v>24</v>
      </c>
      <c r="C10" s="140"/>
      <c r="D10" s="140"/>
      <c r="E10" s="14" t="s">
        <v>25</v>
      </c>
      <c r="F10" s="25">
        <v>0.01326373438302242</v>
      </c>
      <c r="G10" s="26">
        <v>0.013042216741621935</v>
      </c>
      <c r="H10" s="27">
        <f>IF(H9=0,0,H9/H7)</f>
        <v>0.013290708344433591</v>
      </c>
      <c r="I10" s="9"/>
      <c r="J10" s="156"/>
      <c r="K10" s="163"/>
      <c r="L10" s="165" t="s">
        <v>26</v>
      </c>
      <c r="M10" s="166"/>
      <c r="N10" s="28"/>
      <c r="O10" s="15">
        <v>64</v>
      </c>
      <c r="P10" s="16">
        <v>720</v>
      </c>
      <c r="Q10" s="17">
        <v>21</v>
      </c>
    </row>
    <row r="11" spans="1:17" ht="26.25" customHeight="1">
      <c r="A11" s="156"/>
      <c r="B11" s="139" t="s">
        <v>27</v>
      </c>
      <c r="C11" s="140"/>
      <c r="D11" s="140"/>
      <c r="E11" s="14" t="s">
        <v>28</v>
      </c>
      <c r="F11" s="22">
        <v>930</v>
      </c>
      <c r="G11" s="23">
        <v>899</v>
      </c>
      <c r="H11" s="1">
        <v>898</v>
      </c>
      <c r="I11" s="9"/>
      <c r="J11" s="156"/>
      <c r="K11" s="140" t="s">
        <v>29</v>
      </c>
      <c r="L11" s="140"/>
      <c r="M11" s="140"/>
      <c r="N11" s="14" t="s">
        <v>21</v>
      </c>
      <c r="O11" s="29">
        <v>8149</v>
      </c>
      <c r="P11" s="16">
        <v>9873</v>
      </c>
      <c r="Q11" s="17">
        <v>7634</v>
      </c>
    </row>
    <row r="12" spans="1:17" ht="26.25" customHeight="1">
      <c r="A12" s="156"/>
      <c r="B12" s="139" t="s">
        <v>30</v>
      </c>
      <c r="C12" s="140"/>
      <c r="D12" s="140"/>
      <c r="E12" s="14" t="s">
        <v>31</v>
      </c>
      <c r="F12" s="25">
        <v>1</v>
      </c>
      <c r="G12" s="26">
        <v>1</v>
      </c>
      <c r="H12" s="27">
        <f>IF(H11=0,0,H11/H9)</f>
        <v>1</v>
      </c>
      <c r="I12" s="9"/>
      <c r="J12" s="156"/>
      <c r="K12" s="162" t="s">
        <v>11</v>
      </c>
      <c r="L12" s="139" t="s">
        <v>32</v>
      </c>
      <c r="M12" s="140"/>
      <c r="N12" s="14"/>
      <c r="O12" s="15">
        <v>7564</v>
      </c>
      <c r="P12" s="16">
        <v>9317</v>
      </c>
      <c r="Q12" s="17">
        <v>7139</v>
      </c>
    </row>
    <row r="13" spans="1:17" ht="26.25" customHeight="1">
      <c r="A13" s="156"/>
      <c r="B13" s="139" t="s">
        <v>33</v>
      </c>
      <c r="C13" s="140"/>
      <c r="D13" s="140"/>
      <c r="E13" s="14"/>
      <c r="F13" s="30">
        <v>1427</v>
      </c>
      <c r="G13" s="31">
        <v>1427</v>
      </c>
      <c r="H13" s="32">
        <v>1427</v>
      </c>
      <c r="I13" s="9"/>
      <c r="J13" s="156"/>
      <c r="K13" s="164"/>
      <c r="L13" s="162" t="s">
        <v>16</v>
      </c>
      <c r="M13" s="21" t="s">
        <v>34</v>
      </c>
      <c r="N13" s="14"/>
      <c r="O13" s="15">
        <v>1212</v>
      </c>
      <c r="P13" s="16">
        <v>1210</v>
      </c>
      <c r="Q13" s="17">
        <v>901</v>
      </c>
    </row>
    <row r="14" spans="1:17" ht="26.25" customHeight="1">
      <c r="A14" s="156"/>
      <c r="B14" s="139" t="s">
        <v>35</v>
      </c>
      <c r="C14" s="140"/>
      <c r="D14" s="140"/>
      <c r="E14" s="14"/>
      <c r="F14" s="30">
        <v>11</v>
      </c>
      <c r="G14" s="31">
        <v>11</v>
      </c>
      <c r="H14" s="32">
        <v>11</v>
      </c>
      <c r="I14" s="9"/>
      <c r="J14" s="156"/>
      <c r="K14" s="164"/>
      <c r="L14" s="163"/>
      <c r="M14" s="21" t="s">
        <v>36</v>
      </c>
      <c r="N14" s="14"/>
      <c r="O14" s="15"/>
      <c r="P14" s="16"/>
      <c r="Q14" s="17"/>
    </row>
    <row r="15" spans="1:17" ht="26.25" customHeight="1" thickBot="1">
      <c r="A15" s="157"/>
      <c r="B15" s="141" t="s">
        <v>37</v>
      </c>
      <c r="C15" s="142"/>
      <c r="D15" s="142"/>
      <c r="E15" s="33"/>
      <c r="F15" s="34">
        <v>11</v>
      </c>
      <c r="G15" s="35">
        <v>11</v>
      </c>
      <c r="H15" s="36">
        <v>11</v>
      </c>
      <c r="I15" s="9"/>
      <c r="J15" s="156"/>
      <c r="K15" s="163"/>
      <c r="L15" s="165" t="s">
        <v>38</v>
      </c>
      <c r="M15" s="166"/>
      <c r="N15" s="28"/>
      <c r="O15" s="15">
        <v>585</v>
      </c>
      <c r="P15" s="16">
        <v>556</v>
      </c>
      <c r="Q15" s="17">
        <v>495</v>
      </c>
    </row>
    <row r="16" spans="1:17" ht="26.25" customHeight="1" thickBot="1">
      <c r="A16" s="134" t="s">
        <v>39</v>
      </c>
      <c r="B16" s="137" t="s">
        <v>40</v>
      </c>
      <c r="C16" s="138"/>
      <c r="D16" s="138"/>
      <c r="E16" s="10"/>
      <c r="F16" s="37">
        <v>115388</v>
      </c>
      <c r="G16" s="19">
        <v>115388</v>
      </c>
      <c r="H16" s="20">
        <v>115388</v>
      </c>
      <c r="I16" s="9"/>
      <c r="J16" s="157"/>
      <c r="K16" s="141" t="s">
        <v>41</v>
      </c>
      <c r="L16" s="142"/>
      <c r="M16" s="142"/>
      <c r="N16" s="33" t="s">
        <v>28</v>
      </c>
      <c r="O16" s="38">
        <v>1483</v>
      </c>
      <c r="P16" s="39">
        <v>268</v>
      </c>
      <c r="Q16" s="40">
        <f>Q5-Q11</f>
        <v>1569</v>
      </c>
    </row>
    <row r="17" spans="1:17" ht="26.25" customHeight="1">
      <c r="A17" s="135"/>
      <c r="B17" s="146" t="s">
        <v>42</v>
      </c>
      <c r="C17" s="139" t="s">
        <v>43</v>
      </c>
      <c r="D17" s="140"/>
      <c r="E17" s="14"/>
      <c r="F17" s="22">
        <v>55000</v>
      </c>
      <c r="G17" s="23">
        <v>55000</v>
      </c>
      <c r="H17" s="1">
        <v>55000</v>
      </c>
      <c r="I17" s="9"/>
      <c r="J17" s="155" t="s">
        <v>44</v>
      </c>
      <c r="K17" s="160" t="s">
        <v>45</v>
      </c>
      <c r="L17" s="161"/>
      <c r="M17" s="161"/>
      <c r="N17" s="10" t="s">
        <v>46</v>
      </c>
      <c r="O17" s="11"/>
      <c r="P17" s="12">
        <v>1243</v>
      </c>
      <c r="Q17" s="13"/>
    </row>
    <row r="18" spans="1:17" ht="26.25" customHeight="1">
      <c r="A18" s="135"/>
      <c r="B18" s="146"/>
      <c r="C18" s="139" t="s">
        <v>47</v>
      </c>
      <c r="D18" s="140"/>
      <c r="E18" s="14"/>
      <c r="F18" s="22">
        <v>48400</v>
      </c>
      <c r="G18" s="23">
        <v>48400</v>
      </c>
      <c r="H18" s="1">
        <v>48400</v>
      </c>
      <c r="I18" s="9"/>
      <c r="J18" s="156"/>
      <c r="K18" s="162" t="s">
        <v>16</v>
      </c>
      <c r="L18" s="139" t="s">
        <v>48</v>
      </c>
      <c r="M18" s="140"/>
      <c r="N18" s="14"/>
      <c r="O18" s="15"/>
      <c r="P18" s="16"/>
      <c r="Q18" s="17"/>
    </row>
    <row r="19" spans="1:17" ht="26.25" customHeight="1">
      <c r="A19" s="135"/>
      <c r="B19" s="146"/>
      <c r="C19" s="139" t="s">
        <v>49</v>
      </c>
      <c r="D19" s="140"/>
      <c r="E19" s="14"/>
      <c r="F19" s="22"/>
      <c r="G19" s="23"/>
      <c r="H19" s="1"/>
      <c r="I19" s="9"/>
      <c r="J19" s="156"/>
      <c r="K19" s="163"/>
      <c r="L19" s="139" t="s">
        <v>26</v>
      </c>
      <c r="M19" s="140"/>
      <c r="N19" s="14"/>
      <c r="O19" s="29"/>
      <c r="P19" s="16">
        <v>1243</v>
      </c>
      <c r="Q19" s="17"/>
    </row>
    <row r="20" spans="1:17" ht="26.25" customHeight="1">
      <c r="A20" s="135"/>
      <c r="B20" s="146"/>
      <c r="C20" s="139" t="s">
        <v>50</v>
      </c>
      <c r="D20" s="140"/>
      <c r="E20" s="14"/>
      <c r="F20" s="22">
        <v>11988</v>
      </c>
      <c r="G20" s="23">
        <v>11988</v>
      </c>
      <c r="H20" s="1">
        <v>11988</v>
      </c>
      <c r="I20" s="9"/>
      <c r="J20" s="156"/>
      <c r="K20" s="139" t="s">
        <v>51</v>
      </c>
      <c r="L20" s="140"/>
      <c r="M20" s="140"/>
      <c r="N20" s="41" t="s">
        <v>52</v>
      </c>
      <c r="O20" s="15">
        <v>1483</v>
      </c>
      <c r="P20" s="16">
        <v>1511</v>
      </c>
      <c r="Q20" s="17">
        <v>1569</v>
      </c>
    </row>
    <row r="21" spans="1:17" ht="26.25" customHeight="1" thickBot="1">
      <c r="A21" s="136"/>
      <c r="B21" s="141" t="s">
        <v>53</v>
      </c>
      <c r="C21" s="142"/>
      <c r="D21" s="142"/>
      <c r="E21" s="33"/>
      <c r="F21" s="42">
        <v>110000</v>
      </c>
      <c r="G21" s="39">
        <v>110000</v>
      </c>
      <c r="H21" s="40">
        <v>110000</v>
      </c>
      <c r="I21" s="9"/>
      <c r="J21" s="156"/>
      <c r="K21" s="162" t="s">
        <v>16</v>
      </c>
      <c r="L21" s="139" t="s">
        <v>54</v>
      </c>
      <c r="M21" s="140"/>
      <c r="N21" s="14"/>
      <c r="O21" s="15"/>
      <c r="P21" s="16"/>
      <c r="Q21" s="17"/>
    </row>
    <row r="22" spans="1:17" ht="26.25" customHeight="1">
      <c r="A22" s="155" t="s">
        <v>55</v>
      </c>
      <c r="B22" s="137" t="s">
        <v>56</v>
      </c>
      <c r="C22" s="138"/>
      <c r="D22" s="138"/>
      <c r="E22" s="10"/>
      <c r="F22" s="43">
        <v>4</v>
      </c>
      <c r="G22" s="44">
        <v>4</v>
      </c>
      <c r="H22" s="45">
        <v>4</v>
      </c>
      <c r="I22" s="9"/>
      <c r="J22" s="156"/>
      <c r="K22" s="164"/>
      <c r="L22" s="46" t="s">
        <v>16</v>
      </c>
      <c r="M22" s="21" t="s">
        <v>57</v>
      </c>
      <c r="N22" s="14"/>
      <c r="O22" s="15"/>
      <c r="P22" s="16"/>
      <c r="Q22" s="17"/>
    </row>
    <row r="23" spans="1:17" ht="26.25" customHeight="1">
      <c r="A23" s="156"/>
      <c r="B23" s="139" t="s">
        <v>58</v>
      </c>
      <c r="C23" s="140"/>
      <c r="D23" s="140"/>
      <c r="E23" s="14"/>
      <c r="F23" s="47" t="s">
        <v>59</v>
      </c>
      <c r="G23" s="46" t="s">
        <v>59</v>
      </c>
      <c r="H23" s="48" t="s">
        <v>59</v>
      </c>
      <c r="I23" s="9"/>
      <c r="J23" s="156"/>
      <c r="K23" s="163"/>
      <c r="L23" s="139" t="s">
        <v>60</v>
      </c>
      <c r="M23" s="140"/>
      <c r="N23" s="14" t="s">
        <v>61</v>
      </c>
      <c r="O23" s="15">
        <v>1483</v>
      </c>
      <c r="P23" s="16">
        <v>1511</v>
      </c>
      <c r="Q23" s="17">
        <v>1569</v>
      </c>
    </row>
    <row r="24" spans="1:17" ht="26.25" customHeight="1" thickBot="1">
      <c r="A24" s="156"/>
      <c r="B24" s="139" t="s">
        <v>62</v>
      </c>
      <c r="C24" s="140"/>
      <c r="D24" s="140"/>
      <c r="E24" s="14"/>
      <c r="F24" s="47"/>
      <c r="G24" s="46"/>
      <c r="H24" s="48"/>
      <c r="I24" s="9"/>
      <c r="J24" s="157"/>
      <c r="K24" s="141" t="s">
        <v>63</v>
      </c>
      <c r="L24" s="142"/>
      <c r="M24" s="142"/>
      <c r="N24" s="33" t="s">
        <v>64</v>
      </c>
      <c r="O24" s="42">
        <v>-1483</v>
      </c>
      <c r="P24" s="39">
        <v>-268</v>
      </c>
      <c r="Q24" s="40">
        <f>Q17-Q20</f>
        <v>-1569</v>
      </c>
    </row>
    <row r="25" spans="1:17" ht="26.25" customHeight="1" thickBot="1">
      <c r="A25" s="156"/>
      <c r="B25" s="139" t="s">
        <v>65</v>
      </c>
      <c r="C25" s="140"/>
      <c r="D25" s="140"/>
      <c r="E25" s="14"/>
      <c r="F25" s="47"/>
      <c r="G25" s="46"/>
      <c r="H25" s="48"/>
      <c r="I25" s="9"/>
      <c r="J25" s="151" t="s">
        <v>66</v>
      </c>
      <c r="K25" s="152"/>
      <c r="L25" s="152"/>
      <c r="M25" s="152"/>
      <c r="N25" s="5" t="s">
        <v>67</v>
      </c>
      <c r="O25" s="49">
        <v>0</v>
      </c>
      <c r="P25" s="50">
        <v>0</v>
      </c>
      <c r="Q25" s="51">
        <f>Q16+Q24</f>
        <v>0</v>
      </c>
    </row>
    <row r="26" spans="1:17" ht="26.25" customHeight="1" thickBot="1">
      <c r="A26" s="156"/>
      <c r="B26" s="139" t="s">
        <v>68</v>
      </c>
      <c r="C26" s="140"/>
      <c r="D26" s="140"/>
      <c r="E26" s="14"/>
      <c r="F26" s="22"/>
      <c r="G26" s="23"/>
      <c r="H26" s="1"/>
      <c r="I26" s="9"/>
      <c r="J26" s="151" t="s">
        <v>69</v>
      </c>
      <c r="K26" s="152"/>
      <c r="L26" s="152"/>
      <c r="M26" s="152"/>
      <c r="N26" s="5" t="s">
        <v>70</v>
      </c>
      <c r="O26" s="52"/>
      <c r="P26" s="53"/>
      <c r="Q26" s="54"/>
    </row>
    <row r="27" spans="1:17" ht="26.25" customHeight="1" thickBot="1">
      <c r="A27" s="156"/>
      <c r="B27" s="158" t="s">
        <v>71</v>
      </c>
      <c r="C27" s="159"/>
      <c r="D27" s="21" t="s">
        <v>72</v>
      </c>
      <c r="E27" s="14"/>
      <c r="F27" s="30"/>
      <c r="G27" s="31"/>
      <c r="H27" s="32"/>
      <c r="I27" s="9"/>
      <c r="J27" s="151" t="s">
        <v>73</v>
      </c>
      <c r="K27" s="152"/>
      <c r="L27" s="152"/>
      <c r="M27" s="152"/>
      <c r="N27" s="5" t="s">
        <v>74</v>
      </c>
      <c r="O27" s="52"/>
      <c r="P27" s="53"/>
      <c r="Q27" s="54"/>
    </row>
    <row r="28" spans="1:17" ht="26.25" customHeight="1" thickBot="1">
      <c r="A28" s="156"/>
      <c r="B28" s="158"/>
      <c r="C28" s="159"/>
      <c r="D28" s="21" t="s">
        <v>75</v>
      </c>
      <c r="E28" s="14"/>
      <c r="F28" s="30"/>
      <c r="G28" s="31"/>
      <c r="H28" s="32"/>
      <c r="I28" s="9"/>
      <c r="J28" s="151" t="s">
        <v>76</v>
      </c>
      <c r="K28" s="152"/>
      <c r="L28" s="152"/>
      <c r="M28" s="152"/>
      <c r="N28" s="5" t="s">
        <v>77</v>
      </c>
      <c r="O28" s="52"/>
      <c r="P28" s="53"/>
      <c r="Q28" s="54"/>
    </row>
    <row r="29" spans="1:17" ht="26.25" customHeight="1" thickBot="1">
      <c r="A29" s="156"/>
      <c r="B29" s="158" t="s">
        <v>78</v>
      </c>
      <c r="C29" s="159"/>
      <c r="D29" s="21" t="s">
        <v>72</v>
      </c>
      <c r="E29" s="14"/>
      <c r="F29" s="30"/>
      <c r="G29" s="31"/>
      <c r="H29" s="32"/>
      <c r="I29" s="9"/>
      <c r="J29" s="151" t="s">
        <v>79</v>
      </c>
      <c r="K29" s="152"/>
      <c r="L29" s="152"/>
      <c r="M29" s="152"/>
      <c r="N29" s="5" t="s">
        <v>80</v>
      </c>
      <c r="O29" s="49">
        <v>0</v>
      </c>
      <c r="P29" s="50">
        <v>0</v>
      </c>
      <c r="Q29" s="51"/>
    </row>
    <row r="30" spans="1:17" ht="26.25" customHeight="1" thickBot="1">
      <c r="A30" s="156"/>
      <c r="B30" s="158"/>
      <c r="C30" s="159"/>
      <c r="D30" s="21" t="s">
        <v>75</v>
      </c>
      <c r="E30" s="14"/>
      <c r="F30" s="30"/>
      <c r="G30" s="31"/>
      <c r="H30" s="32"/>
      <c r="I30" s="9"/>
      <c r="J30" s="151" t="s">
        <v>81</v>
      </c>
      <c r="K30" s="152"/>
      <c r="L30" s="152"/>
      <c r="M30" s="152"/>
      <c r="N30" s="5" t="s">
        <v>82</v>
      </c>
      <c r="O30" s="52"/>
      <c r="P30" s="53"/>
      <c r="Q30" s="54"/>
    </row>
    <row r="31" spans="1:17" ht="26.25" customHeight="1" thickBot="1">
      <c r="A31" s="156"/>
      <c r="B31" s="153" t="s">
        <v>83</v>
      </c>
      <c r="C31" s="154"/>
      <c r="D31" s="154"/>
      <c r="E31" s="14"/>
      <c r="F31" s="30"/>
      <c r="G31" s="31"/>
      <c r="H31" s="32"/>
      <c r="I31" s="9"/>
      <c r="J31" s="151" t="s">
        <v>84</v>
      </c>
      <c r="K31" s="152"/>
      <c r="L31" s="152"/>
      <c r="M31" s="152"/>
      <c r="N31" s="5" t="s">
        <v>85</v>
      </c>
      <c r="O31" s="49">
        <v>0</v>
      </c>
      <c r="P31" s="50">
        <v>0</v>
      </c>
      <c r="Q31" s="51">
        <f>Q29-Q30</f>
        <v>0</v>
      </c>
    </row>
    <row r="32" spans="1:17" ht="26.25" customHeight="1" thickBot="1">
      <c r="A32" s="156"/>
      <c r="B32" s="139" t="s">
        <v>86</v>
      </c>
      <c r="C32" s="140"/>
      <c r="D32" s="140"/>
      <c r="E32" s="14"/>
      <c r="F32" s="30">
        <v>125160</v>
      </c>
      <c r="G32" s="31">
        <v>106762</v>
      </c>
      <c r="H32" s="32">
        <v>105301</v>
      </c>
      <c r="I32" s="9"/>
      <c r="J32" s="151" t="s">
        <v>87</v>
      </c>
      <c r="K32" s="152"/>
      <c r="L32" s="152"/>
      <c r="M32" s="152"/>
      <c r="N32" s="5"/>
      <c r="O32" s="55">
        <v>1</v>
      </c>
      <c r="P32" s="56">
        <v>0.8908116654954322</v>
      </c>
      <c r="Q32" s="57">
        <f>IF(Q5=0,0,Q5/(Q11+Q23))</f>
        <v>1</v>
      </c>
    </row>
    <row r="33" spans="1:17" ht="26.25" customHeight="1" thickBot="1">
      <c r="A33" s="156"/>
      <c r="B33" s="146" t="s">
        <v>88</v>
      </c>
      <c r="C33" s="139" t="s">
        <v>89</v>
      </c>
      <c r="D33" s="140"/>
      <c r="E33" s="14"/>
      <c r="F33" s="30"/>
      <c r="G33" s="31"/>
      <c r="H33" s="32"/>
      <c r="I33" s="9"/>
      <c r="J33" s="151" t="s">
        <v>90</v>
      </c>
      <c r="K33" s="152"/>
      <c r="L33" s="152"/>
      <c r="M33" s="152"/>
      <c r="N33" s="5"/>
      <c r="O33" s="55">
        <v>0</v>
      </c>
      <c r="P33" s="56">
        <v>0</v>
      </c>
      <c r="Q33" s="57">
        <f>IF(Q31&lt;0,Q31/(Q6-Q9),0)</f>
        <v>0</v>
      </c>
    </row>
    <row r="34" spans="1:17" ht="26.25" customHeight="1" thickBot="1">
      <c r="A34" s="156"/>
      <c r="B34" s="146"/>
      <c r="C34" s="139" t="s">
        <v>91</v>
      </c>
      <c r="D34" s="140"/>
      <c r="E34" s="14" t="s">
        <v>9</v>
      </c>
      <c r="F34" s="30">
        <v>125160</v>
      </c>
      <c r="G34" s="31">
        <v>106762</v>
      </c>
      <c r="H34" s="32">
        <v>105301</v>
      </c>
      <c r="I34" s="9"/>
      <c r="J34" s="151" t="s">
        <v>92</v>
      </c>
      <c r="K34" s="152"/>
      <c r="L34" s="152"/>
      <c r="M34" s="152"/>
      <c r="N34" s="5"/>
      <c r="O34" s="52">
        <v>64</v>
      </c>
      <c r="P34" s="53">
        <v>1963</v>
      </c>
      <c r="Q34" s="54">
        <v>21</v>
      </c>
    </row>
    <row r="35" spans="1:17" ht="26.25" customHeight="1" thickBot="1">
      <c r="A35" s="156"/>
      <c r="B35" s="139" t="s">
        <v>93</v>
      </c>
      <c r="C35" s="140"/>
      <c r="D35" s="140"/>
      <c r="E35" s="14" t="s">
        <v>21</v>
      </c>
      <c r="F35" s="30">
        <v>74319</v>
      </c>
      <c r="G35" s="31">
        <v>72983</v>
      </c>
      <c r="H35" s="32">
        <v>71783</v>
      </c>
      <c r="I35" s="9"/>
      <c r="J35" s="147" t="s">
        <v>16</v>
      </c>
      <c r="K35" s="148"/>
      <c r="L35" s="149" t="s">
        <v>94</v>
      </c>
      <c r="M35" s="150"/>
      <c r="N35" s="5"/>
      <c r="O35" s="52">
        <v>64</v>
      </c>
      <c r="P35" s="53">
        <v>164</v>
      </c>
      <c r="Q35" s="54">
        <v>21</v>
      </c>
    </row>
    <row r="36" spans="1:17" ht="26.25" customHeight="1" thickBot="1">
      <c r="A36" s="157"/>
      <c r="B36" s="141" t="s">
        <v>95</v>
      </c>
      <c r="C36" s="142"/>
      <c r="D36" s="142"/>
      <c r="E36" s="33"/>
      <c r="F36" s="58">
        <v>0.5937919463087248</v>
      </c>
      <c r="G36" s="59">
        <v>0.6836046533410765</v>
      </c>
      <c r="H36" s="60">
        <f>IF(H35=0,0,H35/H34)</f>
        <v>0.6816934312114795</v>
      </c>
      <c r="I36" s="9"/>
      <c r="J36" s="151" t="s">
        <v>96</v>
      </c>
      <c r="K36" s="152"/>
      <c r="L36" s="152"/>
      <c r="M36" s="152"/>
      <c r="N36" s="5"/>
      <c r="O36" s="52">
        <v>28461</v>
      </c>
      <c r="P36" s="53">
        <v>26950</v>
      </c>
      <c r="Q36" s="54">
        <v>23842</v>
      </c>
    </row>
    <row r="37" spans="1:17" ht="26.25" customHeight="1">
      <c r="A37" s="134" t="s">
        <v>97</v>
      </c>
      <c r="B37" s="137" t="s">
        <v>98</v>
      </c>
      <c r="C37" s="138"/>
      <c r="D37" s="138"/>
      <c r="E37" s="10"/>
      <c r="F37" s="37"/>
      <c r="G37" s="19"/>
      <c r="H37" s="20"/>
      <c r="I37" s="9"/>
      <c r="J37" s="61"/>
      <c r="K37" s="61"/>
      <c r="L37" s="61"/>
      <c r="M37" s="61"/>
      <c r="N37" s="61"/>
      <c r="O37" s="61"/>
      <c r="P37" s="61"/>
      <c r="Q37" s="61"/>
    </row>
    <row r="38" spans="1:9" ht="26.25" customHeight="1">
      <c r="A38" s="135"/>
      <c r="B38" s="139" t="s">
        <v>99</v>
      </c>
      <c r="C38" s="140"/>
      <c r="D38" s="140"/>
      <c r="E38" s="14"/>
      <c r="F38" s="22">
        <v>11220</v>
      </c>
      <c r="G38" s="23">
        <v>10456</v>
      </c>
      <c r="H38" s="1">
        <v>9182</v>
      </c>
      <c r="I38" s="9"/>
    </row>
    <row r="39" spans="1:9" ht="26.25" customHeight="1">
      <c r="A39" s="135"/>
      <c r="B39" s="146" t="s">
        <v>16</v>
      </c>
      <c r="C39" s="139" t="s">
        <v>100</v>
      </c>
      <c r="D39" s="140"/>
      <c r="E39" s="14"/>
      <c r="F39" s="22">
        <v>9153</v>
      </c>
      <c r="G39" s="23">
        <v>8391</v>
      </c>
      <c r="H39" s="1">
        <v>7118</v>
      </c>
      <c r="I39" s="9"/>
    </row>
    <row r="40" spans="1:9" ht="26.25" customHeight="1">
      <c r="A40" s="135"/>
      <c r="B40" s="146"/>
      <c r="C40" s="139" t="s">
        <v>101</v>
      </c>
      <c r="D40" s="140"/>
      <c r="E40" s="14"/>
      <c r="F40" s="22">
        <v>2067</v>
      </c>
      <c r="G40" s="23">
        <v>2065</v>
      </c>
      <c r="H40" s="1">
        <v>2064</v>
      </c>
      <c r="I40" s="9"/>
    </row>
    <row r="41" spans="1:9" ht="26.25" customHeight="1">
      <c r="A41" s="135"/>
      <c r="B41" s="139" t="s">
        <v>102</v>
      </c>
      <c r="C41" s="140"/>
      <c r="D41" s="140"/>
      <c r="E41" s="14"/>
      <c r="F41" s="22">
        <v>164</v>
      </c>
      <c r="G41" s="23">
        <v>227</v>
      </c>
      <c r="H41" s="1">
        <v>21</v>
      </c>
      <c r="I41" s="9"/>
    </row>
    <row r="42" spans="1:9" ht="26.25" customHeight="1" thickBot="1">
      <c r="A42" s="136"/>
      <c r="B42" s="141" t="s">
        <v>103</v>
      </c>
      <c r="C42" s="142"/>
      <c r="D42" s="142"/>
      <c r="E42" s="33"/>
      <c r="F42" s="42">
        <v>11384</v>
      </c>
      <c r="G42" s="39">
        <v>10683</v>
      </c>
      <c r="H42" s="40">
        <f>H37+H38+H41</f>
        <v>9203</v>
      </c>
      <c r="I42" s="9"/>
    </row>
    <row r="43" spans="1:9" ht="26.25" customHeight="1">
      <c r="A43" s="134" t="s">
        <v>104</v>
      </c>
      <c r="B43" s="143" t="s">
        <v>105</v>
      </c>
      <c r="C43" s="137" t="s">
        <v>106</v>
      </c>
      <c r="D43" s="138"/>
      <c r="E43" s="10"/>
      <c r="F43" s="37" t="s">
        <v>107</v>
      </c>
      <c r="G43" s="19" t="s">
        <v>107</v>
      </c>
      <c r="H43" s="20" t="s">
        <v>108</v>
      </c>
      <c r="I43" s="9"/>
    </row>
    <row r="44" spans="1:9" ht="26.25" customHeight="1">
      <c r="A44" s="135"/>
      <c r="B44" s="144"/>
      <c r="C44" s="139" t="s">
        <v>109</v>
      </c>
      <c r="D44" s="140"/>
      <c r="E44" s="14"/>
      <c r="F44" s="22">
        <v>2415</v>
      </c>
      <c r="G44" s="23">
        <v>2415</v>
      </c>
      <c r="H44" s="1">
        <v>2415</v>
      </c>
      <c r="I44" s="9"/>
    </row>
    <row r="45" spans="1:9" ht="26.25" customHeight="1">
      <c r="A45" s="135"/>
      <c r="B45" s="144"/>
      <c r="C45" s="139" t="s">
        <v>110</v>
      </c>
      <c r="D45" s="140"/>
      <c r="E45" s="14"/>
      <c r="F45" s="62">
        <v>40269</v>
      </c>
      <c r="G45" s="63">
        <v>40269</v>
      </c>
      <c r="H45" s="64">
        <v>40269</v>
      </c>
      <c r="I45" s="9"/>
    </row>
    <row r="46" spans="1:9" ht="26.25" customHeight="1">
      <c r="A46" s="135"/>
      <c r="B46" s="144"/>
      <c r="C46" s="139" t="s">
        <v>111</v>
      </c>
      <c r="D46" s="140"/>
      <c r="E46" s="14"/>
      <c r="F46" s="30">
        <v>126.8</v>
      </c>
      <c r="G46" s="31">
        <v>126.65</v>
      </c>
      <c r="H46" s="32">
        <v>127.9</v>
      </c>
      <c r="I46" s="9"/>
    </row>
    <row r="47" spans="1:9" ht="26.25" customHeight="1">
      <c r="A47" s="135"/>
      <c r="B47" s="144"/>
      <c r="C47" s="139" t="s">
        <v>112</v>
      </c>
      <c r="D47" s="140"/>
      <c r="E47" s="14"/>
      <c r="F47" s="30">
        <v>151</v>
      </c>
      <c r="G47" s="31">
        <v>143.26</v>
      </c>
      <c r="H47" s="32">
        <v>127.9</v>
      </c>
      <c r="I47" s="9"/>
    </row>
    <row r="48" spans="1:9" ht="26.25" customHeight="1">
      <c r="A48" s="135"/>
      <c r="B48" s="144"/>
      <c r="C48" s="146" t="s">
        <v>16</v>
      </c>
      <c r="D48" s="21" t="s">
        <v>113</v>
      </c>
      <c r="E48" s="14"/>
      <c r="F48" s="30">
        <v>123.2</v>
      </c>
      <c r="G48" s="31">
        <v>114.97</v>
      </c>
      <c r="H48" s="32">
        <v>99.2</v>
      </c>
      <c r="I48" s="9"/>
    </row>
    <row r="49" spans="1:9" ht="26.25" customHeight="1">
      <c r="A49" s="135"/>
      <c r="B49" s="145"/>
      <c r="C49" s="146"/>
      <c r="D49" s="21" t="s">
        <v>114</v>
      </c>
      <c r="E49" s="14"/>
      <c r="F49" s="30">
        <v>27.8</v>
      </c>
      <c r="G49" s="31">
        <v>28.29</v>
      </c>
      <c r="H49" s="32">
        <v>28.8</v>
      </c>
      <c r="I49" s="9"/>
    </row>
    <row r="50" spans="1:9" ht="26.25" customHeight="1">
      <c r="A50" s="135"/>
      <c r="B50" s="128" t="s">
        <v>115</v>
      </c>
      <c r="C50" s="129"/>
      <c r="D50" s="21" t="s">
        <v>116</v>
      </c>
      <c r="E50" s="14"/>
      <c r="F50" s="30"/>
      <c r="G50" s="31"/>
      <c r="H50" s="32"/>
      <c r="I50" s="9"/>
    </row>
    <row r="51" spans="1:9" ht="26.25" customHeight="1">
      <c r="A51" s="135"/>
      <c r="B51" s="130"/>
      <c r="C51" s="131"/>
      <c r="D51" s="21" t="s">
        <v>117</v>
      </c>
      <c r="E51" s="14"/>
      <c r="F51" s="22"/>
      <c r="G51" s="23"/>
      <c r="H51" s="1"/>
      <c r="I51" s="9"/>
    </row>
    <row r="52" spans="1:9" ht="26.25" customHeight="1" thickBot="1">
      <c r="A52" s="136"/>
      <c r="B52" s="132"/>
      <c r="C52" s="133"/>
      <c r="D52" s="65" t="s">
        <v>118</v>
      </c>
      <c r="E52" s="33"/>
      <c r="F52" s="66"/>
      <c r="G52" s="67"/>
      <c r="H52" s="68"/>
      <c r="I52" s="9"/>
    </row>
    <row r="53" spans="1:9" ht="26.25" customHeight="1">
      <c r="A53" s="134" t="s">
        <v>119</v>
      </c>
      <c r="B53" s="137" t="s">
        <v>120</v>
      </c>
      <c r="C53" s="138"/>
      <c r="D53" s="138"/>
      <c r="E53" s="10"/>
      <c r="F53" s="37"/>
      <c r="G53" s="19"/>
      <c r="H53" s="20"/>
      <c r="I53" s="9"/>
    </row>
    <row r="54" spans="1:9" ht="26.25" customHeight="1">
      <c r="A54" s="135"/>
      <c r="B54" s="139" t="s">
        <v>121</v>
      </c>
      <c r="C54" s="140"/>
      <c r="D54" s="140"/>
      <c r="E54" s="14"/>
      <c r="F54" s="22"/>
      <c r="G54" s="23"/>
      <c r="H54" s="1"/>
      <c r="I54" s="9"/>
    </row>
    <row r="55" spans="1:8" ht="26.25" customHeight="1" thickBot="1">
      <c r="A55" s="136"/>
      <c r="B55" s="141" t="s">
        <v>122</v>
      </c>
      <c r="C55" s="142"/>
      <c r="D55" s="142"/>
      <c r="E55" s="33"/>
      <c r="F55" s="42">
        <v>0</v>
      </c>
      <c r="G55" s="39"/>
      <c r="H55" s="40">
        <f>H53+H54</f>
        <v>0</v>
      </c>
    </row>
  </sheetData>
  <sheetProtection/>
  <mergeCells count="96">
    <mergeCell ref="C48:C49"/>
    <mergeCell ref="B50:C52"/>
    <mergeCell ref="A53:A55"/>
    <mergeCell ref="B53:D53"/>
    <mergeCell ref="B54:D54"/>
    <mergeCell ref="B55:D55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5:D35"/>
    <mergeCell ref="J35:K35"/>
    <mergeCell ref="L35:M35"/>
    <mergeCell ref="B36:D36"/>
    <mergeCell ref="J36:M36"/>
    <mergeCell ref="C40:D40"/>
    <mergeCell ref="B37:D37"/>
    <mergeCell ref="B38:D38"/>
    <mergeCell ref="B39:B40"/>
    <mergeCell ref="C39:D39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27:C28"/>
    <mergeCell ref="J27:M27"/>
    <mergeCell ref="J28:M28"/>
    <mergeCell ref="B29:C30"/>
    <mergeCell ref="J29:M29"/>
    <mergeCell ref="J30:M30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C19:D19"/>
    <mergeCell ref="L19:M19"/>
    <mergeCell ref="C20:D20"/>
    <mergeCell ref="K20:M20"/>
    <mergeCell ref="B21:D21"/>
    <mergeCell ref="K21:K23"/>
    <mergeCell ref="L21:M21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B15:D15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4" sqref="A4:D4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4" t="s">
        <v>123</v>
      </c>
      <c r="P3" s="2" t="s">
        <v>1</v>
      </c>
    </row>
    <row r="4" spans="1:17" ht="26.25" customHeight="1" thickBot="1">
      <c r="A4" s="151" t="s">
        <v>2</v>
      </c>
      <c r="B4" s="152"/>
      <c r="C4" s="152"/>
      <c r="D4" s="152"/>
      <c r="E4" s="5"/>
      <c r="F4" s="6" t="s">
        <v>3</v>
      </c>
      <c r="G4" s="7" t="s">
        <v>4</v>
      </c>
      <c r="H4" s="8" t="s">
        <v>5</v>
      </c>
      <c r="I4" s="9"/>
      <c r="J4" s="151" t="s">
        <v>2</v>
      </c>
      <c r="K4" s="152"/>
      <c r="L4" s="152"/>
      <c r="M4" s="152"/>
      <c r="N4" s="5"/>
      <c r="O4" s="6" t="s">
        <v>3</v>
      </c>
      <c r="P4" s="7" t="s">
        <v>4</v>
      </c>
      <c r="Q4" s="8" t="s">
        <v>5</v>
      </c>
    </row>
    <row r="5" spans="1:17" ht="26.25" customHeight="1" thickBot="1">
      <c r="A5" s="151" t="s">
        <v>6</v>
      </c>
      <c r="B5" s="152"/>
      <c r="C5" s="152"/>
      <c r="D5" s="152"/>
      <c r="E5" s="5"/>
      <c r="F5" s="168">
        <v>32132</v>
      </c>
      <c r="G5" s="169"/>
      <c r="H5" s="170"/>
      <c r="I5" s="9"/>
      <c r="J5" s="155" t="s">
        <v>7</v>
      </c>
      <c r="K5" s="138" t="s">
        <v>8</v>
      </c>
      <c r="L5" s="138"/>
      <c r="M5" s="138"/>
      <c r="N5" s="10" t="s">
        <v>9</v>
      </c>
      <c r="O5" s="11">
        <v>22094</v>
      </c>
      <c r="P5" s="12">
        <v>23170</v>
      </c>
      <c r="Q5" s="13">
        <v>21240</v>
      </c>
    </row>
    <row r="6" spans="1:17" ht="26.25" customHeight="1" thickBot="1">
      <c r="A6" s="151" t="s">
        <v>10</v>
      </c>
      <c r="B6" s="152"/>
      <c r="C6" s="152"/>
      <c r="D6" s="152"/>
      <c r="E6" s="5"/>
      <c r="F6" s="168">
        <v>33117</v>
      </c>
      <c r="G6" s="169"/>
      <c r="H6" s="170"/>
      <c r="I6" s="9"/>
      <c r="J6" s="156"/>
      <c r="K6" s="162" t="s">
        <v>11</v>
      </c>
      <c r="L6" s="139" t="s">
        <v>12</v>
      </c>
      <c r="M6" s="140"/>
      <c r="N6" s="14" t="s">
        <v>13</v>
      </c>
      <c r="O6" s="15">
        <v>17975</v>
      </c>
      <c r="P6" s="16">
        <v>16203</v>
      </c>
      <c r="Q6" s="17">
        <v>15394</v>
      </c>
    </row>
    <row r="7" spans="1:17" ht="26.25" customHeight="1">
      <c r="A7" s="155" t="s">
        <v>14</v>
      </c>
      <c r="B7" s="137" t="s">
        <v>15</v>
      </c>
      <c r="C7" s="138"/>
      <c r="D7" s="138"/>
      <c r="E7" s="10" t="s">
        <v>9</v>
      </c>
      <c r="F7" s="18">
        <v>178187</v>
      </c>
      <c r="G7" s="19">
        <v>177740</v>
      </c>
      <c r="H7" s="20">
        <v>177723</v>
      </c>
      <c r="I7" s="9"/>
      <c r="J7" s="156"/>
      <c r="K7" s="164"/>
      <c r="L7" s="162" t="s">
        <v>16</v>
      </c>
      <c r="M7" s="21" t="s">
        <v>17</v>
      </c>
      <c r="N7" s="14"/>
      <c r="O7" s="15">
        <v>1792</v>
      </c>
      <c r="P7" s="16">
        <v>16196</v>
      </c>
      <c r="Q7" s="17">
        <v>15387</v>
      </c>
    </row>
    <row r="8" spans="1:17" ht="26.25" customHeight="1">
      <c r="A8" s="156"/>
      <c r="B8" s="139" t="s">
        <v>18</v>
      </c>
      <c r="C8" s="140"/>
      <c r="D8" s="140"/>
      <c r="E8" s="14"/>
      <c r="F8" s="22">
        <v>1467</v>
      </c>
      <c r="G8" s="23">
        <v>1463</v>
      </c>
      <c r="H8" s="1">
        <v>1469</v>
      </c>
      <c r="I8" s="24"/>
      <c r="J8" s="156"/>
      <c r="K8" s="164"/>
      <c r="L8" s="164"/>
      <c r="M8" s="21" t="s">
        <v>19</v>
      </c>
      <c r="N8" s="14"/>
      <c r="O8" s="15"/>
      <c r="P8" s="16"/>
      <c r="Q8" s="17"/>
    </row>
    <row r="9" spans="1:17" ht="26.25" customHeight="1">
      <c r="A9" s="156"/>
      <c r="B9" s="139" t="s">
        <v>20</v>
      </c>
      <c r="C9" s="140"/>
      <c r="D9" s="140"/>
      <c r="E9" s="14" t="s">
        <v>21</v>
      </c>
      <c r="F9" s="22">
        <v>1467</v>
      </c>
      <c r="G9" s="23">
        <v>1463</v>
      </c>
      <c r="H9" s="1">
        <v>1469</v>
      </c>
      <c r="I9" s="9"/>
      <c r="J9" s="156"/>
      <c r="K9" s="164"/>
      <c r="L9" s="163"/>
      <c r="M9" s="21" t="s">
        <v>22</v>
      </c>
      <c r="N9" s="14" t="s">
        <v>23</v>
      </c>
      <c r="O9" s="15"/>
      <c r="P9" s="16"/>
      <c r="Q9" s="17"/>
    </row>
    <row r="10" spans="1:17" ht="26.25" customHeight="1">
      <c r="A10" s="156"/>
      <c r="B10" s="139" t="s">
        <v>24</v>
      </c>
      <c r="C10" s="140"/>
      <c r="D10" s="140"/>
      <c r="E10" s="14" t="s">
        <v>25</v>
      </c>
      <c r="F10" s="25">
        <f>IF(F9=0,0,F9/F7)</f>
        <v>0.008232923838439392</v>
      </c>
      <c r="G10" s="26">
        <f>IF(G9=0,0,G9/G7)</f>
        <v>0.008231124113874198</v>
      </c>
      <c r="H10" s="27">
        <f>IF(H9=0,0,H9/H7)</f>
        <v>0.008265671860141906</v>
      </c>
      <c r="I10" s="9"/>
      <c r="J10" s="156"/>
      <c r="K10" s="163"/>
      <c r="L10" s="165" t="s">
        <v>26</v>
      </c>
      <c r="M10" s="166"/>
      <c r="N10" s="28"/>
      <c r="O10" s="15">
        <v>4119</v>
      </c>
      <c r="P10" s="16">
        <v>6967</v>
      </c>
      <c r="Q10" s="17">
        <v>5846</v>
      </c>
    </row>
    <row r="11" spans="1:17" ht="26.25" customHeight="1">
      <c r="A11" s="156"/>
      <c r="B11" s="139" t="s">
        <v>27</v>
      </c>
      <c r="C11" s="140"/>
      <c r="D11" s="140"/>
      <c r="E11" s="14" t="s">
        <v>28</v>
      </c>
      <c r="F11" s="22">
        <v>811</v>
      </c>
      <c r="G11" s="23">
        <v>879</v>
      </c>
      <c r="H11" s="1">
        <v>891</v>
      </c>
      <c r="I11" s="9"/>
      <c r="J11" s="156"/>
      <c r="K11" s="140" t="s">
        <v>29</v>
      </c>
      <c r="L11" s="140"/>
      <c r="M11" s="140"/>
      <c r="N11" s="14" t="s">
        <v>21</v>
      </c>
      <c r="O11" s="29">
        <v>12264</v>
      </c>
      <c r="P11" s="16">
        <v>12839</v>
      </c>
      <c r="Q11" s="17">
        <v>11922</v>
      </c>
    </row>
    <row r="12" spans="1:17" ht="26.25" customHeight="1">
      <c r="A12" s="156"/>
      <c r="B12" s="139" t="s">
        <v>30</v>
      </c>
      <c r="C12" s="140"/>
      <c r="D12" s="140"/>
      <c r="E12" s="14" t="s">
        <v>31</v>
      </c>
      <c r="F12" s="25">
        <f>IF(F11=0,0,F11/F9)</f>
        <v>0.5528289025221541</v>
      </c>
      <c r="G12" s="26">
        <f>IF(G11=0,0,G11/G9)</f>
        <v>0.6008202323991798</v>
      </c>
      <c r="H12" s="27">
        <f>IF(H11=0,0,H11/H9)</f>
        <v>0.6065350578624915</v>
      </c>
      <c r="I12" s="9"/>
      <c r="J12" s="156"/>
      <c r="K12" s="162" t="s">
        <v>11</v>
      </c>
      <c r="L12" s="139" t="s">
        <v>32</v>
      </c>
      <c r="M12" s="140"/>
      <c r="N12" s="14"/>
      <c r="O12" s="15">
        <v>7066</v>
      </c>
      <c r="P12" s="16">
        <v>7830</v>
      </c>
      <c r="Q12" s="17">
        <v>7725</v>
      </c>
    </row>
    <row r="13" spans="1:17" ht="26.25" customHeight="1">
      <c r="A13" s="156"/>
      <c r="B13" s="139" t="s">
        <v>33</v>
      </c>
      <c r="C13" s="140"/>
      <c r="D13" s="140"/>
      <c r="E13" s="14"/>
      <c r="F13" s="30">
        <v>1812</v>
      </c>
      <c r="G13" s="31">
        <v>1812</v>
      </c>
      <c r="H13" s="32">
        <v>1812</v>
      </c>
      <c r="I13" s="9"/>
      <c r="J13" s="156"/>
      <c r="K13" s="164"/>
      <c r="L13" s="162" t="s">
        <v>16</v>
      </c>
      <c r="M13" s="21" t="s">
        <v>34</v>
      </c>
      <c r="N13" s="14"/>
      <c r="O13" s="15">
        <v>840</v>
      </c>
      <c r="P13" s="16">
        <v>845</v>
      </c>
      <c r="Q13" s="17">
        <v>740</v>
      </c>
    </row>
    <row r="14" spans="1:17" ht="26.25" customHeight="1">
      <c r="A14" s="156"/>
      <c r="B14" s="139" t="s">
        <v>35</v>
      </c>
      <c r="C14" s="140"/>
      <c r="D14" s="140"/>
      <c r="E14" s="14"/>
      <c r="F14" s="30">
        <v>52</v>
      </c>
      <c r="G14" s="31">
        <v>52</v>
      </c>
      <c r="H14" s="32">
        <v>52</v>
      </c>
      <c r="I14" s="9"/>
      <c r="J14" s="156"/>
      <c r="K14" s="164"/>
      <c r="L14" s="163"/>
      <c r="M14" s="21" t="s">
        <v>36</v>
      </c>
      <c r="N14" s="14"/>
      <c r="O14" s="15"/>
      <c r="P14" s="16"/>
      <c r="Q14" s="17"/>
    </row>
    <row r="15" spans="1:17" ht="26.25" customHeight="1" thickBot="1">
      <c r="A15" s="157"/>
      <c r="B15" s="141" t="s">
        <v>37</v>
      </c>
      <c r="C15" s="142"/>
      <c r="D15" s="142"/>
      <c r="E15" s="33"/>
      <c r="F15" s="34">
        <v>52</v>
      </c>
      <c r="G15" s="35">
        <v>52</v>
      </c>
      <c r="H15" s="36">
        <v>52</v>
      </c>
      <c r="I15" s="9"/>
      <c r="J15" s="156"/>
      <c r="K15" s="163"/>
      <c r="L15" s="165" t="s">
        <v>38</v>
      </c>
      <c r="M15" s="166"/>
      <c r="N15" s="28"/>
      <c r="O15" s="15">
        <v>5198</v>
      </c>
      <c r="P15" s="16">
        <v>5009</v>
      </c>
      <c r="Q15" s="17">
        <v>4197</v>
      </c>
    </row>
    <row r="16" spans="1:17" ht="26.25" customHeight="1" thickBot="1">
      <c r="A16" s="134" t="s">
        <v>39</v>
      </c>
      <c r="B16" s="137" t="s">
        <v>40</v>
      </c>
      <c r="C16" s="138"/>
      <c r="D16" s="138"/>
      <c r="E16" s="10"/>
      <c r="F16" s="37">
        <v>1907914</v>
      </c>
      <c r="G16" s="19">
        <v>1907914</v>
      </c>
      <c r="H16" s="20">
        <v>1907914</v>
      </c>
      <c r="I16" s="9"/>
      <c r="J16" s="157"/>
      <c r="K16" s="141" t="s">
        <v>41</v>
      </c>
      <c r="L16" s="142"/>
      <c r="M16" s="142"/>
      <c r="N16" s="33" t="s">
        <v>28</v>
      </c>
      <c r="O16" s="38">
        <f>O5-O11</f>
        <v>9830</v>
      </c>
      <c r="P16" s="39">
        <f>P5-P11</f>
        <v>10331</v>
      </c>
      <c r="Q16" s="40">
        <f>Q5-Q11</f>
        <v>9318</v>
      </c>
    </row>
    <row r="17" spans="1:17" ht="26.25" customHeight="1">
      <c r="A17" s="135"/>
      <c r="B17" s="146" t="s">
        <v>42</v>
      </c>
      <c r="C17" s="139" t="s">
        <v>43</v>
      </c>
      <c r="D17" s="140"/>
      <c r="E17" s="14"/>
      <c r="F17" s="22">
        <v>82000</v>
      </c>
      <c r="G17" s="23">
        <v>82000</v>
      </c>
      <c r="H17" s="1">
        <v>82000</v>
      </c>
      <c r="I17" s="9"/>
      <c r="J17" s="155" t="s">
        <v>44</v>
      </c>
      <c r="K17" s="160" t="s">
        <v>45</v>
      </c>
      <c r="L17" s="161"/>
      <c r="M17" s="161"/>
      <c r="N17" s="10" t="s">
        <v>46</v>
      </c>
      <c r="O17" s="11">
        <v>0</v>
      </c>
      <c r="P17" s="12">
        <v>355</v>
      </c>
      <c r="Q17" s="13">
        <v>357</v>
      </c>
    </row>
    <row r="18" spans="1:17" ht="26.25" customHeight="1">
      <c r="A18" s="135"/>
      <c r="B18" s="146"/>
      <c r="C18" s="139" t="s">
        <v>47</v>
      </c>
      <c r="D18" s="140"/>
      <c r="E18" s="14"/>
      <c r="F18" s="22">
        <v>319647</v>
      </c>
      <c r="G18" s="23">
        <v>319647</v>
      </c>
      <c r="H18" s="1">
        <v>319647</v>
      </c>
      <c r="I18" s="9"/>
      <c r="J18" s="156"/>
      <c r="K18" s="162" t="s">
        <v>16</v>
      </c>
      <c r="L18" s="139" t="s">
        <v>48</v>
      </c>
      <c r="M18" s="140"/>
      <c r="N18" s="14"/>
      <c r="O18" s="15"/>
      <c r="P18" s="16"/>
      <c r="Q18" s="17"/>
    </row>
    <row r="19" spans="1:17" ht="26.25" customHeight="1">
      <c r="A19" s="135"/>
      <c r="B19" s="146"/>
      <c r="C19" s="139" t="s">
        <v>49</v>
      </c>
      <c r="D19" s="140"/>
      <c r="E19" s="14"/>
      <c r="F19" s="22">
        <v>164929</v>
      </c>
      <c r="G19" s="23">
        <v>164929</v>
      </c>
      <c r="H19" s="1">
        <v>164929</v>
      </c>
      <c r="I19" s="9"/>
      <c r="J19" s="156"/>
      <c r="K19" s="163"/>
      <c r="L19" s="139" t="s">
        <v>26</v>
      </c>
      <c r="M19" s="140"/>
      <c r="N19" s="14"/>
      <c r="O19" s="29"/>
      <c r="P19" s="16">
        <v>355</v>
      </c>
      <c r="Q19" s="17">
        <v>357</v>
      </c>
    </row>
    <row r="20" spans="1:17" ht="26.25" customHeight="1">
      <c r="A20" s="135"/>
      <c r="B20" s="146"/>
      <c r="C20" s="139" t="s">
        <v>50</v>
      </c>
      <c r="D20" s="140"/>
      <c r="E20" s="14"/>
      <c r="F20" s="22">
        <v>1341338</v>
      </c>
      <c r="G20" s="23">
        <v>1341338</v>
      </c>
      <c r="H20" s="1">
        <v>1341338</v>
      </c>
      <c r="I20" s="9"/>
      <c r="J20" s="156"/>
      <c r="K20" s="139" t="s">
        <v>51</v>
      </c>
      <c r="L20" s="140"/>
      <c r="M20" s="140"/>
      <c r="N20" s="41" t="s">
        <v>52</v>
      </c>
      <c r="O20" s="15">
        <v>9830</v>
      </c>
      <c r="P20" s="16">
        <v>10686</v>
      </c>
      <c r="Q20" s="17">
        <v>9675</v>
      </c>
    </row>
    <row r="21" spans="1:17" ht="26.25" customHeight="1" thickBot="1">
      <c r="A21" s="136"/>
      <c r="B21" s="141" t="s">
        <v>53</v>
      </c>
      <c r="C21" s="142"/>
      <c r="D21" s="142"/>
      <c r="E21" s="33"/>
      <c r="F21" s="42">
        <v>1496000</v>
      </c>
      <c r="G21" s="39">
        <v>1496000</v>
      </c>
      <c r="H21" s="40">
        <v>1496000</v>
      </c>
      <c r="I21" s="9"/>
      <c r="J21" s="156"/>
      <c r="K21" s="162" t="s">
        <v>16</v>
      </c>
      <c r="L21" s="139" t="s">
        <v>54</v>
      </c>
      <c r="M21" s="140"/>
      <c r="N21" s="14"/>
      <c r="O21" s="15">
        <v>0</v>
      </c>
      <c r="P21" s="16">
        <v>0</v>
      </c>
      <c r="Q21" s="17"/>
    </row>
    <row r="22" spans="1:17" ht="26.25" customHeight="1">
      <c r="A22" s="155" t="s">
        <v>55</v>
      </c>
      <c r="B22" s="137" t="s">
        <v>56</v>
      </c>
      <c r="C22" s="138"/>
      <c r="D22" s="138"/>
      <c r="E22" s="10"/>
      <c r="F22" s="43">
        <v>22</v>
      </c>
      <c r="G22" s="44">
        <v>22</v>
      </c>
      <c r="H22" s="45">
        <v>22</v>
      </c>
      <c r="I22" s="9"/>
      <c r="J22" s="156"/>
      <c r="K22" s="164"/>
      <c r="L22" s="46" t="s">
        <v>16</v>
      </c>
      <c r="M22" s="21" t="s">
        <v>57</v>
      </c>
      <c r="N22" s="14"/>
      <c r="O22" s="15"/>
      <c r="P22" s="16"/>
      <c r="Q22" s="17"/>
    </row>
    <row r="23" spans="1:17" ht="26.25" customHeight="1">
      <c r="A23" s="156"/>
      <c r="B23" s="139" t="s">
        <v>58</v>
      </c>
      <c r="C23" s="140"/>
      <c r="D23" s="140"/>
      <c r="E23" s="14"/>
      <c r="F23" s="47" t="s">
        <v>59</v>
      </c>
      <c r="G23" s="46" t="s">
        <v>59</v>
      </c>
      <c r="H23" s="48" t="s">
        <v>59</v>
      </c>
      <c r="I23" s="9"/>
      <c r="J23" s="156"/>
      <c r="K23" s="163"/>
      <c r="L23" s="139" t="s">
        <v>60</v>
      </c>
      <c r="M23" s="140"/>
      <c r="N23" s="14" t="s">
        <v>61</v>
      </c>
      <c r="O23" s="15">
        <v>9830</v>
      </c>
      <c r="P23" s="16">
        <v>10686</v>
      </c>
      <c r="Q23" s="17">
        <v>9675</v>
      </c>
    </row>
    <row r="24" spans="1:17" ht="26.25" customHeight="1" thickBot="1">
      <c r="A24" s="156"/>
      <c r="B24" s="139" t="s">
        <v>62</v>
      </c>
      <c r="C24" s="140"/>
      <c r="D24" s="140"/>
      <c r="E24" s="14"/>
      <c r="F24" s="47"/>
      <c r="G24" s="46"/>
      <c r="H24" s="48"/>
      <c r="I24" s="9"/>
      <c r="J24" s="157"/>
      <c r="K24" s="141" t="s">
        <v>63</v>
      </c>
      <c r="L24" s="142"/>
      <c r="M24" s="142"/>
      <c r="N24" s="33" t="s">
        <v>64</v>
      </c>
      <c r="O24" s="42">
        <f>O17-O20</f>
        <v>-9830</v>
      </c>
      <c r="P24" s="39">
        <f>P17-P20</f>
        <v>-10331</v>
      </c>
      <c r="Q24" s="40">
        <f>Q17-Q20</f>
        <v>-9318</v>
      </c>
    </row>
    <row r="25" spans="1:17" ht="26.25" customHeight="1" thickBot="1">
      <c r="A25" s="156"/>
      <c r="B25" s="139" t="s">
        <v>65</v>
      </c>
      <c r="C25" s="140"/>
      <c r="D25" s="140"/>
      <c r="E25" s="14"/>
      <c r="F25" s="47" t="s">
        <v>124</v>
      </c>
      <c r="G25" s="46" t="s">
        <v>124</v>
      </c>
      <c r="H25" s="48" t="s">
        <v>124</v>
      </c>
      <c r="I25" s="9"/>
      <c r="J25" s="151" t="s">
        <v>66</v>
      </c>
      <c r="K25" s="152"/>
      <c r="L25" s="152"/>
      <c r="M25" s="152"/>
      <c r="N25" s="5" t="s">
        <v>67</v>
      </c>
      <c r="O25" s="49">
        <f>O16+O24</f>
        <v>0</v>
      </c>
      <c r="P25" s="50">
        <f>P16+P24</f>
        <v>0</v>
      </c>
      <c r="Q25" s="51">
        <f>Q16+Q24</f>
        <v>0</v>
      </c>
    </row>
    <row r="26" spans="1:17" ht="26.25" customHeight="1" thickBot="1">
      <c r="A26" s="156"/>
      <c r="B26" s="139" t="s">
        <v>68</v>
      </c>
      <c r="C26" s="140"/>
      <c r="D26" s="140"/>
      <c r="E26" s="14"/>
      <c r="F26" s="22"/>
      <c r="G26" s="23"/>
      <c r="H26" s="1"/>
      <c r="I26" s="9"/>
      <c r="J26" s="151" t="s">
        <v>69</v>
      </c>
      <c r="K26" s="152"/>
      <c r="L26" s="152"/>
      <c r="M26" s="152"/>
      <c r="N26" s="5" t="s">
        <v>70</v>
      </c>
      <c r="O26" s="52"/>
      <c r="P26" s="53"/>
      <c r="Q26" s="54"/>
    </row>
    <row r="27" spans="1:17" ht="26.25" customHeight="1" thickBot="1">
      <c r="A27" s="156"/>
      <c r="B27" s="158" t="s">
        <v>71</v>
      </c>
      <c r="C27" s="159"/>
      <c r="D27" s="21" t="s">
        <v>72</v>
      </c>
      <c r="E27" s="14"/>
      <c r="F27" s="30"/>
      <c r="G27" s="31"/>
      <c r="H27" s="32"/>
      <c r="I27" s="9"/>
      <c r="J27" s="151" t="s">
        <v>73</v>
      </c>
      <c r="K27" s="152"/>
      <c r="L27" s="152"/>
      <c r="M27" s="152"/>
      <c r="N27" s="5" t="s">
        <v>74</v>
      </c>
      <c r="O27" s="52"/>
      <c r="P27" s="53"/>
      <c r="Q27" s="54"/>
    </row>
    <row r="28" spans="1:17" ht="26.25" customHeight="1" thickBot="1">
      <c r="A28" s="156"/>
      <c r="B28" s="158"/>
      <c r="C28" s="159"/>
      <c r="D28" s="21" t="s">
        <v>75</v>
      </c>
      <c r="E28" s="14"/>
      <c r="F28" s="30"/>
      <c r="G28" s="31"/>
      <c r="H28" s="32"/>
      <c r="I28" s="9"/>
      <c r="J28" s="151" t="s">
        <v>76</v>
      </c>
      <c r="K28" s="152"/>
      <c r="L28" s="152"/>
      <c r="M28" s="152"/>
      <c r="N28" s="5" t="s">
        <v>77</v>
      </c>
      <c r="O28" s="52"/>
      <c r="P28" s="53"/>
      <c r="Q28" s="54"/>
    </row>
    <row r="29" spans="1:17" ht="26.25" customHeight="1" thickBot="1">
      <c r="A29" s="156"/>
      <c r="B29" s="158" t="s">
        <v>78</v>
      </c>
      <c r="C29" s="159"/>
      <c r="D29" s="21" t="s">
        <v>72</v>
      </c>
      <c r="E29" s="14"/>
      <c r="F29" s="30">
        <v>447</v>
      </c>
      <c r="G29" s="31">
        <v>471</v>
      </c>
      <c r="H29" s="32">
        <v>452</v>
      </c>
      <c r="I29" s="9"/>
      <c r="J29" s="151" t="s">
        <v>79</v>
      </c>
      <c r="K29" s="152"/>
      <c r="L29" s="152"/>
      <c r="M29" s="152"/>
      <c r="N29" s="5" t="s">
        <v>80</v>
      </c>
      <c r="O29" s="49">
        <f>O25-O26+O27-O28</f>
        <v>0</v>
      </c>
      <c r="P29" s="49">
        <f>P25-P26+P27-P28</f>
        <v>0</v>
      </c>
      <c r="Q29" s="49">
        <f>Q25-Q26+Q27-Q28</f>
        <v>0</v>
      </c>
    </row>
    <row r="30" spans="1:17" ht="26.25" customHeight="1" thickBot="1">
      <c r="A30" s="156"/>
      <c r="B30" s="158"/>
      <c r="C30" s="159"/>
      <c r="D30" s="21" t="s">
        <v>75</v>
      </c>
      <c r="E30" s="14"/>
      <c r="F30" s="30"/>
      <c r="G30" s="31"/>
      <c r="H30" s="32"/>
      <c r="I30" s="9"/>
      <c r="J30" s="151" t="s">
        <v>81</v>
      </c>
      <c r="K30" s="152"/>
      <c r="L30" s="152"/>
      <c r="M30" s="152"/>
      <c r="N30" s="5" t="s">
        <v>82</v>
      </c>
      <c r="O30" s="52"/>
      <c r="P30" s="53"/>
      <c r="Q30" s="54"/>
    </row>
    <row r="31" spans="1:17" ht="26.25" customHeight="1" thickBot="1">
      <c r="A31" s="156"/>
      <c r="B31" s="153" t="s">
        <v>83</v>
      </c>
      <c r="C31" s="154"/>
      <c r="D31" s="154"/>
      <c r="E31" s="14"/>
      <c r="F31" s="30">
        <v>400</v>
      </c>
      <c r="G31" s="31">
        <v>415</v>
      </c>
      <c r="H31" s="32">
        <v>411</v>
      </c>
      <c r="I31" s="9"/>
      <c r="J31" s="151" t="s">
        <v>84</v>
      </c>
      <c r="K31" s="152"/>
      <c r="L31" s="152"/>
      <c r="M31" s="152"/>
      <c r="N31" s="5" t="s">
        <v>85</v>
      </c>
      <c r="O31" s="49">
        <f>O29-O30</f>
        <v>0</v>
      </c>
      <c r="P31" s="50">
        <f>P29-P30</f>
        <v>0</v>
      </c>
      <c r="Q31" s="51">
        <f>Q29-Q30</f>
        <v>0</v>
      </c>
    </row>
    <row r="32" spans="1:17" ht="26.25" customHeight="1" thickBot="1">
      <c r="A32" s="156"/>
      <c r="B32" s="139" t="s">
        <v>86</v>
      </c>
      <c r="C32" s="140"/>
      <c r="D32" s="140"/>
      <c r="E32" s="14"/>
      <c r="F32" s="30">
        <v>192146</v>
      </c>
      <c r="G32" s="31">
        <v>173124</v>
      </c>
      <c r="H32" s="32">
        <v>155985</v>
      </c>
      <c r="I32" s="9"/>
      <c r="J32" s="151" t="s">
        <v>87</v>
      </c>
      <c r="K32" s="152"/>
      <c r="L32" s="152"/>
      <c r="M32" s="152"/>
      <c r="N32" s="5"/>
      <c r="O32" s="55">
        <f>IF(O5=0,0,O5/(O11+O23))</f>
        <v>1</v>
      </c>
      <c r="P32" s="56">
        <f>IF(P5=0,0,P5/(P11+P23))</f>
        <v>0.9849096705632306</v>
      </c>
      <c r="Q32" s="57">
        <f>IF(Q5=0,0,Q5/(Q11+Q23))</f>
        <v>0.9834699263786637</v>
      </c>
    </row>
    <row r="33" spans="1:17" ht="26.25" customHeight="1" thickBot="1">
      <c r="A33" s="156"/>
      <c r="B33" s="146" t="s">
        <v>88</v>
      </c>
      <c r="C33" s="139" t="s">
        <v>89</v>
      </c>
      <c r="D33" s="140"/>
      <c r="E33" s="14"/>
      <c r="F33" s="30"/>
      <c r="G33" s="31"/>
      <c r="H33" s="32"/>
      <c r="I33" s="9"/>
      <c r="J33" s="151" t="s">
        <v>90</v>
      </c>
      <c r="K33" s="152"/>
      <c r="L33" s="152"/>
      <c r="M33" s="152"/>
      <c r="N33" s="5"/>
      <c r="O33" s="55">
        <f>IF(O31&lt;0,O31/(O6-O9),0)</f>
        <v>0</v>
      </c>
      <c r="P33" s="56">
        <f>IF(P31&lt;0,P31/(P6-P9),0)</f>
        <v>0</v>
      </c>
      <c r="Q33" s="57">
        <f>IF(Q31&lt;0,Q31/(Q6-Q9),0)</f>
        <v>0</v>
      </c>
    </row>
    <row r="34" spans="1:17" ht="26.25" customHeight="1" thickBot="1">
      <c r="A34" s="156"/>
      <c r="B34" s="146"/>
      <c r="C34" s="139" t="s">
        <v>91</v>
      </c>
      <c r="D34" s="140"/>
      <c r="E34" s="14" t="s">
        <v>9</v>
      </c>
      <c r="F34" s="30">
        <v>192146</v>
      </c>
      <c r="G34" s="31">
        <v>173124</v>
      </c>
      <c r="H34" s="32">
        <v>155985</v>
      </c>
      <c r="I34" s="9"/>
      <c r="J34" s="151" t="s">
        <v>92</v>
      </c>
      <c r="K34" s="152"/>
      <c r="L34" s="152"/>
      <c r="M34" s="152"/>
      <c r="N34" s="5"/>
      <c r="O34" s="52">
        <v>4119</v>
      </c>
      <c r="P34" s="53">
        <v>7322</v>
      </c>
      <c r="Q34" s="54">
        <v>6203</v>
      </c>
    </row>
    <row r="35" spans="1:17" ht="26.25" customHeight="1" thickBot="1">
      <c r="A35" s="156"/>
      <c r="B35" s="139" t="s">
        <v>93</v>
      </c>
      <c r="C35" s="140"/>
      <c r="D35" s="140"/>
      <c r="E35" s="14" t="s">
        <v>21</v>
      </c>
      <c r="F35" s="30">
        <v>152680</v>
      </c>
      <c r="G35" s="31">
        <v>137565</v>
      </c>
      <c r="H35" s="32">
        <v>127249</v>
      </c>
      <c r="I35" s="9"/>
      <c r="J35" s="147" t="s">
        <v>16</v>
      </c>
      <c r="K35" s="148"/>
      <c r="L35" s="149" t="s">
        <v>94</v>
      </c>
      <c r="M35" s="150"/>
      <c r="N35" s="5"/>
      <c r="O35" s="52">
        <v>4119</v>
      </c>
      <c r="P35" s="53">
        <v>7322</v>
      </c>
      <c r="Q35" s="54">
        <v>6203</v>
      </c>
    </row>
    <row r="36" spans="1:17" ht="26.25" customHeight="1" thickBot="1">
      <c r="A36" s="157"/>
      <c r="B36" s="141" t="s">
        <v>95</v>
      </c>
      <c r="C36" s="142"/>
      <c r="D36" s="142"/>
      <c r="E36" s="33"/>
      <c r="F36" s="58">
        <f>IF(F35=0,0,F35/F34)</f>
        <v>0.7946041031299116</v>
      </c>
      <c r="G36" s="59">
        <f>IF(G35=0,0,G35/G34)</f>
        <v>0.7946038677479725</v>
      </c>
      <c r="H36" s="60">
        <f>IF(H35=0,0,H35/H34)</f>
        <v>0.8157771580600699</v>
      </c>
      <c r="I36" s="9"/>
      <c r="J36" s="151" t="s">
        <v>96</v>
      </c>
      <c r="K36" s="152"/>
      <c r="L36" s="152"/>
      <c r="M36" s="152"/>
      <c r="N36" s="5"/>
      <c r="O36" s="52">
        <v>245134</v>
      </c>
      <c r="P36" s="53">
        <v>235441</v>
      </c>
      <c r="Q36" s="54">
        <v>235332</v>
      </c>
    </row>
    <row r="37" spans="1:17" ht="26.25" customHeight="1">
      <c r="A37" s="134" t="s">
        <v>97</v>
      </c>
      <c r="B37" s="137" t="s">
        <v>98</v>
      </c>
      <c r="C37" s="138"/>
      <c r="D37" s="138"/>
      <c r="E37" s="10"/>
      <c r="F37" s="37"/>
      <c r="G37" s="19"/>
      <c r="H37" s="20"/>
      <c r="I37" s="9"/>
      <c r="J37" s="61"/>
      <c r="K37" s="61"/>
      <c r="L37" s="61"/>
      <c r="M37" s="61"/>
      <c r="N37" s="61"/>
      <c r="O37" s="61"/>
      <c r="P37" s="61"/>
      <c r="Q37" s="61"/>
    </row>
    <row r="38" spans="1:9" ht="26.25" customHeight="1">
      <c r="A38" s="135"/>
      <c r="B38" s="139" t="s">
        <v>99</v>
      </c>
      <c r="C38" s="140"/>
      <c r="D38" s="140"/>
      <c r="E38" s="14"/>
      <c r="F38" s="22">
        <v>21469</v>
      </c>
      <c r="G38" s="23">
        <v>22416</v>
      </c>
      <c r="H38" s="1">
        <v>20497</v>
      </c>
      <c r="I38" s="9"/>
    </row>
    <row r="39" spans="1:9" ht="26.25" customHeight="1">
      <c r="A39" s="135"/>
      <c r="B39" s="146" t="s">
        <v>16</v>
      </c>
      <c r="C39" s="139" t="s">
        <v>100</v>
      </c>
      <c r="D39" s="140"/>
      <c r="E39" s="14"/>
      <c r="F39" s="22">
        <v>6581</v>
      </c>
      <c r="G39" s="23">
        <v>7345</v>
      </c>
      <c r="H39" s="1">
        <v>7245</v>
      </c>
      <c r="I39" s="9"/>
    </row>
    <row r="40" spans="1:16" ht="26.25" customHeight="1">
      <c r="A40" s="135"/>
      <c r="B40" s="146"/>
      <c r="C40" s="139" t="s">
        <v>101</v>
      </c>
      <c r="D40" s="140"/>
      <c r="E40" s="14"/>
      <c r="F40" s="22">
        <v>14888</v>
      </c>
      <c r="G40" s="23">
        <v>15071</v>
      </c>
      <c r="H40" s="1">
        <v>13252</v>
      </c>
      <c r="I40" s="9"/>
      <c r="P40" s="2" t="s">
        <v>125</v>
      </c>
    </row>
    <row r="41" spans="1:9" ht="26.25" customHeight="1">
      <c r="A41" s="135"/>
      <c r="B41" s="139" t="s">
        <v>102</v>
      </c>
      <c r="C41" s="140"/>
      <c r="D41" s="140"/>
      <c r="E41" s="14"/>
      <c r="F41" s="22">
        <v>625</v>
      </c>
      <c r="G41" s="23">
        <v>1109</v>
      </c>
      <c r="H41" s="1">
        <v>1100</v>
      </c>
      <c r="I41" s="9"/>
    </row>
    <row r="42" spans="1:9" ht="26.25" customHeight="1" thickBot="1">
      <c r="A42" s="136"/>
      <c r="B42" s="141" t="s">
        <v>103</v>
      </c>
      <c r="C42" s="142"/>
      <c r="D42" s="142"/>
      <c r="E42" s="33"/>
      <c r="F42" s="42">
        <f>F37+F38+F41</f>
        <v>22094</v>
      </c>
      <c r="G42" s="39">
        <f>G37+G38+G41</f>
        <v>23525</v>
      </c>
      <c r="H42" s="40">
        <f>H37+H38+H41</f>
        <v>21597</v>
      </c>
      <c r="I42" s="9"/>
    </row>
    <row r="43" spans="1:9" ht="26.25" customHeight="1">
      <c r="A43" s="134" t="s">
        <v>104</v>
      </c>
      <c r="B43" s="143" t="s">
        <v>105</v>
      </c>
      <c r="C43" s="137" t="s">
        <v>106</v>
      </c>
      <c r="D43" s="138"/>
      <c r="E43" s="10"/>
      <c r="F43" s="37" t="s">
        <v>126</v>
      </c>
      <c r="G43" s="19" t="s">
        <v>127</v>
      </c>
      <c r="H43" s="20" t="s">
        <v>127</v>
      </c>
      <c r="I43" s="9"/>
    </row>
    <row r="44" spans="1:9" ht="26.25" customHeight="1">
      <c r="A44" s="135"/>
      <c r="B44" s="144"/>
      <c r="C44" s="139" t="s">
        <v>109</v>
      </c>
      <c r="D44" s="140"/>
      <c r="E44" s="14"/>
      <c r="F44" s="22">
        <v>1774</v>
      </c>
      <c r="G44" s="23">
        <v>1774</v>
      </c>
      <c r="H44" s="1">
        <v>1774</v>
      </c>
      <c r="I44" s="9"/>
    </row>
    <row r="45" spans="1:9" ht="26.25" customHeight="1">
      <c r="A45" s="135"/>
      <c r="B45" s="144"/>
      <c r="C45" s="139" t="s">
        <v>110</v>
      </c>
      <c r="D45" s="140"/>
      <c r="E45" s="14"/>
      <c r="F45" s="62">
        <v>34608</v>
      </c>
      <c r="G45" s="63">
        <v>34608</v>
      </c>
      <c r="H45" s="64">
        <v>34608</v>
      </c>
      <c r="I45" s="9"/>
    </row>
    <row r="46" spans="1:9" ht="26.25" customHeight="1">
      <c r="A46" s="135"/>
      <c r="B46" s="144"/>
      <c r="C46" s="139" t="s">
        <v>111</v>
      </c>
      <c r="D46" s="140"/>
      <c r="E46" s="14"/>
      <c r="F46" s="30">
        <v>117.7</v>
      </c>
      <c r="G46" s="31">
        <v>84.9</v>
      </c>
      <c r="H46" s="32">
        <v>120.9</v>
      </c>
      <c r="I46" s="9"/>
    </row>
    <row r="47" spans="1:9" ht="26.25" customHeight="1">
      <c r="A47" s="135"/>
      <c r="B47" s="144"/>
      <c r="C47" s="139" t="s">
        <v>112</v>
      </c>
      <c r="D47" s="140"/>
      <c r="E47" s="14"/>
      <c r="F47" s="30">
        <v>140.6</v>
      </c>
      <c r="G47" s="31">
        <v>163</v>
      </c>
      <c r="H47" s="32">
        <v>161</v>
      </c>
      <c r="I47" s="9"/>
    </row>
    <row r="48" spans="1:9" ht="26.25" customHeight="1">
      <c r="A48" s="135"/>
      <c r="B48" s="144"/>
      <c r="C48" s="146" t="s">
        <v>16</v>
      </c>
      <c r="D48" s="21" t="s">
        <v>113</v>
      </c>
      <c r="E48" s="14"/>
      <c r="F48" s="30">
        <v>43.1</v>
      </c>
      <c r="G48" s="31">
        <v>53.4</v>
      </c>
      <c r="H48" s="32">
        <v>56.9</v>
      </c>
      <c r="I48" s="9"/>
    </row>
    <row r="49" spans="1:9" ht="26.25" customHeight="1">
      <c r="A49" s="135"/>
      <c r="B49" s="145"/>
      <c r="C49" s="146"/>
      <c r="D49" s="21" t="s">
        <v>114</v>
      </c>
      <c r="E49" s="14"/>
      <c r="F49" s="30">
        <v>97.5</v>
      </c>
      <c r="G49" s="31">
        <v>109.6</v>
      </c>
      <c r="H49" s="32">
        <v>104.1</v>
      </c>
      <c r="I49" s="9"/>
    </row>
    <row r="50" spans="1:9" ht="26.25" customHeight="1">
      <c r="A50" s="135"/>
      <c r="B50" s="128" t="s">
        <v>115</v>
      </c>
      <c r="C50" s="129"/>
      <c r="D50" s="21" t="s">
        <v>116</v>
      </c>
      <c r="E50" s="14"/>
      <c r="F50" s="30">
        <v>0</v>
      </c>
      <c r="G50" s="31">
        <v>0</v>
      </c>
      <c r="H50" s="32"/>
      <c r="I50" s="9"/>
    </row>
    <row r="51" spans="1:9" ht="26.25" customHeight="1">
      <c r="A51" s="135"/>
      <c r="B51" s="130"/>
      <c r="C51" s="131"/>
      <c r="D51" s="21" t="s">
        <v>128</v>
      </c>
      <c r="E51" s="14"/>
      <c r="F51" s="22">
        <v>565</v>
      </c>
      <c r="G51" s="23">
        <v>565</v>
      </c>
      <c r="H51" s="1">
        <v>565</v>
      </c>
      <c r="I51" s="9"/>
    </row>
    <row r="52" spans="1:9" ht="26.25" customHeight="1" thickBot="1">
      <c r="A52" s="136"/>
      <c r="B52" s="132"/>
      <c r="C52" s="133"/>
      <c r="D52" s="65" t="s">
        <v>118</v>
      </c>
      <c r="E52" s="33"/>
      <c r="F52" s="66">
        <v>33694</v>
      </c>
      <c r="G52" s="67">
        <v>33694</v>
      </c>
      <c r="H52" s="68">
        <v>33694</v>
      </c>
      <c r="I52" s="9"/>
    </row>
    <row r="53" spans="1:9" ht="26.25" customHeight="1">
      <c r="A53" s="134" t="s">
        <v>119</v>
      </c>
      <c r="B53" s="137" t="s">
        <v>120</v>
      </c>
      <c r="C53" s="138"/>
      <c r="D53" s="138"/>
      <c r="E53" s="10"/>
      <c r="F53" s="37">
        <v>1</v>
      </c>
      <c r="G53" s="19">
        <v>1</v>
      </c>
      <c r="H53" s="20">
        <v>1</v>
      </c>
      <c r="I53" s="9"/>
    </row>
    <row r="54" spans="1:9" ht="26.25" customHeight="1">
      <c r="A54" s="135"/>
      <c r="B54" s="139" t="s">
        <v>121</v>
      </c>
      <c r="C54" s="140"/>
      <c r="D54" s="140"/>
      <c r="E54" s="14"/>
      <c r="F54" s="22">
        <v>0</v>
      </c>
      <c r="G54" s="23">
        <v>0</v>
      </c>
      <c r="H54" s="1"/>
      <c r="I54" s="9"/>
    </row>
    <row r="55" spans="1:8" ht="26.25" customHeight="1" thickBot="1">
      <c r="A55" s="136"/>
      <c r="B55" s="141" t="s">
        <v>122</v>
      </c>
      <c r="C55" s="142"/>
      <c r="D55" s="142"/>
      <c r="E55" s="33"/>
      <c r="F55" s="42">
        <f>F53+F54</f>
        <v>1</v>
      </c>
      <c r="G55" s="39">
        <f>G53+G54</f>
        <v>1</v>
      </c>
      <c r="H55" s="40">
        <f>H53+H54</f>
        <v>1</v>
      </c>
    </row>
  </sheetData>
  <sheetProtection/>
  <mergeCells count="96">
    <mergeCell ref="C48:C49"/>
    <mergeCell ref="B50:C52"/>
    <mergeCell ref="A53:A55"/>
    <mergeCell ref="B53:D53"/>
    <mergeCell ref="B54:D54"/>
    <mergeCell ref="B55:D55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5:D35"/>
    <mergeCell ref="J35:K35"/>
    <mergeCell ref="L35:M35"/>
    <mergeCell ref="B36:D36"/>
    <mergeCell ref="J36:M36"/>
    <mergeCell ref="C40:D40"/>
    <mergeCell ref="B37:D37"/>
    <mergeCell ref="B38:D38"/>
    <mergeCell ref="B39:B40"/>
    <mergeCell ref="C39:D39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27:C28"/>
    <mergeCell ref="J27:M27"/>
    <mergeCell ref="J28:M28"/>
    <mergeCell ref="B29:C30"/>
    <mergeCell ref="J29:M29"/>
    <mergeCell ref="J30:M30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C19:D19"/>
    <mergeCell ref="L19:M19"/>
    <mergeCell ref="C20:D20"/>
    <mergeCell ref="K20:M20"/>
    <mergeCell ref="B21:D21"/>
    <mergeCell ref="K21:K23"/>
    <mergeCell ref="L21:M21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B15:D15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4" t="s">
        <v>148</v>
      </c>
      <c r="P3" s="2" t="s">
        <v>1</v>
      </c>
    </row>
    <row r="4" spans="1:17" ht="26.25" customHeight="1" thickBot="1">
      <c r="A4" s="151" t="s">
        <v>2</v>
      </c>
      <c r="B4" s="152"/>
      <c r="C4" s="152"/>
      <c r="D4" s="152"/>
      <c r="E4" s="5"/>
      <c r="F4" s="6" t="s">
        <v>3</v>
      </c>
      <c r="G4" s="7" t="s">
        <v>4</v>
      </c>
      <c r="H4" s="8" t="s">
        <v>5</v>
      </c>
      <c r="I4" s="9"/>
      <c r="J4" s="151" t="s">
        <v>2</v>
      </c>
      <c r="K4" s="152"/>
      <c r="L4" s="152"/>
      <c r="M4" s="152"/>
      <c r="N4" s="5"/>
      <c r="O4" s="6" t="s">
        <v>3</v>
      </c>
      <c r="P4" s="7" t="s">
        <v>4</v>
      </c>
      <c r="Q4" s="8" t="s">
        <v>5</v>
      </c>
    </row>
    <row r="5" spans="1:17" ht="26.25" customHeight="1" thickBot="1">
      <c r="A5" s="151" t="s">
        <v>6</v>
      </c>
      <c r="B5" s="152"/>
      <c r="C5" s="152"/>
      <c r="D5" s="152"/>
      <c r="E5" s="5"/>
      <c r="F5" s="168">
        <v>33329</v>
      </c>
      <c r="G5" s="169"/>
      <c r="H5" s="170"/>
      <c r="I5" s="9"/>
      <c r="J5" s="155" t="s">
        <v>7</v>
      </c>
      <c r="K5" s="138" t="s">
        <v>8</v>
      </c>
      <c r="L5" s="138"/>
      <c r="M5" s="138"/>
      <c r="N5" s="10" t="s">
        <v>9</v>
      </c>
      <c r="O5" s="11">
        <v>88935</v>
      </c>
      <c r="P5" s="12">
        <v>73689</v>
      </c>
      <c r="Q5" s="13">
        <v>79857</v>
      </c>
    </row>
    <row r="6" spans="1:17" ht="26.25" customHeight="1" thickBot="1">
      <c r="A6" s="151" t="s">
        <v>10</v>
      </c>
      <c r="B6" s="152"/>
      <c r="C6" s="152"/>
      <c r="D6" s="152"/>
      <c r="E6" s="5"/>
      <c r="F6" s="168">
        <v>34789</v>
      </c>
      <c r="G6" s="169"/>
      <c r="H6" s="170"/>
      <c r="I6" s="9"/>
      <c r="J6" s="156"/>
      <c r="K6" s="162" t="s">
        <v>11</v>
      </c>
      <c r="L6" s="139" t="s">
        <v>12</v>
      </c>
      <c r="M6" s="140"/>
      <c r="N6" s="14" t="s">
        <v>13</v>
      </c>
      <c r="O6" s="15">
        <v>82210</v>
      </c>
      <c r="P6" s="16">
        <v>68052</v>
      </c>
      <c r="Q6" s="17">
        <v>75031</v>
      </c>
    </row>
    <row r="7" spans="1:17" ht="26.25" customHeight="1">
      <c r="A7" s="155" t="s">
        <v>14</v>
      </c>
      <c r="B7" s="137" t="s">
        <v>15</v>
      </c>
      <c r="C7" s="138"/>
      <c r="D7" s="138"/>
      <c r="E7" s="10" t="s">
        <v>9</v>
      </c>
      <c r="F7" s="18">
        <v>401927</v>
      </c>
      <c r="G7" s="19">
        <v>402337</v>
      </c>
      <c r="H7" s="20">
        <v>404361</v>
      </c>
      <c r="I7" s="9"/>
      <c r="J7" s="156"/>
      <c r="K7" s="164"/>
      <c r="L7" s="162" t="s">
        <v>16</v>
      </c>
      <c r="M7" s="21" t="s">
        <v>17</v>
      </c>
      <c r="N7" s="14"/>
      <c r="O7" s="15">
        <v>82210</v>
      </c>
      <c r="P7" s="16">
        <v>68052</v>
      </c>
      <c r="Q7" s="17">
        <v>75031</v>
      </c>
    </row>
    <row r="8" spans="1:17" ht="26.25" customHeight="1">
      <c r="A8" s="156"/>
      <c r="B8" s="139" t="s">
        <v>18</v>
      </c>
      <c r="C8" s="140"/>
      <c r="D8" s="140"/>
      <c r="E8" s="14"/>
      <c r="F8" s="22">
        <v>1990</v>
      </c>
      <c r="G8" s="23">
        <v>1828</v>
      </c>
      <c r="H8" s="1">
        <v>1736</v>
      </c>
      <c r="I8" s="24"/>
      <c r="J8" s="156"/>
      <c r="K8" s="164"/>
      <c r="L8" s="164"/>
      <c r="M8" s="21" t="s">
        <v>19</v>
      </c>
      <c r="N8" s="14"/>
      <c r="O8" s="15"/>
      <c r="P8" s="16"/>
      <c r="Q8" s="17"/>
    </row>
    <row r="9" spans="1:17" ht="26.25" customHeight="1">
      <c r="A9" s="156"/>
      <c r="B9" s="139" t="s">
        <v>20</v>
      </c>
      <c r="C9" s="140"/>
      <c r="D9" s="140"/>
      <c r="E9" s="14" t="s">
        <v>21</v>
      </c>
      <c r="F9" s="22">
        <v>1990</v>
      </c>
      <c r="G9" s="23">
        <v>1828</v>
      </c>
      <c r="H9" s="1">
        <v>1736</v>
      </c>
      <c r="I9" s="9"/>
      <c r="J9" s="156"/>
      <c r="K9" s="164"/>
      <c r="L9" s="163"/>
      <c r="M9" s="21" t="s">
        <v>22</v>
      </c>
      <c r="N9" s="14" t="s">
        <v>23</v>
      </c>
      <c r="O9" s="15"/>
      <c r="P9" s="16"/>
      <c r="Q9" s="17"/>
    </row>
    <row r="10" spans="1:17" ht="26.25" customHeight="1">
      <c r="A10" s="156"/>
      <c r="B10" s="139" t="s">
        <v>24</v>
      </c>
      <c r="C10" s="140"/>
      <c r="D10" s="140"/>
      <c r="E10" s="14" t="s">
        <v>25</v>
      </c>
      <c r="F10" s="25">
        <f>IF(F9=0,0,F9/F7)</f>
        <v>0.004951147845255481</v>
      </c>
      <c r="G10" s="26">
        <f>IF(G9=0,0,G9/G7)</f>
        <v>0.004543454864951521</v>
      </c>
      <c r="H10" s="27">
        <f>IF(H9=0,0,H9/H7)</f>
        <v>0.004293193458320659</v>
      </c>
      <c r="I10" s="9"/>
      <c r="J10" s="156"/>
      <c r="K10" s="163"/>
      <c r="L10" s="165" t="s">
        <v>26</v>
      </c>
      <c r="M10" s="166"/>
      <c r="N10" s="28"/>
      <c r="O10" s="15">
        <v>6725</v>
      </c>
      <c r="P10" s="16">
        <v>5637</v>
      </c>
      <c r="Q10" s="17">
        <v>4826</v>
      </c>
    </row>
    <row r="11" spans="1:17" ht="26.25" customHeight="1">
      <c r="A11" s="156"/>
      <c r="B11" s="139" t="s">
        <v>27</v>
      </c>
      <c r="C11" s="140"/>
      <c r="D11" s="140"/>
      <c r="E11" s="14" t="s">
        <v>28</v>
      </c>
      <c r="F11" s="23">
        <v>1990</v>
      </c>
      <c r="G11" s="1">
        <v>1828</v>
      </c>
      <c r="H11" s="1">
        <v>1736</v>
      </c>
      <c r="I11" s="9"/>
      <c r="J11" s="156"/>
      <c r="K11" s="140" t="s">
        <v>29</v>
      </c>
      <c r="L11" s="140"/>
      <c r="M11" s="140"/>
      <c r="N11" s="14" t="s">
        <v>21</v>
      </c>
      <c r="O11" s="29">
        <v>37656</v>
      </c>
      <c r="P11" s="16">
        <v>36621</v>
      </c>
      <c r="Q11" s="17">
        <v>33813</v>
      </c>
    </row>
    <row r="12" spans="1:17" ht="26.25" customHeight="1">
      <c r="A12" s="156"/>
      <c r="B12" s="139" t="s">
        <v>30</v>
      </c>
      <c r="C12" s="140"/>
      <c r="D12" s="140"/>
      <c r="E12" s="14" t="s">
        <v>31</v>
      </c>
      <c r="F12" s="25">
        <f>IF(F11=0,0,F11/F9)</f>
        <v>1</v>
      </c>
      <c r="G12" s="26">
        <f>IF(G11=0,0,G11/G9)</f>
        <v>1</v>
      </c>
      <c r="H12" s="27">
        <f>IF(H11=0,0,H11/H9)</f>
        <v>1</v>
      </c>
      <c r="I12" s="9"/>
      <c r="J12" s="156"/>
      <c r="K12" s="162" t="s">
        <v>11</v>
      </c>
      <c r="L12" s="139" t="s">
        <v>32</v>
      </c>
      <c r="M12" s="140"/>
      <c r="N12" s="14"/>
      <c r="O12" s="15">
        <v>28537</v>
      </c>
      <c r="P12" s="16">
        <v>27976</v>
      </c>
      <c r="Q12" s="17">
        <v>25653</v>
      </c>
    </row>
    <row r="13" spans="1:17" ht="26.25" customHeight="1">
      <c r="A13" s="156"/>
      <c r="B13" s="139" t="s">
        <v>33</v>
      </c>
      <c r="C13" s="140"/>
      <c r="D13" s="140"/>
      <c r="E13" s="14"/>
      <c r="F13" s="30">
        <v>3880</v>
      </c>
      <c r="G13" s="31">
        <v>3970</v>
      </c>
      <c r="H13" s="32">
        <v>3970</v>
      </c>
      <c r="I13" s="9"/>
      <c r="J13" s="156"/>
      <c r="K13" s="164"/>
      <c r="L13" s="162" t="s">
        <v>16</v>
      </c>
      <c r="M13" s="21" t="s">
        <v>34</v>
      </c>
      <c r="N13" s="14"/>
      <c r="O13" s="15">
        <v>7297</v>
      </c>
      <c r="P13" s="16">
        <v>7582</v>
      </c>
      <c r="Q13" s="17">
        <v>7691</v>
      </c>
    </row>
    <row r="14" spans="1:17" ht="26.25" customHeight="1">
      <c r="A14" s="156"/>
      <c r="B14" s="139" t="s">
        <v>35</v>
      </c>
      <c r="C14" s="140"/>
      <c r="D14" s="140"/>
      <c r="E14" s="14"/>
      <c r="F14" s="30">
        <v>144</v>
      </c>
      <c r="G14" s="31">
        <v>144</v>
      </c>
      <c r="H14" s="32">
        <v>144</v>
      </c>
      <c r="I14" s="9"/>
      <c r="J14" s="156"/>
      <c r="K14" s="164"/>
      <c r="L14" s="163"/>
      <c r="M14" s="21" t="s">
        <v>36</v>
      </c>
      <c r="N14" s="14"/>
      <c r="O14" s="15"/>
      <c r="P14" s="16"/>
      <c r="Q14" s="17"/>
    </row>
    <row r="15" spans="1:17" ht="26.25" customHeight="1" thickBot="1">
      <c r="A15" s="157"/>
      <c r="B15" s="141" t="s">
        <v>37</v>
      </c>
      <c r="C15" s="142"/>
      <c r="D15" s="142"/>
      <c r="E15" s="33"/>
      <c r="F15" s="34">
        <v>144</v>
      </c>
      <c r="G15" s="35">
        <v>144</v>
      </c>
      <c r="H15" s="36">
        <v>144</v>
      </c>
      <c r="I15" s="9"/>
      <c r="J15" s="156"/>
      <c r="K15" s="163"/>
      <c r="L15" s="165" t="s">
        <v>38</v>
      </c>
      <c r="M15" s="166"/>
      <c r="N15" s="28"/>
      <c r="O15" s="15">
        <v>9119</v>
      </c>
      <c r="P15" s="16">
        <v>8645</v>
      </c>
      <c r="Q15" s="17">
        <v>8160</v>
      </c>
    </row>
    <row r="16" spans="1:17" ht="26.25" customHeight="1" thickBot="1">
      <c r="A16" s="134" t="s">
        <v>39</v>
      </c>
      <c r="B16" s="137" t="s">
        <v>40</v>
      </c>
      <c r="C16" s="138"/>
      <c r="D16" s="138"/>
      <c r="E16" s="10"/>
      <c r="F16" s="37">
        <v>1647149</v>
      </c>
      <c r="G16" s="19">
        <v>1651703</v>
      </c>
      <c r="H16" s="20">
        <v>1656811</v>
      </c>
      <c r="I16" s="9"/>
      <c r="J16" s="157"/>
      <c r="K16" s="141" t="s">
        <v>41</v>
      </c>
      <c r="L16" s="142"/>
      <c r="M16" s="142"/>
      <c r="N16" s="33" t="s">
        <v>28</v>
      </c>
      <c r="O16" s="38">
        <f>O5-O11</f>
        <v>51279</v>
      </c>
      <c r="P16" s="39">
        <f>P5-P11</f>
        <v>37068</v>
      </c>
      <c r="Q16" s="40">
        <f>Q5-Q11</f>
        <v>46044</v>
      </c>
    </row>
    <row r="17" spans="1:17" ht="26.25" customHeight="1">
      <c r="A17" s="135"/>
      <c r="B17" s="146" t="s">
        <v>42</v>
      </c>
      <c r="C17" s="139" t="s">
        <v>43</v>
      </c>
      <c r="D17" s="140"/>
      <c r="E17" s="14"/>
      <c r="F17" s="22">
        <v>587000</v>
      </c>
      <c r="G17" s="23">
        <v>587000</v>
      </c>
      <c r="H17" s="1">
        <v>587000</v>
      </c>
      <c r="I17" s="9"/>
      <c r="J17" s="155" t="s">
        <v>44</v>
      </c>
      <c r="K17" s="160" t="s">
        <v>45</v>
      </c>
      <c r="L17" s="161"/>
      <c r="M17" s="161"/>
      <c r="N17" s="10" t="s">
        <v>46</v>
      </c>
      <c r="O17" s="11">
        <v>40</v>
      </c>
      <c r="P17" s="12">
        <v>42</v>
      </c>
      <c r="Q17" s="13">
        <v>43</v>
      </c>
    </row>
    <row r="18" spans="1:17" ht="26.25" customHeight="1">
      <c r="A18" s="135"/>
      <c r="B18" s="146"/>
      <c r="C18" s="139" t="s">
        <v>47</v>
      </c>
      <c r="D18" s="140"/>
      <c r="E18" s="14"/>
      <c r="F18" s="22">
        <v>627600</v>
      </c>
      <c r="G18" s="23">
        <v>627600</v>
      </c>
      <c r="H18" s="1">
        <v>627600</v>
      </c>
      <c r="I18" s="9"/>
      <c r="J18" s="156"/>
      <c r="K18" s="162" t="s">
        <v>16</v>
      </c>
      <c r="L18" s="139" t="s">
        <v>48</v>
      </c>
      <c r="M18" s="140"/>
      <c r="N18" s="14"/>
      <c r="O18" s="15"/>
      <c r="P18" s="16"/>
      <c r="Q18" s="17"/>
    </row>
    <row r="19" spans="1:17" ht="26.25" customHeight="1">
      <c r="A19" s="135"/>
      <c r="B19" s="146"/>
      <c r="C19" s="139" t="s">
        <v>49</v>
      </c>
      <c r="D19" s="140"/>
      <c r="E19" s="14"/>
      <c r="F19" s="22">
        <v>103791</v>
      </c>
      <c r="G19" s="23">
        <v>103791</v>
      </c>
      <c r="H19" s="1">
        <v>103791</v>
      </c>
      <c r="I19" s="9"/>
      <c r="J19" s="156"/>
      <c r="K19" s="163"/>
      <c r="L19" s="139" t="s">
        <v>26</v>
      </c>
      <c r="M19" s="140"/>
      <c r="N19" s="14"/>
      <c r="O19" s="29">
        <v>40</v>
      </c>
      <c r="P19" s="16">
        <v>42</v>
      </c>
      <c r="Q19" s="17">
        <v>43</v>
      </c>
    </row>
    <row r="20" spans="1:17" ht="26.25" customHeight="1">
      <c r="A20" s="135"/>
      <c r="B20" s="146"/>
      <c r="C20" s="139" t="s">
        <v>50</v>
      </c>
      <c r="D20" s="140"/>
      <c r="E20" s="14"/>
      <c r="F20" s="22">
        <v>328758</v>
      </c>
      <c r="G20" s="23">
        <v>333312</v>
      </c>
      <c r="H20" s="1">
        <v>338420</v>
      </c>
      <c r="I20" s="9"/>
      <c r="J20" s="156"/>
      <c r="K20" s="139" t="s">
        <v>51</v>
      </c>
      <c r="L20" s="140"/>
      <c r="M20" s="140"/>
      <c r="N20" s="41" t="s">
        <v>52</v>
      </c>
      <c r="O20" s="15">
        <v>24756</v>
      </c>
      <c r="P20" s="16">
        <v>24633</v>
      </c>
      <c r="Q20" s="17">
        <v>26039</v>
      </c>
    </row>
    <row r="21" spans="1:17" ht="26.25" customHeight="1" thickBot="1">
      <c r="A21" s="136"/>
      <c r="B21" s="141" t="s">
        <v>53</v>
      </c>
      <c r="C21" s="142"/>
      <c r="D21" s="142"/>
      <c r="E21" s="33"/>
      <c r="F21" s="42">
        <v>1174000</v>
      </c>
      <c r="G21" s="39">
        <v>1174000</v>
      </c>
      <c r="H21" s="40">
        <v>1174000</v>
      </c>
      <c r="I21" s="9"/>
      <c r="J21" s="156"/>
      <c r="K21" s="162" t="s">
        <v>16</v>
      </c>
      <c r="L21" s="139" t="s">
        <v>54</v>
      </c>
      <c r="M21" s="140"/>
      <c r="N21" s="14"/>
      <c r="O21" s="15">
        <v>4771</v>
      </c>
      <c r="P21" s="16">
        <v>4182</v>
      </c>
      <c r="Q21" s="17">
        <v>5108</v>
      </c>
    </row>
    <row r="22" spans="1:17" ht="26.25" customHeight="1">
      <c r="A22" s="155" t="s">
        <v>55</v>
      </c>
      <c r="B22" s="137" t="s">
        <v>56</v>
      </c>
      <c r="C22" s="138"/>
      <c r="D22" s="138"/>
      <c r="E22" s="10"/>
      <c r="F22" s="43">
        <v>8</v>
      </c>
      <c r="G22" s="44">
        <v>8</v>
      </c>
      <c r="H22" s="45">
        <v>8</v>
      </c>
      <c r="I22" s="9"/>
      <c r="J22" s="156"/>
      <c r="K22" s="164"/>
      <c r="L22" s="46" t="s">
        <v>16</v>
      </c>
      <c r="M22" s="21" t="s">
        <v>57</v>
      </c>
      <c r="N22" s="14"/>
      <c r="O22" s="15"/>
      <c r="P22" s="16"/>
      <c r="Q22" s="17"/>
    </row>
    <row r="23" spans="1:17" ht="26.25" customHeight="1">
      <c r="A23" s="156"/>
      <c r="B23" s="139" t="s">
        <v>58</v>
      </c>
      <c r="C23" s="140"/>
      <c r="D23" s="140"/>
      <c r="E23" s="14"/>
      <c r="F23" s="47" t="s">
        <v>59</v>
      </c>
      <c r="G23" s="46" t="s">
        <v>59</v>
      </c>
      <c r="H23" s="48" t="s">
        <v>59</v>
      </c>
      <c r="I23" s="9"/>
      <c r="J23" s="156"/>
      <c r="K23" s="163"/>
      <c r="L23" s="139" t="s">
        <v>60</v>
      </c>
      <c r="M23" s="140"/>
      <c r="N23" s="14" t="s">
        <v>61</v>
      </c>
      <c r="O23" s="15">
        <v>19985</v>
      </c>
      <c r="P23" s="16">
        <v>20451</v>
      </c>
      <c r="Q23" s="17">
        <v>20931</v>
      </c>
    </row>
    <row r="24" spans="1:17" ht="26.25" customHeight="1" thickBot="1">
      <c r="A24" s="156"/>
      <c r="B24" s="139" t="s">
        <v>62</v>
      </c>
      <c r="C24" s="140"/>
      <c r="D24" s="140"/>
      <c r="E24" s="14"/>
      <c r="F24" s="47"/>
      <c r="G24" s="46"/>
      <c r="H24" s="48"/>
      <c r="I24" s="9"/>
      <c r="J24" s="157"/>
      <c r="K24" s="141" t="s">
        <v>63</v>
      </c>
      <c r="L24" s="142"/>
      <c r="M24" s="142"/>
      <c r="N24" s="33" t="s">
        <v>64</v>
      </c>
      <c r="O24" s="42">
        <f>O17-O20</f>
        <v>-24716</v>
      </c>
      <c r="P24" s="39">
        <f>P17-P20</f>
        <v>-24591</v>
      </c>
      <c r="Q24" s="40">
        <f>Q17-Q20</f>
        <v>-25996</v>
      </c>
    </row>
    <row r="25" spans="1:17" ht="26.25" customHeight="1" thickBot="1">
      <c r="A25" s="156"/>
      <c r="B25" s="139" t="s">
        <v>65</v>
      </c>
      <c r="C25" s="140"/>
      <c r="D25" s="140"/>
      <c r="E25" s="14"/>
      <c r="F25" s="47" t="s">
        <v>124</v>
      </c>
      <c r="G25" s="46" t="s">
        <v>124</v>
      </c>
      <c r="H25" s="48" t="s">
        <v>124</v>
      </c>
      <c r="I25" s="9"/>
      <c r="J25" s="151" t="s">
        <v>66</v>
      </c>
      <c r="K25" s="152"/>
      <c r="L25" s="152"/>
      <c r="M25" s="152"/>
      <c r="N25" s="5" t="s">
        <v>67</v>
      </c>
      <c r="O25" s="49">
        <f>O16+O24</f>
        <v>26563</v>
      </c>
      <c r="P25" s="50">
        <f>P16+P24</f>
        <v>12477</v>
      </c>
      <c r="Q25" s="51">
        <f>Q16+Q24</f>
        <v>20048</v>
      </c>
    </row>
    <row r="26" spans="1:17" ht="26.25" customHeight="1" thickBot="1">
      <c r="A26" s="156"/>
      <c r="B26" s="139" t="s">
        <v>68</v>
      </c>
      <c r="C26" s="140"/>
      <c r="D26" s="140"/>
      <c r="E26" s="14"/>
      <c r="F26" s="22"/>
      <c r="G26" s="23"/>
      <c r="H26" s="1"/>
      <c r="I26" s="9"/>
      <c r="J26" s="151" t="s">
        <v>69</v>
      </c>
      <c r="K26" s="152"/>
      <c r="L26" s="152"/>
      <c r="M26" s="152"/>
      <c r="N26" s="5" t="s">
        <v>70</v>
      </c>
      <c r="O26" s="52"/>
      <c r="P26" s="53"/>
      <c r="Q26" s="54"/>
    </row>
    <row r="27" spans="1:17" ht="26.25" customHeight="1" thickBot="1">
      <c r="A27" s="156"/>
      <c r="B27" s="158" t="s">
        <v>71</v>
      </c>
      <c r="C27" s="159"/>
      <c r="D27" s="21" t="s">
        <v>72</v>
      </c>
      <c r="E27" s="14"/>
      <c r="F27" s="30"/>
      <c r="G27" s="31"/>
      <c r="H27" s="32"/>
      <c r="I27" s="9"/>
      <c r="J27" s="151" t="s">
        <v>73</v>
      </c>
      <c r="K27" s="152"/>
      <c r="L27" s="152"/>
      <c r="M27" s="152"/>
      <c r="N27" s="5" t="s">
        <v>74</v>
      </c>
      <c r="O27" s="52">
        <v>141290</v>
      </c>
      <c r="P27" s="53">
        <v>167853</v>
      </c>
      <c r="Q27" s="54">
        <v>180330</v>
      </c>
    </row>
    <row r="28" spans="1:17" ht="26.25" customHeight="1" thickBot="1">
      <c r="A28" s="156"/>
      <c r="B28" s="158"/>
      <c r="C28" s="159"/>
      <c r="D28" s="21" t="s">
        <v>75</v>
      </c>
      <c r="E28" s="14"/>
      <c r="F28" s="30"/>
      <c r="G28" s="31"/>
      <c r="H28" s="32"/>
      <c r="I28" s="9"/>
      <c r="J28" s="151" t="s">
        <v>76</v>
      </c>
      <c r="K28" s="152"/>
      <c r="L28" s="152"/>
      <c r="M28" s="152"/>
      <c r="N28" s="5" t="s">
        <v>77</v>
      </c>
      <c r="O28" s="52"/>
      <c r="P28" s="53"/>
      <c r="Q28" s="54"/>
    </row>
    <row r="29" spans="1:17" ht="26.25" customHeight="1" thickBot="1">
      <c r="A29" s="156"/>
      <c r="B29" s="158" t="s">
        <v>78</v>
      </c>
      <c r="C29" s="159"/>
      <c r="D29" s="21" t="s">
        <v>72</v>
      </c>
      <c r="E29" s="14"/>
      <c r="F29" s="30">
        <v>138034</v>
      </c>
      <c r="G29" s="31">
        <v>133170</v>
      </c>
      <c r="H29" s="32">
        <v>132986</v>
      </c>
      <c r="I29" s="9"/>
      <c r="J29" s="151" t="s">
        <v>79</v>
      </c>
      <c r="K29" s="152"/>
      <c r="L29" s="152"/>
      <c r="M29" s="152"/>
      <c r="N29" s="5" t="s">
        <v>80</v>
      </c>
      <c r="O29" s="49">
        <v>167853</v>
      </c>
      <c r="P29" s="50">
        <v>180330</v>
      </c>
      <c r="Q29" s="51">
        <v>200378</v>
      </c>
    </row>
    <row r="30" spans="1:17" ht="26.25" customHeight="1" thickBot="1">
      <c r="A30" s="156"/>
      <c r="B30" s="158"/>
      <c r="C30" s="159"/>
      <c r="D30" s="21" t="s">
        <v>75</v>
      </c>
      <c r="E30" s="14"/>
      <c r="F30" s="30"/>
      <c r="G30" s="31"/>
      <c r="H30" s="32"/>
      <c r="I30" s="9"/>
      <c r="J30" s="151" t="s">
        <v>81</v>
      </c>
      <c r="K30" s="152"/>
      <c r="L30" s="152"/>
      <c r="M30" s="152"/>
      <c r="N30" s="5" t="s">
        <v>82</v>
      </c>
      <c r="O30" s="52"/>
      <c r="P30" s="53"/>
      <c r="Q30" s="54"/>
    </row>
    <row r="31" spans="1:17" ht="26.25" customHeight="1" thickBot="1">
      <c r="A31" s="156"/>
      <c r="B31" s="153" t="s">
        <v>83</v>
      </c>
      <c r="C31" s="154"/>
      <c r="D31" s="154"/>
      <c r="E31" s="14"/>
      <c r="F31" s="30">
        <v>126729</v>
      </c>
      <c r="G31" s="31">
        <v>121087</v>
      </c>
      <c r="H31" s="32">
        <v>120941</v>
      </c>
      <c r="I31" s="9"/>
      <c r="J31" s="151" t="s">
        <v>84</v>
      </c>
      <c r="K31" s="152"/>
      <c r="L31" s="152"/>
      <c r="M31" s="152"/>
      <c r="N31" s="5" t="s">
        <v>85</v>
      </c>
      <c r="O31" s="49">
        <f>O29-O30</f>
        <v>167853</v>
      </c>
      <c r="P31" s="50">
        <f>P29-P30</f>
        <v>180330</v>
      </c>
      <c r="Q31" s="51">
        <f>Q29-Q30</f>
        <v>200378</v>
      </c>
    </row>
    <row r="32" spans="1:17" ht="26.25" customHeight="1" thickBot="1">
      <c r="A32" s="156"/>
      <c r="B32" s="139" t="s">
        <v>86</v>
      </c>
      <c r="C32" s="140"/>
      <c r="D32" s="140"/>
      <c r="E32" s="14"/>
      <c r="F32" s="30">
        <v>376309</v>
      </c>
      <c r="G32" s="31">
        <v>327839</v>
      </c>
      <c r="H32" s="32">
        <v>358968</v>
      </c>
      <c r="I32" s="9"/>
      <c r="J32" s="151" t="s">
        <v>87</v>
      </c>
      <c r="K32" s="152"/>
      <c r="L32" s="152"/>
      <c r="M32" s="152"/>
      <c r="N32" s="5"/>
      <c r="O32" s="55">
        <f>IF(O5=0,0,O5/(O11+O23))</f>
        <v>1.5429121632171545</v>
      </c>
      <c r="P32" s="56">
        <f>IF(P5=0,0,P5/(P11+P23))</f>
        <v>1.291158536585366</v>
      </c>
      <c r="Q32" s="57">
        <f>IF(Q5=0,0,Q5/(Q11+Q23))</f>
        <v>1.458735203857957</v>
      </c>
    </row>
    <row r="33" spans="1:17" ht="26.25" customHeight="1" thickBot="1">
      <c r="A33" s="156"/>
      <c r="B33" s="146" t="s">
        <v>88</v>
      </c>
      <c r="C33" s="139" t="s">
        <v>89</v>
      </c>
      <c r="D33" s="140"/>
      <c r="E33" s="14"/>
      <c r="F33" s="30"/>
      <c r="G33" s="31"/>
      <c r="H33" s="32"/>
      <c r="I33" s="9"/>
      <c r="J33" s="151" t="s">
        <v>90</v>
      </c>
      <c r="K33" s="152"/>
      <c r="L33" s="152"/>
      <c r="M33" s="152"/>
      <c r="N33" s="5"/>
      <c r="O33" s="55">
        <f>IF(O31&lt;0,O31/(O6-O9),0)</f>
        <v>0</v>
      </c>
      <c r="P33" s="56">
        <f>IF(P31&lt;0,P31/(P6-P9),0)</f>
        <v>0</v>
      </c>
      <c r="Q33" s="57">
        <f>IF(Q31&lt;0,Q31/(Q6-Q9),0)</f>
        <v>0</v>
      </c>
    </row>
    <row r="34" spans="1:17" ht="26.25" customHeight="1" thickBot="1">
      <c r="A34" s="156"/>
      <c r="B34" s="146"/>
      <c r="C34" s="139" t="s">
        <v>91</v>
      </c>
      <c r="D34" s="140"/>
      <c r="E34" s="14" t="s">
        <v>9</v>
      </c>
      <c r="F34" s="30">
        <v>376309</v>
      </c>
      <c r="G34" s="31">
        <v>327839</v>
      </c>
      <c r="H34" s="32">
        <v>358968</v>
      </c>
      <c r="I34" s="9"/>
      <c r="J34" s="151" t="s">
        <v>92</v>
      </c>
      <c r="K34" s="152"/>
      <c r="L34" s="152"/>
      <c r="M34" s="152"/>
      <c r="N34" s="5"/>
      <c r="O34" s="52">
        <v>6765</v>
      </c>
      <c r="P34" s="53">
        <v>5679</v>
      </c>
      <c r="Q34" s="54">
        <v>4869</v>
      </c>
    </row>
    <row r="35" spans="1:17" ht="26.25" customHeight="1" thickBot="1">
      <c r="A35" s="156"/>
      <c r="B35" s="139" t="s">
        <v>93</v>
      </c>
      <c r="C35" s="140"/>
      <c r="D35" s="140"/>
      <c r="E35" s="14" t="s">
        <v>21</v>
      </c>
      <c r="F35" s="30">
        <v>301213</v>
      </c>
      <c r="G35" s="31">
        <v>277419</v>
      </c>
      <c r="H35" s="32">
        <v>295298</v>
      </c>
      <c r="I35" s="9"/>
      <c r="J35" s="147" t="s">
        <v>16</v>
      </c>
      <c r="K35" s="148"/>
      <c r="L35" s="149" t="s">
        <v>94</v>
      </c>
      <c r="M35" s="150"/>
      <c r="N35" s="5"/>
      <c r="O35" s="52">
        <v>5048</v>
      </c>
      <c r="P35" s="53">
        <v>5221</v>
      </c>
      <c r="Q35" s="54">
        <v>4869</v>
      </c>
    </row>
    <row r="36" spans="1:17" ht="26.25" customHeight="1" thickBot="1">
      <c r="A36" s="157"/>
      <c r="B36" s="141" t="s">
        <v>95</v>
      </c>
      <c r="C36" s="142"/>
      <c r="D36" s="142"/>
      <c r="E36" s="33"/>
      <c r="F36" s="58">
        <f>IF(F35=0,0,F35/F34)</f>
        <v>0.8004405953617905</v>
      </c>
      <c r="G36" s="59">
        <f>IF(G35=0,0,G35/G34)</f>
        <v>0.8462049969649736</v>
      </c>
      <c r="H36" s="60">
        <f>IF(H35=0,0,H35/H34)</f>
        <v>0.8226304294533218</v>
      </c>
      <c r="I36" s="9"/>
      <c r="J36" s="151" t="s">
        <v>96</v>
      </c>
      <c r="K36" s="152"/>
      <c r="L36" s="152"/>
      <c r="M36" s="152"/>
      <c r="N36" s="5"/>
      <c r="O36" s="52">
        <v>393039</v>
      </c>
      <c r="P36" s="53">
        <v>372587</v>
      </c>
      <c r="Q36" s="54">
        <v>351656</v>
      </c>
    </row>
    <row r="37" spans="1:17" ht="26.25" customHeight="1">
      <c r="A37" s="134" t="s">
        <v>97</v>
      </c>
      <c r="B37" s="137" t="s">
        <v>98</v>
      </c>
      <c r="C37" s="138"/>
      <c r="D37" s="138"/>
      <c r="E37" s="10"/>
      <c r="F37" s="37"/>
      <c r="G37" s="19"/>
      <c r="H37" s="20"/>
      <c r="I37" s="9"/>
      <c r="J37" s="61"/>
      <c r="K37" s="61"/>
      <c r="L37" s="61"/>
      <c r="M37" s="61"/>
      <c r="N37" s="61"/>
      <c r="O37" s="61"/>
      <c r="P37" s="61"/>
      <c r="Q37" s="61"/>
    </row>
    <row r="38" spans="1:9" ht="26.25" customHeight="1">
      <c r="A38" s="135"/>
      <c r="B38" s="139" t="s">
        <v>99</v>
      </c>
      <c r="C38" s="140"/>
      <c r="D38" s="140"/>
      <c r="E38" s="14"/>
      <c r="F38" s="22">
        <v>50281</v>
      </c>
      <c r="G38" s="23">
        <v>47718</v>
      </c>
      <c r="H38" s="1">
        <v>48320</v>
      </c>
      <c r="I38" s="9"/>
    </row>
    <row r="39" spans="1:9" ht="26.25" customHeight="1">
      <c r="A39" s="135"/>
      <c r="B39" s="146" t="s">
        <v>16</v>
      </c>
      <c r="C39" s="139" t="s">
        <v>100</v>
      </c>
      <c r="D39" s="140"/>
      <c r="E39" s="14"/>
      <c r="F39" s="22">
        <v>25717</v>
      </c>
      <c r="G39" s="23">
        <v>20749</v>
      </c>
      <c r="H39" s="1">
        <v>23058</v>
      </c>
      <c r="I39" s="9"/>
    </row>
    <row r="40" spans="1:9" ht="26.25" customHeight="1">
      <c r="A40" s="135"/>
      <c r="B40" s="146"/>
      <c r="C40" s="139" t="s">
        <v>101</v>
      </c>
      <c r="D40" s="140"/>
      <c r="E40" s="14"/>
      <c r="F40" s="22">
        <v>24564</v>
      </c>
      <c r="G40" s="23">
        <v>26969</v>
      </c>
      <c r="H40" s="1">
        <v>25262</v>
      </c>
      <c r="I40" s="9"/>
    </row>
    <row r="41" spans="1:9" ht="26.25" customHeight="1">
      <c r="A41" s="135"/>
      <c r="B41" s="139" t="s">
        <v>102</v>
      </c>
      <c r="C41" s="140"/>
      <c r="D41" s="140"/>
      <c r="E41" s="14"/>
      <c r="F41" s="22">
        <v>6972</v>
      </c>
      <c r="G41" s="23">
        <v>8967</v>
      </c>
      <c r="H41" s="1">
        <v>6036</v>
      </c>
      <c r="I41" s="9"/>
    </row>
    <row r="42" spans="1:9" ht="26.25" customHeight="1" thickBot="1">
      <c r="A42" s="136"/>
      <c r="B42" s="141" t="s">
        <v>103</v>
      </c>
      <c r="C42" s="142"/>
      <c r="D42" s="142"/>
      <c r="E42" s="33"/>
      <c r="F42" s="42">
        <f>F37+F38+F41</f>
        <v>57253</v>
      </c>
      <c r="G42" s="39">
        <f>G37+G38+G41</f>
        <v>56685</v>
      </c>
      <c r="H42" s="40">
        <f>H37+H38+H41</f>
        <v>54356</v>
      </c>
      <c r="I42" s="9"/>
    </row>
    <row r="43" spans="1:9" ht="26.25" customHeight="1">
      <c r="A43" s="134" t="s">
        <v>104</v>
      </c>
      <c r="B43" s="143" t="s">
        <v>105</v>
      </c>
      <c r="C43" s="137" t="s">
        <v>106</v>
      </c>
      <c r="D43" s="138"/>
      <c r="E43" s="10"/>
      <c r="F43" s="124" t="s">
        <v>129</v>
      </c>
      <c r="G43" s="125" t="s">
        <v>130</v>
      </c>
      <c r="H43" s="126" t="s">
        <v>130</v>
      </c>
      <c r="I43" s="9"/>
    </row>
    <row r="44" spans="1:9" ht="26.25" customHeight="1">
      <c r="A44" s="135"/>
      <c r="B44" s="144"/>
      <c r="C44" s="139" t="s">
        <v>109</v>
      </c>
      <c r="D44" s="140"/>
      <c r="E44" s="14"/>
      <c r="F44" s="22">
        <v>2079</v>
      </c>
      <c r="G44" s="23">
        <v>2250</v>
      </c>
      <c r="H44" s="1">
        <v>2250</v>
      </c>
      <c r="I44" s="9"/>
    </row>
    <row r="45" spans="1:9" ht="26.25" customHeight="1">
      <c r="A45" s="135"/>
      <c r="B45" s="144"/>
      <c r="C45" s="139" t="s">
        <v>110</v>
      </c>
      <c r="D45" s="140"/>
      <c r="E45" s="14"/>
      <c r="F45" s="62">
        <v>39934</v>
      </c>
      <c r="G45" s="63">
        <v>41030</v>
      </c>
      <c r="H45" s="64">
        <v>41030</v>
      </c>
      <c r="I45" s="9"/>
    </row>
    <row r="46" spans="1:9" ht="26.25" customHeight="1">
      <c r="A46" s="135"/>
      <c r="B46" s="144"/>
      <c r="C46" s="139" t="s">
        <v>111</v>
      </c>
      <c r="D46" s="140"/>
      <c r="E46" s="14"/>
      <c r="F46" s="30">
        <v>272.92978722697893</v>
      </c>
      <c r="G46" s="31">
        <v>245.3</v>
      </c>
      <c r="H46" s="32">
        <v>254.1</v>
      </c>
      <c r="I46" s="9"/>
    </row>
    <row r="47" spans="1:9" ht="26.25" customHeight="1">
      <c r="A47" s="135"/>
      <c r="B47" s="144"/>
      <c r="C47" s="139" t="s">
        <v>112</v>
      </c>
      <c r="D47" s="140"/>
      <c r="E47" s="14"/>
      <c r="F47" s="30">
        <v>166.9</v>
      </c>
      <c r="G47" s="31">
        <v>172</v>
      </c>
      <c r="H47" s="32">
        <v>163.6</v>
      </c>
      <c r="I47" s="9"/>
    </row>
    <row r="48" spans="1:9" ht="26.25" customHeight="1">
      <c r="A48" s="135"/>
      <c r="B48" s="144"/>
      <c r="C48" s="146" t="s">
        <v>16</v>
      </c>
      <c r="D48" s="21" t="s">
        <v>113</v>
      </c>
      <c r="E48" s="14"/>
      <c r="F48" s="30">
        <v>85.3781211302301</v>
      </c>
      <c r="G48" s="31">
        <v>74.8</v>
      </c>
      <c r="H48" s="32">
        <v>78.1</v>
      </c>
      <c r="I48" s="9"/>
    </row>
    <row r="49" spans="1:9" ht="26.25" customHeight="1">
      <c r="A49" s="135"/>
      <c r="B49" s="145"/>
      <c r="C49" s="146"/>
      <c r="D49" s="21" t="s">
        <v>114</v>
      </c>
      <c r="E49" s="14"/>
      <c r="F49" s="30">
        <v>81.6</v>
      </c>
      <c r="G49" s="31">
        <v>97.2</v>
      </c>
      <c r="H49" s="32">
        <v>85.5</v>
      </c>
      <c r="I49" s="9"/>
    </row>
    <row r="50" spans="1:9" ht="26.25" customHeight="1">
      <c r="A50" s="135"/>
      <c r="B50" s="128" t="s">
        <v>115</v>
      </c>
      <c r="C50" s="129"/>
      <c r="D50" s="21" t="s">
        <v>116</v>
      </c>
      <c r="E50" s="14"/>
      <c r="F50" s="30"/>
      <c r="G50" s="31"/>
      <c r="H50" s="32"/>
      <c r="I50" s="9"/>
    </row>
    <row r="51" spans="1:9" ht="26.25" customHeight="1">
      <c r="A51" s="135"/>
      <c r="B51" s="130"/>
      <c r="C51" s="131"/>
      <c r="D51" s="21" t="s">
        <v>117</v>
      </c>
      <c r="E51" s="14"/>
      <c r="F51" s="22">
        <v>700</v>
      </c>
      <c r="G51" s="23">
        <v>700</v>
      </c>
      <c r="H51" s="1">
        <v>700</v>
      </c>
      <c r="I51" s="9"/>
    </row>
    <row r="52" spans="1:9" ht="26.25" customHeight="1" thickBot="1">
      <c r="A52" s="136"/>
      <c r="B52" s="132"/>
      <c r="C52" s="133"/>
      <c r="D52" s="65" t="s">
        <v>118</v>
      </c>
      <c r="E52" s="33"/>
      <c r="F52" s="66">
        <v>29665</v>
      </c>
      <c r="G52" s="67">
        <v>29665</v>
      </c>
      <c r="H52" s="68">
        <v>29665</v>
      </c>
      <c r="I52" s="9"/>
    </row>
    <row r="53" spans="1:9" ht="26.25" customHeight="1">
      <c r="A53" s="134" t="s">
        <v>119</v>
      </c>
      <c r="B53" s="137" t="s">
        <v>120</v>
      </c>
      <c r="C53" s="138"/>
      <c r="D53" s="138"/>
      <c r="E53" s="10"/>
      <c r="F53" s="37">
        <v>1</v>
      </c>
      <c r="G53" s="19">
        <v>1</v>
      </c>
      <c r="H53" s="20">
        <v>1</v>
      </c>
      <c r="I53" s="9"/>
    </row>
    <row r="54" spans="1:9" ht="26.25" customHeight="1">
      <c r="A54" s="135"/>
      <c r="B54" s="139" t="s">
        <v>121</v>
      </c>
      <c r="C54" s="140"/>
      <c r="D54" s="140"/>
      <c r="E54" s="14"/>
      <c r="F54" s="22"/>
      <c r="G54" s="23"/>
      <c r="H54" s="1"/>
      <c r="I54" s="9"/>
    </row>
    <row r="55" spans="1:8" ht="26.25" customHeight="1" thickBot="1">
      <c r="A55" s="136"/>
      <c r="B55" s="141" t="s">
        <v>122</v>
      </c>
      <c r="C55" s="142"/>
      <c r="D55" s="142"/>
      <c r="E55" s="33"/>
      <c r="F55" s="42">
        <f>F53+F54</f>
        <v>1</v>
      </c>
      <c r="G55" s="39">
        <f>G53+G54</f>
        <v>1</v>
      </c>
      <c r="H55" s="40">
        <f>H53+H54</f>
        <v>1</v>
      </c>
    </row>
  </sheetData>
  <sheetProtection/>
  <mergeCells count="96">
    <mergeCell ref="C48:C49"/>
    <mergeCell ref="B50:C52"/>
    <mergeCell ref="A53:A55"/>
    <mergeCell ref="B53:D53"/>
    <mergeCell ref="B54:D54"/>
    <mergeCell ref="B55:D55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5:D35"/>
    <mergeCell ref="J35:K35"/>
    <mergeCell ref="L35:M35"/>
    <mergeCell ref="B36:D36"/>
    <mergeCell ref="J36:M36"/>
    <mergeCell ref="C40:D40"/>
    <mergeCell ref="B37:D37"/>
    <mergeCell ref="B38:D38"/>
    <mergeCell ref="B39:B40"/>
    <mergeCell ref="C39:D39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27:C28"/>
    <mergeCell ref="J27:M27"/>
    <mergeCell ref="J28:M28"/>
    <mergeCell ref="B29:C30"/>
    <mergeCell ref="J29:M29"/>
    <mergeCell ref="J30:M30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C19:D19"/>
    <mergeCell ref="L19:M19"/>
    <mergeCell ref="C20:D20"/>
    <mergeCell ref="K20:M20"/>
    <mergeCell ref="B21:D21"/>
    <mergeCell ref="K21:K23"/>
    <mergeCell ref="L21:M21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B15:D15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6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4" t="s">
        <v>149</v>
      </c>
      <c r="P3" s="2" t="s">
        <v>1</v>
      </c>
    </row>
    <row r="4" spans="1:17" ht="26.25" customHeight="1" thickBot="1">
      <c r="A4" s="151" t="s">
        <v>2</v>
      </c>
      <c r="B4" s="152"/>
      <c r="C4" s="152"/>
      <c r="D4" s="152"/>
      <c r="E4" s="5"/>
      <c r="F4" s="6" t="s">
        <v>3</v>
      </c>
      <c r="G4" s="7" t="s">
        <v>4</v>
      </c>
      <c r="H4" s="8" t="s">
        <v>5</v>
      </c>
      <c r="I4" s="9"/>
      <c r="J4" s="151" t="s">
        <v>2</v>
      </c>
      <c r="K4" s="152"/>
      <c r="L4" s="152"/>
      <c r="M4" s="152"/>
      <c r="N4" s="5"/>
      <c r="O4" s="6" t="s">
        <v>3</v>
      </c>
      <c r="P4" s="7" t="s">
        <v>4</v>
      </c>
      <c r="Q4" s="8" t="s">
        <v>5</v>
      </c>
    </row>
    <row r="5" spans="1:17" ht="26.25" customHeight="1" thickBot="1">
      <c r="A5" s="151" t="s">
        <v>6</v>
      </c>
      <c r="B5" s="152"/>
      <c r="C5" s="152"/>
      <c r="D5" s="152"/>
      <c r="E5" s="5"/>
      <c r="F5" s="168">
        <v>31868</v>
      </c>
      <c r="G5" s="169"/>
      <c r="H5" s="170"/>
      <c r="I5" s="9"/>
      <c r="J5" s="155" t="s">
        <v>7</v>
      </c>
      <c r="K5" s="138" t="s">
        <v>8</v>
      </c>
      <c r="L5" s="138"/>
      <c r="M5" s="138"/>
      <c r="N5" s="10" t="s">
        <v>9</v>
      </c>
      <c r="O5" s="11">
        <v>10279</v>
      </c>
      <c r="P5" s="12">
        <v>14328</v>
      </c>
      <c r="Q5" s="13">
        <v>13871</v>
      </c>
    </row>
    <row r="6" spans="1:17" ht="26.25" customHeight="1" thickBot="1">
      <c r="A6" s="151" t="s">
        <v>10</v>
      </c>
      <c r="B6" s="152"/>
      <c r="C6" s="152"/>
      <c r="D6" s="152"/>
      <c r="E6" s="5"/>
      <c r="F6" s="168">
        <v>32265</v>
      </c>
      <c r="G6" s="169"/>
      <c r="H6" s="170"/>
      <c r="I6" s="9"/>
      <c r="J6" s="156"/>
      <c r="K6" s="162" t="s">
        <v>11</v>
      </c>
      <c r="L6" s="139" t="s">
        <v>12</v>
      </c>
      <c r="M6" s="140"/>
      <c r="N6" s="14" t="s">
        <v>13</v>
      </c>
      <c r="O6" s="15">
        <v>4296</v>
      </c>
      <c r="P6" s="16">
        <v>4374</v>
      </c>
      <c r="Q6" s="17">
        <v>4240</v>
      </c>
    </row>
    <row r="7" spans="1:17" ht="26.25" customHeight="1">
      <c r="A7" s="155" t="s">
        <v>14</v>
      </c>
      <c r="B7" s="137" t="s">
        <v>15</v>
      </c>
      <c r="C7" s="138"/>
      <c r="D7" s="138"/>
      <c r="E7" s="10" t="s">
        <v>9</v>
      </c>
      <c r="F7" s="18">
        <v>135053</v>
      </c>
      <c r="G7" s="19">
        <v>133923</v>
      </c>
      <c r="H7" s="20">
        <v>133558</v>
      </c>
      <c r="I7" s="9"/>
      <c r="J7" s="156"/>
      <c r="K7" s="164"/>
      <c r="L7" s="162" t="s">
        <v>16</v>
      </c>
      <c r="M7" s="21" t="s">
        <v>17</v>
      </c>
      <c r="N7" s="14"/>
      <c r="O7" s="15">
        <v>4296</v>
      </c>
      <c r="P7" s="16">
        <v>4374</v>
      </c>
      <c r="Q7" s="17">
        <v>4240</v>
      </c>
    </row>
    <row r="8" spans="1:17" ht="26.25" customHeight="1">
      <c r="A8" s="156"/>
      <c r="B8" s="139" t="s">
        <v>18</v>
      </c>
      <c r="C8" s="140"/>
      <c r="D8" s="140"/>
      <c r="E8" s="14"/>
      <c r="F8" s="22">
        <v>550</v>
      </c>
      <c r="G8" s="23">
        <v>533</v>
      </c>
      <c r="H8" s="1">
        <v>521</v>
      </c>
      <c r="I8" s="24"/>
      <c r="J8" s="156"/>
      <c r="K8" s="164"/>
      <c r="L8" s="164"/>
      <c r="M8" s="21" t="s">
        <v>19</v>
      </c>
      <c r="N8" s="14"/>
      <c r="O8" s="15"/>
      <c r="P8" s="16"/>
      <c r="Q8" s="17"/>
    </row>
    <row r="9" spans="1:17" ht="26.25" customHeight="1">
      <c r="A9" s="156"/>
      <c r="B9" s="139" t="s">
        <v>20</v>
      </c>
      <c r="C9" s="140"/>
      <c r="D9" s="140"/>
      <c r="E9" s="14" t="s">
        <v>21</v>
      </c>
      <c r="F9" s="22">
        <v>550</v>
      </c>
      <c r="G9" s="23">
        <v>533</v>
      </c>
      <c r="H9" s="1">
        <v>521</v>
      </c>
      <c r="I9" s="9"/>
      <c r="J9" s="156"/>
      <c r="K9" s="164"/>
      <c r="L9" s="163"/>
      <c r="M9" s="21" t="s">
        <v>22</v>
      </c>
      <c r="N9" s="14" t="s">
        <v>23</v>
      </c>
      <c r="O9" s="15"/>
      <c r="P9" s="16"/>
      <c r="Q9" s="17"/>
    </row>
    <row r="10" spans="1:17" ht="26.25" customHeight="1">
      <c r="A10" s="156"/>
      <c r="B10" s="139" t="s">
        <v>24</v>
      </c>
      <c r="C10" s="140"/>
      <c r="D10" s="140"/>
      <c r="E10" s="14" t="s">
        <v>25</v>
      </c>
      <c r="F10" s="25">
        <f>IF(F9=0,0,F9/F7)</f>
        <v>0.004072475250457228</v>
      </c>
      <c r="G10" s="26">
        <f>IF(G9=0,0,G9/G7)</f>
        <v>0.003979898897127454</v>
      </c>
      <c r="H10" s="27">
        <f>IF(H9=0,0,H9/H7)</f>
        <v>0.003900926938109286</v>
      </c>
      <c r="I10" s="9"/>
      <c r="J10" s="156"/>
      <c r="K10" s="163"/>
      <c r="L10" s="165" t="s">
        <v>26</v>
      </c>
      <c r="M10" s="166"/>
      <c r="N10" s="28"/>
      <c r="O10" s="15">
        <v>5983</v>
      </c>
      <c r="P10" s="16">
        <v>9954</v>
      </c>
      <c r="Q10" s="17">
        <v>9631</v>
      </c>
    </row>
    <row r="11" spans="1:17" ht="26.25" customHeight="1">
      <c r="A11" s="156"/>
      <c r="B11" s="139" t="s">
        <v>27</v>
      </c>
      <c r="C11" s="140"/>
      <c r="D11" s="140"/>
      <c r="E11" s="14" t="s">
        <v>28</v>
      </c>
      <c r="F11" s="22">
        <v>427</v>
      </c>
      <c r="G11" s="23">
        <v>426</v>
      </c>
      <c r="H11" s="1">
        <v>421</v>
      </c>
      <c r="I11" s="9"/>
      <c r="J11" s="156"/>
      <c r="K11" s="140" t="s">
        <v>29</v>
      </c>
      <c r="L11" s="140"/>
      <c r="M11" s="140"/>
      <c r="N11" s="14" t="s">
        <v>21</v>
      </c>
      <c r="O11" s="29">
        <v>9587</v>
      </c>
      <c r="P11" s="16">
        <v>8379</v>
      </c>
      <c r="Q11" s="17">
        <v>7243</v>
      </c>
    </row>
    <row r="12" spans="1:17" ht="26.25" customHeight="1">
      <c r="A12" s="156"/>
      <c r="B12" s="139" t="s">
        <v>30</v>
      </c>
      <c r="C12" s="140"/>
      <c r="D12" s="140"/>
      <c r="E12" s="14" t="s">
        <v>31</v>
      </c>
      <c r="F12" s="25">
        <f>IF(F11=0,0,F11/F9)</f>
        <v>0.7763636363636364</v>
      </c>
      <c r="G12" s="26">
        <f>IF(G11=0,0,G11/G9)</f>
        <v>0.799249530956848</v>
      </c>
      <c r="H12" s="27">
        <f>IF(H11=0,0,H11/H9)</f>
        <v>0.8080614203454894</v>
      </c>
      <c r="I12" s="9"/>
      <c r="J12" s="156"/>
      <c r="K12" s="162" t="s">
        <v>11</v>
      </c>
      <c r="L12" s="139" t="s">
        <v>32</v>
      </c>
      <c r="M12" s="140"/>
      <c r="N12" s="14"/>
      <c r="O12" s="15">
        <v>2808</v>
      </c>
      <c r="P12" s="16">
        <v>2073</v>
      </c>
      <c r="Q12" s="17">
        <v>2025</v>
      </c>
    </row>
    <row r="13" spans="1:17" ht="26.25" customHeight="1">
      <c r="A13" s="156"/>
      <c r="B13" s="139" t="s">
        <v>33</v>
      </c>
      <c r="C13" s="140"/>
      <c r="D13" s="140"/>
      <c r="E13" s="14"/>
      <c r="F13" s="30">
        <v>1424</v>
      </c>
      <c r="G13" s="31">
        <v>1424</v>
      </c>
      <c r="H13" s="32">
        <v>1424</v>
      </c>
      <c r="I13" s="9"/>
      <c r="J13" s="156"/>
      <c r="K13" s="164"/>
      <c r="L13" s="162" t="s">
        <v>16</v>
      </c>
      <c r="M13" s="21" t="s">
        <v>34</v>
      </c>
      <c r="N13" s="14"/>
      <c r="O13" s="15"/>
      <c r="P13" s="16"/>
      <c r="Q13" s="17"/>
    </row>
    <row r="14" spans="1:17" ht="26.25" customHeight="1">
      <c r="A14" s="156"/>
      <c r="B14" s="139" t="s">
        <v>35</v>
      </c>
      <c r="C14" s="140"/>
      <c r="D14" s="140"/>
      <c r="E14" s="14"/>
      <c r="F14" s="30">
        <v>16</v>
      </c>
      <c r="G14" s="31">
        <v>16</v>
      </c>
      <c r="H14" s="32">
        <v>16</v>
      </c>
      <c r="I14" s="9"/>
      <c r="J14" s="156"/>
      <c r="K14" s="164"/>
      <c r="L14" s="163"/>
      <c r="M14" s="21" t="s">
        <v>36</v>
      </c>
      <c r="N14" s="14"/>
      <c r="O14" s="15"/>
      <c r="P14" s="16"/>
      <c r="Q14" s="17"/>
    </row>
    <row r="15" spans="1:17" ht="26.25" customHeight="1" thickBot="1">
      <c r="A15" s="157"/>
      <c r="B15" s="141" t="s">
        <v>37</v>
      </c>
      <c r="C15" s="142"/>
      <c r="D15" s="142"/>
      <c r="E15" s="33"/>
      <c r="F15" s="34">
        <v>16</v>
      </c>
      <c r="G15" s="35">
        <v>16</v>
      </c>
      <c r="H15" s="36">
        <v>16</v>
      </c>
      <c r="I15" s="9"/>
      <c r="J15" s="156"/>
      <c r="K15" s="163"/>
      <c r="L15" s="165" t="s">
        <v>38</v>
      </c>
      <c r="M15" s="166"/>
      <c r="N15" s="28"/>
      <c r="O15" s="15">
        <v>6779</v>
      </c>
      <c r="P15" s="16">
        <v>6306</v>
      </c>
      <c r="Q15" s="17">
        <v>5218</v>
      </c>
    </row>
    <row r="16" spans="1:17" ht="26.25" customHeight="1" thickBot="1">
      <c r="A16" s="134" t="s">
        <v>39</v>
      </c>
      <c r="B16" s="137" t="s">
        <v>40</v>
      </c>
      <c r="C16" s="138"/>
      <c r="D16" s="138"/>
      <c r="E16" s="10"/>
      <c r="F16" s="37">
        <v>417223</v>
      </c>
      <c r="G16" s="19">
        <v>417223</v>
      </c>
      <c r="H16" s="20">
        <v>417223</v>
      </c>
      <c r="I16" s="9"/>
      <c r="J16" s="157"/>
      <c r="K16" s="141" t="s">
        <v>41</v>
      </c>
      <c r="L16" s="142"/>
      <c r="M16" s="142"/>
      <c r="N16" s="33" t="s">
        <v>28</v>
      </c>
      <c r="O16" s="38">
        <f>O5-O11</f>
        <v>692</v>
      </c>
      <c r="P16" s="39">
        <f>P5-P11</f>
        <v>5949</v>
      </c>
      <c r="Q16" s="40">
        <f>Q5-Q11</f>
        <v>6628</v>
      </c>
    </row>
    <row r="17" spans="1:17" ht="26.25" customHeight="1">
      <c r="A17" s="135"/>
      <c r="B17" s="146" t="s">
        <v>42</v>
      </c>
      <c r="C17" s="139" t="s">
        <v>43</v>
      </c>
      <c r="D17" s="140"/>
      <c r="E17" s="14"/>
      <c r="F17" s="22">
        <v>25500</v>
      </c>
      <c r="G17" s="23">
        <v>25500</v>
      </c>
      <c r="H17" s="1">
        <v>25500</v>
      </c>
      <c r="I17" s="9"/>
      <c r="J17" s="155" t="s">
        <v>44</v>
      </c>
      <c r="K17" s="160" t="s">
        <v>45</v>
      </c>
      <c r="L17" s="161"/>
      <c r="M17" s="161"/>
      <c r="N17" s="10" t="s">
        <v>46</v>
      </c>
      <c r="O17" s="11">
        <v>6295</v>
      </c>
      <c r="P17" s="12">
        <v>6146</v>
      </c>
      <c r="Q17" s="13">
        <v>28953</v>
      </c>
    </row>
    <row r="18" spans="1:17" ht="26.25" customHeight="1">
      <c r="A18" s="135"/>
      <c r="B18" s="146"/>
      <c r="C18" s="139" t="s">
        <v>47</v>
      </c>
      <c r="D18" s="140"/>
      <c r="E18" s="14"/>
      <c r="F18" s="22">
        <v>269800</v>
      </c>
      <c r="G18" s="23">
        <v>269800</v>
      </c>
      <c r="H18" s="1">
        <v>269800</v>
      </c>
      <c r="I18" s="9"/>
      <c r="J18" s="156"/>
      <c r="K18" s="162" t="s">
        <v>16</v>
      </c>
      <c r="L18" s="139" t="s">
        <v>48</v>
      </c>
      <c r="M18" s="140"/>
      <c r="N18" s="14"/>
      <c r="O18" s="15">
        <v>6000</v>
      </c>
      <c r="P18" s="16">
        <v>6000</v>
      </c>
      <c r="Q18" s="17">
        <v>28800</v>
      </c>
    </row>
    <row r="19" spans="1:17" ht="26.25" customHeight="1">
      <c r="A19" s="135"/>
      <c r="B19" s="146"/>
      <c r="C19" s="139" t="s">
        <v>49</v>
      </c>
      <c r="D19" s="140"/>
      <c r="E19" s="14"/>
      <c r="F19" s="22">
        <v>17180</v>
      </c>
      <c r="G19" s="23">
        <v>17180</v>
      </c>
      <c r="H19" s="1">
        <v>17180</v>
      </c>
      <c r="I19" s="9"/>
      <c r="J19" s="156"/>
      <c r="K19" s="163"/>
      <c r="L19" s="139" t="s">
        <v>26</v>
      </c>
      <c r="M19" s="140"/>
      <c r="N19" s="14"/>
      <c r="O19" s="29">
        <v>295</v>
      </c>
      <c r="P19" s="16">
        <v>146</v>
      </c>
      <c r="Q19" s="17">
        <v>153</v>
      </c>
    </row>
    <row r="20" spans="1:17" ht="26.25" customHeight="1">
      <c r="A20" s="135"/>
      <c r="B20" s="146"/>
      <c r="C20" s="139" t="s">
        <v>50</v>
      </c>
      <c r="D20" s="140"/>
      <c r="E20" s="14"/>
      <c r="F20" s="22">
        <v>104743</v>
      </c>
      <c r="G20" s="23">
        <v>104743</v>
      </c>
      <c r="H20" s="1">
        <v>104743</v>
      </c>
      <c r="I20" s="9"/>
      <c r="J20" s="156"/>
      <c r="K20" s="139" t="s">
        <v>51</v>
      </c>
      <c r="L20" s="140"/>
      <c r="M20" s="140"/>
      <c r="N20" s="41" t="s">
        <v>52</v>
      </c>
      <c r="O20" s="15">
        <v>11720</v>
      </c>
      <c r="P20" s="16">
        <v>12095</v>
      </c>
      <c r="Q20" s="17">
        <v>35581</v>
      </c>
    </row>
    <row r="21" spans="1:17" ht="26.25" customHeight="1" thickBot="1">
      <c r="A21" s="136"/>
      <c r="B21" s="141" t="s">
        <v>53</v>
      </c>
      <c r="C21" s="142"/>
      <c r="D21" s="142"/>
      <c r="E21" s="33"/>
      <c r="F21" s="42">
        <v>51000</v>
      </c>
      <c r="G21" s="39">
        <v>51000</v>
      </c>
      <c r="H21" s="40">
        <v>51000</v>
      </c>
      <c r="I21" s="9"/>
      <c r="J21" s="156"/>
      <c r="K21" s="162" t="s">
        <v>16</v>
      </c>
      <c r="L21" s="139" t="s">
        <v>54</v>
      </c>
      <c r="M21" s="140"/>
      <c r="N21" s="14"/>
      <c r="O21" s="15"/>
      <c r="P21" s="16"/>
      <c r="Q21" s="17"/>
    </row>
    <row r="22" spans="1:17" ht="26.25" customHeight="1">
      <c r="A22" s="155" t="s">
        <v>55</v>
      </c>
      <c r="B22" s="137" t="s">
        <v>56</v>
      </c>
      <c r="C22" s="138"/>
      <c r="D22" s="138"/>
      <c r="E22" s="10"/>
      <c r="F22" s="43">
        <v>4</v>
      </c>
      <c r="G22" s="44">
        <v>4</v>
      </c>
      <c r="H22" s="45">
        <v>4</v>
      </c>
      <c r="I22" s="9"/>
      <c r="J22" s="156"/>
      <c r="K22" s="164"/>
      <c r="L22" s="46" t="s">
        <v>16</v>
      </c>
      <c r="M22" s="21" t="s">
        <v>57</v>
      </c>
      <c r="N22" s="14"/>
      <c r="O22" s="15"/>
      <c r="P22" s="16"/>
      <c r="Q22" s="17"/>
    </row>
    <row r="23" spans="1:17" ht="26.25" customHeight="1">
      <c r="A23" s="156"/>
      <c r="B23" s="139" t="s">
        <v>58</v>
      </c>
      <c r="C23" s="140"/>
      <c r="D23" s="140"/>
      <c r="E23" s="14"/>
      <c r="F23" s="47" t="s">
        <v>59</v>
      </c>
      <c r="G23" s="46" t="s">
        <v>59</v>
      </c>
      <c r="H23" s="48" t="s">
        <v>59</v>
      </c>
      <c r="I23" s="9"/>
      <c r="J23" s="156"/>
      <c r="K23" s="163"/>
      <c r="L23" s="139" t="s">
        <v>60</v>
      </c>
      <c r="M23" s="140"/>
      <c r="N23" s="14" t="s">
        <v>61</v>
      </c>
      <c r="O23" s="15">
        <v>11720</v>
      </c>
      <c r="P23" s="16">
        <v>12095</v>
      </c>
      <c r="Q23" s="17">
        <v>35581</v>
      </c>
    </row>
    <row r="24" spans="1:17" ht="26.25" customHeight="1" thickBot="1">
      <c r="A24" s="156"/>
      <c r="B24" s="139" t="s">
        <v>62</v>
      </c>
      <c r="C24" s="140"/>
      <c r="D24" s="140"/>
      <c r="E24" s="14"/>
      <c r="F24" s="47"/>
      <c r="G24" s="46"/>
      <c r="H24" s="48"/>
      <c r="I24" s="9"/>
      <c r="J24" s="157"/>
      <c r="K24" s="141" t="s">
        <v>63</v>
      </c>
      <c r="L24" s="142"/>
      <c r="M24" s="142"/>
      <c r="N24" s="33" t="s">
        <v>64</v>
      </c>
      <c r="O24" s="42">
        <f>O17-O20</f>
        <v>-5425</v>
      </c>
      <c r="P24" s="39">
        <f>P17-P20</f>
        <v>-5949</v>
      </c>
      <c r="Q24" s="40">
        <f>Q17-Q20</f>
        <v>-6628</v>
      </c>
    </row>
    <row r="25" spans="1:17" ht="26.25" customHeight="1" thickBot="1">
      <c r="A25" s="156"/>
      <c r="B25" s="139" t="s">
        <v>65</v>
      </c>
      <c r="C25" s="140"/>
      <c r="D25" s="140"/>
      <c r="E25" s="14"/>
      <c r="F25" s="47" t="s">
        <v>124</v>
      </c>
      <c r="G25" s="46" t="s">
        <v>124</v>
      </c>
      <c r="H25" s="48" t="s">
        <v>124</v>
      </c>
      <c r="I25" s="9"/>
      <c r="J25" s="151" t="s">
        <v>66</v>
      </c>
      <c r="K25" s="152"/>
      <c r="L25" s="152"/>
      <c r="M25" s="152"/>
      <c r="N25" s="5" t="s">
        <v>67</v>
      </c>
      <c r="O25" s="49">
        <f>O16+O24</f>
        <v>-4733</v>
      </c>
      <c r="P25" s="50">
        <f>P16+P24</f>
        <v>0</v>
      </c>
      <c r="Q25" s="51">
        <f>Q16+Q24</f>
        <v>0</v>
      </c>
    </row>
    <row r="26" spans="1:17" ht="26.25" customHeight="1" thickBot="1">
      <c r="A26" s="156"/>
      <c r="B26" s="139" t="s">
        <v>68</v>
      </c>
      <c r="C26" s="140"/>
      <c r="D26" s="140"/>
      <c r="E26" s="14"/>
      <c r="F26" s="22"/>
      <c r="G26" s="23"/>
      <c r="H26" s="1"/>
      <c r="I26" s="9"/>
      <c r="J26" s="151" t="s">
        <v>69</v>
      </c>
      <c r="K26" s="152"/>
      <c r="L26" s="152"/>
      <c r="M26" s="152"/>
      <c r="N26" s="5" t="s">
        <v>70</v>
      </c>
      <c r="O26" s="52"/>
      <c r="P26" s="53"/>
      <c r="Q26" s="54"/>
    </row>
    <row r="27" spans="1:17" ht="26.25" customHeight="1" thickBot="1">
      <c r="A27" s="156"/>
      <c r="B27" s="158" t="s">
        <v>71</v>
      </c>
      <c r="C27" s="159"/>
      <c r="D27" s="21" t="s">
        <v>72</v>
      </c>
      <c r="E27" s="14"/>
      <c r="F27" s="30"/>
      <c r="G27" s="31"/>
      <c r="H27" s="32"/>
      <c r="I27" s="9"/>
      <c r="J27" s="151" t="s">
        <v>73</v>
      </c>
      <c r="K27" s="152"/>
      <c r="L27" s="152"/>
      <c r="M27" s="152"/>
      <c r="N27" s="5" t="s">
        <v>74</v>
      </c>
      <c r="O27" s="52">
        <v>4733</v>
      </c>
      <c r="P27" s="53"/>
      <c r="Q27" s="54"/>
    </row>
    <row r="28" spans="1:17" ht="26.25" customHeight="1" thickBot="1">
      <c r="A28" s="156"/>
      <c r="B28" s="158"/>
      <c r="C28" s="159"/>
      <c r="D28" s="21" t="s">
        <v>75</v>
      </c>
      <c r="E28" s="14"/>
      <c r="F28" s="30"/>
      <c r="G28" s="31"/>
      <c r="H28" s="32"/>
      <c r="I28" s="9"/>
      <c r="J28" s="151" t="s">
        <v>76</v>
      </c>
      <c r="K28" s="152"/>
      <c r="L28" s="152"/>
      <c r="M28" s="152"/>
      <c r="N28" s="5" t="s">
        <v>77</v>
      </c>
      <c r="O28" s="52"/>
      <c r="P28" s="53"/>
      <c r="Q28" s="54"/>
    </row>
    <row r="29" spans="1:17" ht="26.25" customHeight="1" thickBot="1">
      <c r="A29" s="156"/>
      <c r="B29" s="158" t="s">
        <v>78</v>
      </c>
      <c r="C29" s="159"/>
      <c r="D29" s="21" t="s">
        <v>72</v>
      </c>
      <c r="E29" s="14"/>
      <c r="F29" s="30">
        <v>137</v>
      </c>
      <c r="G29" s="31">
        <v>140</v>
      </c>
      <c r="H29" s="32">
        <v>136</v>
      </c>
      <c r="I29" s="9"/>
      <c r="J29" s="151" t="s">
        <v>79</v>
      </c>
      <c r="K29" s="152"/>
      <c r="L29" s="152"/>
      <c r="M29" s="152"/>
      <c r="N29" s="5" t="s">
        <v>80</v>
      </c>
      <c r="O29" s="49">
        <f>O25-O26+O27-O28</f>
        <v>0</v>
      </c>
      <c r="P29" s="50">
        <f>P25-P26+P27-P28</f>
        <v>0</v>
      </c>
      <c r="Q29" s="51">
        <f>Q25-Q26+Q27-Q28</f>
        <v>0</v>
      </c>
    </row>
    <row r="30" spans="1:17" ht="26.25" customHeight="1" thickBot="1">
      <c r="A30" s="156"/>
      <c r="B30" s="158"/>
      <c r="C30" s="159"/>
      <c r="D30" s="21" t="s">
        <v>75</v>
      </c>
      <c r="E30" s="14"/>
      <c r="F30" s="30"/>
      <c r="G30" s="31"/>
      <c r="H30" s="32"/>
      <c r="I30" s="9"/>
      <c r="J30" s="151" t="s">
        <v>81</v>
      </c>
      <c r="K30" s="152"/>
      <c r="L30" s="152"/>
      <c r="M30" s="152"/>
      <c r="N30" s="5" t="s">
        <v>82</v>
      </c>
      <c r="O30" s="52"/>
      <c r="P30" s="53"/>
      <c r="Q30" s="54"/>
    </row>
    <row r="31" spans="1:17" ht="26.25" customHeight="1" thickBot="1">
      <c r="A31" s="156"/>
      <c r="B31" s="153" t="s">
        <v>83</v>
      </c>
      <c r="C31" s="154"/>
      <c r="D31" s="154"/>
      <c r="E31" s="14"/>
      <c r="F31" s="30">
        <v>125</v>
      </c>
      <c r="G31" s="31">
        <v>127</v>
      </c>
      <c r="H31" s="32">
        <v>124</v>
      </c>
      <c r="I31" s="9"/>
      <c r="J31" s="151" t="s">
        <v>84</v>
      </c>
      <c r="K31" s="152"/>
      <c r="L31" s="152"/>
      <c r="M31" s="152"/>
      <c r="N31" s="5" t="s">
        <v>85</v>
      </c>
      <c r="O31" s="49">
        <f>O29-O30</f>
        <v>0</v>
      </c>
      <c r="P31" s="50">
        <f>P29-P30</f>
        <v>0</v>
      </c>
      <c r="Q31" s="51">
        <f>Q29-Q30</f>
        <v>0</v>
      </c>
    </row>
    <row r="32" spans="1:17" ht="26.25" customHeight="1" thickBot="1">
      <c r="A32" s="156"/>
      <c r="B32" s="139" t="s">
        <v>86</v>
      </c>
      <c r="C32" s="140"/>
      <c r="D32" s="140"/>
      <c r="E32" s="14"/>
      <c r="F32" s="30">
        <v>48075</v>
      </c>
      <c r="G32" s="31">
        <v>49067</v>
      </c>
      <c r="H32" s="32">
        <v>46416</v>
      </c>
      <c r="I32" s="9"/>
      <c r="J32" s="151" t="s">
        <v>87</v>
      </c>
      <c r="K32" s="152"/>
      <c r="L32" s="152"/>
      <c r="M32" s="152"/>
      <c r="N32" s="5"/>
      <c r="O32" s="55">
        <f>IF(O5=0,0,O5/(O11+O23))</f>
        <v>0.48242361665180455</v>
      </c>
      <c r="P32" s="56">
        <f>IF(P5=0,0,P5/(P11+P23))</f>
        <v>0.6998143987496337</v>
      </c>
      <c r="Q32" s="57">
        <f>IF(Q5=0,0,Q5/(Q11+Q23))</f>
        <v>0.32390715486643</v>
      </c>
    </row>
    <row r="33" spans="1:17" ht="26.25" customHeight="1" thickBot="1">
      <c r="A33" s="156"/>
      <c r="B33" s="146" t="s">
        <v>88</v>
      </c>
      <c r="C33" s="139" t="s">
        <v>89</v>
      </c>
      <c r="D33" s="140"/>
      <c r="E33" s="14"/>
      <c r="F33" s="30"/>
      <c r="G33" s="31"/>
      <c r="H33" s="32"/>
      <c r="I33" s="9"/>
      <c r="J33" s="151" t="s">
        <v>90</v>
      </c>
      <c r="K33" s="152"/>
      <c r="L33" s="152"/>
      <c r="M33" s="152"/>
      <c r="N33" s="5"/>
      <c r="O33" s="55">
        <f>IF(O31&lt;0,O31/(O6-O9),0)</f>
        <v>0</v>
      </c>
      <c r="P33" s="56">
        <f>IF(P31&lt;0,P31/(P6-P9),0)</f>
        <v>0</v>
      </c>
      <c r="Q33" s="57">
        <f>IF(Q31&lt;0,Q31/(Q6-Q9),0)</f>
        <v>0</v>
      </c>
    </row>
    <row r="34" spans="1:17" ht="26.25" customHeight="1" thickBot="1">
      <c r="A34" s="156"/>
      <c r="B34" s="146"/>
      <c r="C34" s="139" t="s">
        <v>91</v>
      </c>
      <c r="D34" s="140"/>
      <c r="E34" s="14" t="s">
        <v>9</v>
      </c>
      <c r="F34" s="30">
        <v>48075</v>
      </c>
      <c r="G34" s="31">
        <v>49067</v>
      </c>
      <c r="H34" s="32">
        <v>46416</v>
      </c>
      <c r="I34" s="9"/>
      <c r="J34" s="151" t="s">
        <v>92</v>
      </c>
      <c r="K34" s="152"/>
      <c r="L34" s="152"/>
      <c r="M34" s="152"/>
      <c r="N34" s="5"/>
      <c r="O34" s="52">
        <v>6278</v>
      </c>
      <c r="P34" s="53">
        <v>10100</v>
      </c>
      <c r="Q34" s="54">
        <v>9784</v>
      </c>
    </row>
    <row r="35" spans="1:17" ht="26.25" customHeight="1" thickBot="1">
      <c r="A35" s="156"/>
      <c r="B35" s="139" t="s">
        <v>93</v>
      </c>
      <c r="C35" s="140"/>
      <c r="D35" s="140"/>
      <c r="E35" s="14" t="s">
        <v>21</v>
      </c>
      <c r="F35" s="30">
        <v>36998</v>
      </c>
      <c r="G35" s="31">
        <v>37593</v>
      </c>
      <c r="H35" s="32">
        <v>36465</v>
      </c>
      <c r="I35" s="9"/>
      <c r="J35" s="147" t="s">
        <v>16</v>
      </c>
      <c r="K35" s="148"/>
      <c r="L35" s="149" t="s">
        <v>94</v>
      </c>
      <c r="M35" s="150"/>
      <c r="N35" s="5"/>
      <c r="O35" s="52">
        <v>5912</v>
      </c>
      <c r="P35" s="53">
        <v>10100</v>
      </c>
      <c r="Q35" s="54">
        <v>9784</v>
      </c>
    </row>
    <row r="36" spans="1:17" ht="26.25" customHeight="1" thickBot="1">
      <c r="A36" s="157"/>
      <c r="B36" s="141" t="s">
        <v>95</v>
      </c>
      <c r="C36" s="142"/>
      <c r="D36" s="142"/>
      <c r="E36" s="33"/>
      <c r="F36" s="58">
        <f>IF(F35=0,0,F35/F34)</f>
        <v>0.7695891835673427</v>
      </c>
      <c r="G36" s="59">
        <f>IF(G35=0,0,G35/G34)</f>
        <v>0.766156479915218</v>
      </c>
      <c r="H36" s="60">
        <f>IF(H35=0,0,H35/H34)</f>
        <v>0.7856127197518097</v>
      </c>
      <c r="I36" s="9"/>
      <c r="J36" s="151" t="s">
        <v>96</v>
      </c>
      <c r="K36" s="152"/>
      <c r="L36" s="152"/>
      <c r="M36" s="152"/>
      <c r="N36" s="5"/>
      <c r="O36" s="52">
        <v>163770</v>
      </c>
      <c r="P36" s="53">
        <v>157675</v>
      </c>
      <c r="Q36" s="54">
        <v>150894</v>
      </c>
    </row>
    <row r="37" spans="1:17" ht="26.25" customHeight="1">
      <c r="A37" s="134" t="s">
        <v>97</v>
      </c>
      <c r="B37" s="137" t="s">
        <v>98</v>
      </c>
      <c r="C37" s="138"/>
      <c r="D37" s="138"/>
      <c r="E37" s="10"/>
      <c r="F37" s="37"/>
      <c r="G37" s="19"/>
      <c r="H37" s="20"/>
      <c r="I37" s="9"/>
      <c r="J37" s="61"/>
      <c r="K37" s="61"/>
      <c r="L37" s="61"/>
      <c r="M37" s="61"/>
      <c r="N37" s="61"/>
      <c r="O37" s="61"/>
      <c r="P37" s="61"/>
      <c r="Q37" s="61"/>
    </row>
    <row r="38" spans="1:9" ht="26.25" customHeight="1">
      <c r="A38" s="135"/>
      <c r="B38" s="139" t="s">
        <v>99</v>
      </c>
      <c r="C38" s="140"/>
      <c r="D38" s="140"/>
      <c r="E38" s="14"/>
      <c r="F38" s="22">
        <v>9395</v>
      </c>
      <c r="G38" s="23">
        <v>4374</v>
      </c>
      <c r="H38" s="1">
        <v>3254</v>
      </c>
      <c r="I38" s="9"/>
    </row>
    <row r="39" spans="1:9" ht="26.25" customHeight="1">
      <c r="A39" s="135"/>
      <c r="B39" s="146" t="s">
        <v>16</v>
      </c>
      <c r="C39" s="139" t="s">
        <v>100</v>
      </c>
      <c r="D39" s="140"/>
      <c r="E39" s="14"/>
      <c r="F39" s="22">
        <v>2610</v>
      </c>
      <c r="G39" s="23">
        <v>1923</v>
      </c>
      <c r="H39" s="1">
        <v>1923</v>
      </c>
      <c r="I39" s="9"/>
    </row>
    <row r="40" spans="1:9" ht="26.25" customHeight="1">
      <c r="A40" s="135"/>
      <c r="B40" s="146"/>
      <c r="C40" s="139" t="s">
        <v>101</v>
      </c>
      <c r="D40" s="140"/>
      <c r="E40" s="14"/>
      <c r="F40" s="22">
        <v>6785</v>
      </c>
      <c r="G40" s="23">
        <v>2451</v>
      </c>
      <c r="H40" s="1">
        <v>1331</v>
      </c>
      <c r="I40" s="9"/>
    </row>
    <row r="41" spans="1:9" ht="26.25" customHeight="1">
      <c r="A41" s="135"/>
      <c r="B41" s="139" t="s">
        <v>102</v>
      </c>
      <c r="C41" s="140"/>
      <c r="D41" s="140"/>
      <c r="E41" s="14"/>
      <c r="F41" s="22">
        <v>5912</v>
      </c>
      <c r="G41" s="23">
        <v>10100</v>
      </c>
      <c r="H41" s="1">
        <v>9784</v>
      </c>
      <c r="I41" s="9"/>
    </row>
    <row r="42" spans="1:9" ht="26.25" customHeight="1" thickBot="1">
      <c r="A42" s="136"/>
      <c r="B42" s="141" t="s">
        <v>103</v>
      </c>
      <c r="C42" s="142"/>
      <c r="D42" s="142"/>
      <c r="E42" s="33"/>
      <c r="F42" s="42">
        <f>F37+F38+F41</f>
        <v>15307</v>
      </c>
      <c r="G42" s="39">
        <f>G37+G38+G41</f>
        <v>14474</v>
      </c>
      <c r="H42" s="40">
        <f>H37+H38+H41</f>
        <v>13038</v>
      </c>
      <c r="I42" s="9"/>
    </row>
    <row r="43" spans="1:9" ht="26.25" customHeight="1">
      <c r="A43" s="134" t="s">
        <v>104</v>
      </c>
      <c r="B43" s="143" t="s">
        <v>105</v>
      </c>
      <c r="C43" s="137" t="s">
        <v>106</v>
      </c>
      <c r="D43" s="138"/>
      <c r="E43" s="10"/>
      <c r="F43" s="37" t="s">
        <v>129</v>
      </c>
      <c r="G43" s="19" t="s">
        <v>129</v>
      </c>
      <c r="H43" s="20" t="s">
        <v>129</v>
      </c>
      <c r="I43" s="9"/>
    </row>
    <row r="44" spans="1:9" ht="26.25" customHeight="1">
      <c r="A44" s="135"/>
      <c r="B44" s="144"/>
      <c r="C44" s="139" t="s">
        <v>109</v>
      </c>
      <c r="D44" s="140"/>
      <c r="E44" s="14"/>
      <c r="F44" s="22">
        <v>2079</v>
      </c>
      <c r="G44" s="23">
        <v>2079</v>
      </c>
      <c r="H44" s="1">
        <v>2079</v>
      </c>
      <c r="I44" s="9"/>
    </row>
    <row r="45" spans="1:9" ht="26.25" customHeight="1">
      <c r="A45" s="135"/>
      <c r="B45" s="144"/>
      <c r="C45" s="139" t="s">
        <v>110</v>
      </c>
      <c r="D45" s="140"/>
      <c r="E45" s="14"/>
      <c r="F45" s="62">
        <v>35796</v>
      </c>
      <c r="G45" s="63">
        <v>35796</v>
      </c>
      <c r="H45" s="64">
        <v>35796</v>
      </c>
      <c r="I45" s="9"/>
    </row>
    <row r="46" spans="1:9" ht="26.25" customHeight="1">
      <c r="A46" s="135"/>
      <c r="B46" s="144"/>
      <c r="C46" s="139" t="s">
        <v>111</v>
      </c>
      <c r="D46" s="140"/>
      <c r="E46" s="14"/>
      <c r="F46" s="30">
        <v>116.1</v>
      </c>
      <c r="G46" s="31">
        <v>116.4</v>
      </c>
      <c r="H46" s="32">
        <v>116.3</v>
      </c>
      <c r="I46" s="9"/>
    </row>
    <row r="47" spans="1:9" ht="26.25" customHeight="1">
      <c r="A47" s="135"/>
      <c r="B47" s="144"/>
      <c r="C47" s="139" t="s">
        <v>112</v>
      </c>
      <c r="D47" s="140"/>
      <c r="E47" s="14"/>
      <c r="F47" s="30">
        <v>253.9</v>
      </c>
      <c r="G47" s="31">
        <v>116.4</v>
      </c>
      <c r="H47" s="32">
        <v>89.2</v>
      </c>
      <c r="I47" s="9"/>
    </row>
    <row r="48" spans="1:9" ht="26.25" customHeight="1">
      <c r="A48" s="135"/>
      <c r="B48" s="144"/>
      <c r="C48" s="146" t="s">
        <v>16</v>
      </c>
      <c r="D48" s="21" t="s">
        <v>113</v>
      </c>
      <c r="E48" s="14"/>
      <c r="F48" s="30">
        <v>70.5</v>
      </c>
      <c r="G48" s="31">
        <v>51.15</v>
      </c>
      <c r="H48" s="32">
        <v>52.7</v>
      </c>
      <c r="I48" s="9"/>
    </row>
    <row r="49" spans="1:9" ht="26.25" customHeight="1">
      <c r="A49" s="135"/>
      <c r="B49" s="145"/>
      <c r="C49" s="146"/>
      <c r="D49" s="21" t="s">
        <v>114</v>
      </c>
      <c r="E49" s="14"/>
      <c r="F49" s="30">
        <v>183.4</v>
      </c>
      <c r="G49" s="31">
        <v>65.2</v>
      </c>
      <c r="H49" s="32">
        <v>36.5</v>
      </c>
      <c r="I49" s="9"/>
    </row>
    <row r="50" spans="1:9" ht="26.25" customHeight="1">
      <c r="A50" s="135"/>
      <c r="B50" s="128" t="s">
        <v>115</v>
      </c>
      <c r="C50" s="129"/>
      <c r="D50" s="21" t="s">
        <v>116</v>
      </c>
      <c r="E50" s="14"/>
      <c r="F50" s="30"/>
      <c r="G50" s="31"/>
      <c r="H50" s="32"/>
      <c r="I50" s="9"/>
    </row>
    <row r="51" spans="1:9" ht="26.25" customHeight="1">
      <c r="A51" s="135"/>
      <c r="B51" s="130"/>
      <c r="C51" s="131"/>
      <c r="D51" s="21" t="s">
        <v>117</v>
      </c>
      <c r="E51" s="14"/>
      <c r="F51" s="22">
        <v>400</v>
      </c>
      <c r="G51" s="23">
        <v>400</v>
      </c>
      <c r="H51" s="1">
        <v>400</v>
      </c>
      <c r="I51" s="9"/>
    </row>
    <row r="52" spans="1:9" ht="26.25" customHeight="1" thickBot="1">
      <c r="A52" s="136"/>
      <c r="B52" s="132"/>
      <c r="C52" s="133"/>
      <c r="D52" s="65" t="s">
        <v>118</v>
      </c>
      <c r="E52" s="33"/>
      <c r="F52" s="66">
        <v>30042</v>
      </c>
      <c r="G52" s="67">
        <v>30042</v>
      </c>
      <c r="H52" s="68">
        <v>30042</v>
      </c>
      <c r="I52" s="9"/>
    </row>
    <row r="53" spans="1:9" ht="26.25" customHeight="1">
      <c r="A53" s="134" t="s">
        <v>119</v>
      </c>
      <c r="B53" s="137" t="s">
        <v>120</v>
      </c>
      <c r="C53" s="138"/>
      <c r="D53" s="138"/>
      <c r="E53" s="10"/>
      <c r="F53" s="37"/>
      <c r="G53" s="19"/>
      <c r="H53" s="20"/>
      <c r="I53" s="9"/>
    </row>
    <row r="54" spans="1:9" ht="26.25" customHeight="1">
      <c r="A54" s="135"/>
      <c r="B54" s="139" t="s">
        <v>121</v>
      </c>
      <c r="C54" s="140"/>
      <c r="D54" s="140"/>
      <c r="E54" s="14"/>
      <c r="F54" s="22"/>
      <c r="G54" s="23"/>
      <c r="H54" s="1"/>
      <c r="I54" s="9"/>
    </row>
    <row r="55" spans="1:8" ht="26.25" customHeight="1" thickBot="1">
      <c r="A55" s="136"/>
      <c r="B55" s="141" t="s">
        <v>122</v>
      </c>
      <c r="C55" s="142"/>
      <c r="D55" s="142"/>
      <c r="E55" s="33"/>
      <c r="F55" s="42">
        <f>F53+F54</f>
        <v>0</v>
      </c>
      <c r="G55" s="39">
        <f>G53+G54</f>
        <v>0</v>
      </c>
      <c r="H55" s="40">
        <f>H53+H54</f>
        <v>0</v>
      </c>
    </row>
  </sheetData>
  <sheetProtection/>
  <mergeCells count="96">
    <mergeCell ref="C48:C49"/>
    <mergeCell ref="B50:C52"/>
    <mergeCell ref="A53:A55"/>
    <mergeCell ref="B53:D53"/>
    <mergeCell ref="B54:D54"/>
    <mergeCell ref="B55:D55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5:D35"/>
    <mergeCell ref="J35:K35"/>
    <mergeCell ref="L35:M35"/>
    <mergeCell ref="B36:D36"/>
    <mergeCell ref="J36:M36"/>
    <mergeCell ref="C40:D40"/>
    <mergeCell ref="B37:D37"/>
    <mergeCell ref="B38:D38"/>
    <mergeCell ref="B39:B40"/>
    <mergeCell ref="C39:D39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27:C28"/>
    <mergeCell ref="J27:M27"/>
    <mergeCell ref="J28:M28"/>
    <mergeCell ref="B29:C30"/>
    <mergeCell ref="J29:M29"/>
    <mergeCell ref="J30:M30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C19:D19"/>
    <mergeCell ref="L19:M19"/>
    <mergeCell ref="C20:D20"/>
    <mergeCell ref="K20:M20"/>
    <mergeCell ref="B21:D21"/>
    <mergeCell ref="K21:K23"/>
    <mergeCell ref="L21:M21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B15:D15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B7" sqref="B7:D7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4" t="s">
        <v>150</v>
      </c>
      <c r="P3" s="2" t="s">
        <v>1</v>
      </c>
    </row>
    <row r="4" spans="1:17" ht="26.25" customHeight="1" thickBot="1">
      <c r="A4" s="151" t="s">
        <v>2</v>
      </c>
      <c r="B4" s="152"/>
      <c r="C4" s="152"/>
      <c r="D4" s="152"/>
      <c r="E4" s="5"/>
      <c r="F4" s="6" t="s">
        <v>3</v>
      </c>
      <c r="G4" s="7" t="s">
        <v>4</v>
      </c>
      <c r="H4" s="8" t="s">
        <v>5</v>
      </c>
      <c r="I4" s="9"/>
      <c r="J4" s="151" t="s">
        <v>2</v>
      </c>
      <c r="K4" s="152"/>
      <c r="L4" s="152"/>
      <c r="M4" s="152"/>
      <c r="N4" s="5"/>
      <c r="O4" s="6" t="s">
        <v>3</v>
      </c>
      <c r="P4" s="7" t="s">
        <v>4</v>
      </c>
      <c r="Q4" s="8" t="s">
        <v>5</v>
      </c>
    </row>
    <row r="5" spans="1:17" ht="26.25" customHeight="1" thickBot="1">
      <c r="A5" s="151" t="s">
        <v>6</v>
      </c>
      <c r="B5" s="152"/>
      <c r="C5" s="152"/>
      <c r="D5" s="152"/>
      <c r="E5" s="5"/>
      <c r="F5" s="168">
        <v>33329</v>
      </c>
      <c r="G5" s="169"/>
      <c r="H5" s="170"/>
      <c r="I5" s="9"/>
      <c r="J5" s="155" t="s">
        <v>7</v>
      </c>
      <c r="K5" s="138" t="s">
        <v>8</v>
      </c>
      <c r="L5" s="138"/>
      <c r="M5" s="138"/>
      <c r="N5" s="10" t="s">
        <v>9</v>
      </c>
      <c r="O5" s="69">
        <v>79027</v>
      </c>
      <c r="P5" s="70">
        <v>69258</v>
      </c>
      <c r="Q5" s="13">
        <v>65707</v>
      </c>
    </row>
    <row r="6" spans="1:17" ht="26.25" customHeight="1" thickBot="1">
      <c r="A6" s="151" t="s">
        <v>10</v>
      </c>
      <c r="B6" s="152"/>
      <c r="C6" s="152"/>
      <c r="D6" s="152"/>
      <c r="E6" s="5"/>
      <c r="F6" s="168">
        <v>34079</v>
      </c>
      <c r="G6" s="169"/>
      <c r="H6" s="170"/>
      <c r="I6" s="9"/>
      <c r="J6" s="156"/>
      <c r="K6" s="162" t="s">
        <v>11</v>
      </c>
      <c r="L6" s="139" t="s">
        <v>12</v>
      </c>
      <c r="M6" s="140"/>
      <c r="N6" s="14" t="s">
        <v>13</v>
      </c>
      <c r="O6" s="71">
        <v>25530</v>
      </c>
      <c r="P6" s="72">
        <v>24158</v>
      </c>
      <c r="Q6" s="17">
        <v>25392</v>
      </c>
    </row>
    <row r="7" spans="1:17" ht="26.25" customHeight="1">
      <c r="A7" s="155" t="s">
        <v>14</v>
      </c>
      <c r="B7" s="137" t="s">
        <v>15</v>
      </c>
      <c r="C7" s="138"/>
      <c r="D7" s="138"/>
      <c r="E7" s="10" t="s">
        <v>9</v>
      </c>
      <c r="F7" s="73">
        <v>91505</v>
      </c>
      <c r="G7" s="74">
        <v>92489</v>
      </c>
      <c r="H7" s="20">
        <v>93085</v>
      </c>
      <c r="I7" s="9"/>
      <c r="J7" s="156"/>
      <c r="K7" s="164"/>
      <c r="L7" s="162" t="s">
        <v>16</v>
      </c>
      <c r="M7" s="21" t="s">
        <v>17</v>
      </c>
      <c r="N7" s="14"/>
      <c r="O7" s="71">
        <v>25530</v>
      </c>
      <c r="P7" s="72">
        <v>24158</v>
      </c>
      <c r="Q7" s="17">
        <v>25392</v>
      </c>
    </row>
    <row r="8" spans="1:17" ht="26.25" customHeight="1">
      <c r="A8" s="156"/>
      <c r="B8" s="139" t="s">
        <v>18</v>
      </c>
      <c r="C8" s="140"/>
      <c r="D8" s="140"/>
      <c r="E8" s="14"/>
      <c r="F8" s="75">
        <v>1615</v>
      </c>
      <c r="G8" s="76">
        <v>1645</v>
      </c>
      <c r="H8" s="1">
        <v>1636</v>
      </c>
      <c r="I8" s="24"/>
      <c r="J8" s="156"/>
      <c r="K8" s="164"/>
      <c r="L8" s="164"/>
      <c r="M8" s="21" t="s">
        <v>19</v>
      </c>
      <c r="N8" s="14"/>
      <c r="O8" s="71"/>
      <c r="P8" s="72"/>
      <c r="Q8" s="17"/>
    </row>
    <row r="9" spans="1:17" ht="26.25" customHeight="1">
      <c r="A9" s="156"/>
      <c r="B9" s="139" t="s">
        <v>20</v>
      </c>
      <c r="C9" s="140"/>
      <c r="D9" s="140"/>
      <c r="E9" s="14" t="s">
        <v>21</v>
      </c>
      <c r="F9" s="75">
        <v>1615</v>
      </c>
      <c r="G9" s="76">
        <v>1645</v>
      </c>
      <c r="H9" s="1">
        <v>1636</v>
      </c>
      <c r="I9" s="9"/>
      <c r="J9" s="156"/>
      <c r="K9" s="164"/>
      <c r="L9" s="163"/>
      <c r="M9" s="21" t="s">
        <v>22</v>
      </c>
      <c r="N9" s="14" t="s">
        <v>23</v>
      </c>
      <c r="O9" s="72"/>
      <c r="P9" s="72"/>
      <c r="Q9" s="17"/>
    </row>
    <row r="10" spans="1:17" ht="26.25" customHeight="1">
      <c r="A10" s="156"/>
      <c r="B10" s="139" t="s">
        <v>24</v>
      </c>
      <c r="C10" s="140"/>
      <c r="D10" s="140"/>
      <c r="E10" s="14" t="s">
        <v>25</v>
      </c>
      <c r="F10" s="25">
        <f>IF(F9=0,0,F9/F7)</f>
        <v>0.017649308780940932</v>
      </c>
      <c r="G10" s="77">
        <f>IF(G9=0,0,G9/G7)</f>
        <v>0.01778589886364865</v>
      </c>
      <c r="H10" s="27">
        <f>IF(H9=0,0,H9/H7)</f>
        <v>0.017575334371810712</v>
      </c>
      <c r="I10" s="9"/>
      <c r="J10" s="156"/>
      <c r="K10" s="163"/>
      <c r="L10" s="165" t="s">
        <v>26</v>
      </c>
      <c r="M10" s="166"/>
      <c r="N10" s="28"/>
      <c r="O10" s="71">
        <v>53497</v>
      </c>
      <c r="P10" s="72">
        <v>45100</v>
      </c>
      <c r="Q10" s="17">
        <v>40315</v>
      </c>
    </row>
    <row r="11" spans="1:17" ht="26.25" customHeight="1">
      <c r="A11" s="156"/>
      <c r="B11" s="139" t="s">
        <v>27</v>
      </c>
      <c r="C11" s="140"/>
      <c r="D11" s="140"/>
      <c r="E11" s="14" t="s">
        <v>28</v>
      </c>
      <c r="F11" s="75">
        <v>1165</v>
      </c>
      <c r="G11" s="76">
        <v>1181</v>
      </c>
      <c r="H11" s="1">
        <v>1170</v>
      </c>
      <c r="I11" s="9"/>
      <c r="J11" s="156"/>
      <c r="K11" s="140" t="s">
        <v>29</v>
      </c>
      <c r="L11" s="140"/>
      <c r="M11" s="140"/>
      <c r="N11" s="14" t="s">
        <v>21</v>
      </c>
      <c r="O11" s="71">
        <v>33407</v>
      </c>
      <c r="P11" s="72">
        <v>34350</v>
      </c>
      <c r="Q11" s="17">
        <v>33063</v>
      </c>
    </row>
    <row r="12" spans="1:17" ht="26.25" customHeight="1">
      <c r="A12" s="156"/>
      <c r="B12" s="139" t="s">
        <v>30</v>
      </c>
      <c r="C12" s="140"/>
      <c r="D12" s="140"/>
      <c r="E12" s="14" t="s">
        <v>31</v>
      </c>
      <c r="F12" s="25">
        <f>IF(F11=0,0,F11/F9)</f>
        <v>0.7213622291021672</v>
      </c>
      <c r="G12" s="77">
        <f>IF(G11=0,0,G11/G9)</f>
        <v>0.7179331306990882</v>
      </c>
      <c r="H12" s="27">
        <f>IF(H11=0,0,H11/H9)</f>
        <v>0.715158924205379</v>
      </c>
      <c r="I12" s="9"/>
      <c r="J12" s="156"/>
      <c r="K12" s="162" t="s">
        <v>11</v>
      </c>
      <c r="L12" s="139" t="s">
        <v>32</v>
      </c>
      <c r="M12" s="140"/>
      <c r="N12" s="14"/>
      <c r="O12" s="71">
        <v>14260</v>
      </c>
      <c r="P12" s="72">
        <v>16180</v>
      </c>
      <c r="Q12" s="17">
        <v>16894</v>
      </c>
    </row>
    <row r="13" spans="1:17" ht="26.25" customHeight="1">
      <c r="A13" s="156"/>
      <c r="B13" s="139" t="s">
        <v>33</v>
      </c>
      <c r="C13" s="140"/>
      <c r="D13" s="140"/>
      <c r="E13" s="14"/>
      <c r="F13" s="78">
        <v>507</v>
      </c>
      <c r="G13" s="79">
        <v>507</v>
      </c>
      <c r="H13" s="32">
        <v>507</v>
      </c>
      <c r="I13" s="9"/>
      <c r="J13" s="156"/>
      <c r="K13" s="164"/>
      <c r="L13" s="162" t="s">
        <v>16</v>
      </c>
      <c r="M13" s="21" t="s">
        <v>34</v>
      </c>
      <c r="N13" s="14"/>
      <c r="O13" s="71"/>
      <c r="P13" s="72"/>
      <c r="Q13" s="17"/>
    </row>
    <row r="14" spans="1:17" ht="26.25" customHeight="1">
      <c r="A14" s="156"/>
      <c r="B14" s="139" t="s">
        <v>35</v>
      </c>
      <c r="C14" s="140"/>
      <c r="D14" s="140"/>
      <c r="E14" s="14"/>
      <c r="F14" s="78">
        <v>97</v>
      </c>
      <c r="G14" s="79">
        <v>100</v>
      </c>
      <c r="H14" s="32">
        <v>102</v>
      </c>
      <c r="I14" s="9"/>
      <c r="J14" s="156"/>
      <c r="K14" s="164"/>
      <c r="L14" s="163"/>
      <c r="M14" s="21" t="s">
        <v>36</v>
      </c>
      <c r="N14" s="14"/>
      <c r="O14" s="71"/>
      <c r="P14" s="72"/>
      <c r="Q14" s="17"/>
    </row>
    <row r="15" spans="1:17" ht="26.25" customHeight="1" thickBot="1">
      <c r="A15" s="157"/>
      <c r="B15" s="141" t="s">
        <v>37</v>
      </c>
      <c r="C15" s="142"/>
      <c r="D15" s="142"/>
      <c r="E15" s="33"/>
      <c r="F15" s="80">
        <v>97</v>
      </c>
      <c r="G15" s="81">
        <v>100</v>
      </c>
      <c r="H15" s="36">
        <v>102</v>
      </c>
      <c r="I15" s="9"/>
      <c r="J15" s="156"/>
      <c r="K15" s="163"/>
      <c r="L15" s="165" t="s">
        <v>38</v>
      </c>
      <c r="M15" s="166"/>
      <c r="N15" s="28"/>
      <c r="O15" s="71">
        <v>19147</v>
      </c>
      <c r="P15" s="72">
        <v>18170</v>
      </c>
      <c r="Q15" s="17">
        <v>16169</v>
      </c>
    </row>
    <row r="16" spans="1:17" ht="26.25" customHeight="1" thickBot="1">
      <c r="A16" s="134" t="s">
        <v>39</v>
      </c>
      <c r="B16" s="137" t="s">
        <v>40</v>
      </c>
      <c r="C16" s="138"/>
      <c r="D16" s="138"/>
      <c r="E16" s="10"/>
      <c r="F16" s="73">
        <v>3339587</v>
      </c>
      <c r="G16" s="74">
        <v>3373239</v>
      </c>
      <c r="H16" s="20">
        <v>3426535</v>
      </c>
      <c r="I16" s="9"/>
      <c r="J16" s="157"/>
      <c r="K16" s="141" t="s">
        <v>41</v>
      </c>
      <c r="L16" s="142"/>
      <c r="M16" s="142"/>
      <c r="N16" s="33" t="s">
        <v>28</v>
      </c>
      <c r="O16" s="38">
        <f>O5-O11</f>
        <v>45620</v>
      </c>
      <c r="P16" s="82">
        <f>P5-P11</f>
        <v>34908</v>
      </c>
      <c r="Q16" s="40">
        <f>Q5-Q11</f>
        <v>32644</v>
      </c>
    </row>
    <row r="17" spans="1:17" ht="26.25" customHeight="1">
      <c r="A17" s="135"/>
      <c r="B17" s="146" t="s">
        <v>42</v>
      </c>
      <c r="C17" s="139" t="s">
        <v>43</v>
      </c>
      <c r="D17" s="140"/>
      <c r="E17" s="14"/>
      <c r="F17" s="75">
        <v>801312</v>
      </c>
      <c r="G17" s="76">
        <v>810612</v>
      </c>
      <c r="H17" s="1">
        <v>814752</v>
      </c>
      <c r="I17" s="9"/>
      <c r="J17" s="155" t="s">
        <v>44</v>
      </c>
      <c r="K17" s="160" t="s">
        <v>45</v>
      </c>
      <c r="L17" s="161"/>
      <c r="M17" s="161"/>
      <c r="N17" s="10" t="s">
        <v>46</v>
      </c>
      <c r="O17" s="69">
        <v>26316</v>
      </c>
      <c r="P17" s="70">
        <v>22480</v>
      </c>
      <c r="Q17" s="13">
        <v>69478</v>
      </c>
    </row>
    <row r="18" spans="1:17" ht="26.25" customHeight="1">
      <c r="A18" s="135"/>
      <c r="B18" s="146"/>
      <c r="C18" s="139" t="s">
        <v>47</v>
      </c>
      <c r="D18" s="140"/>
      <c r="E18" s="14"/>
      <c r="F18" s="75">
        <v>1072400</v>
      </c>
      <c r="G18" s="76">
        <v>1082500</v>
      </c>
      <c r="H18" s="1">
        <v>1095600</v>
      </c>
      <c r="I18" s="9"/>
      <c r="J18" s="156"/>
      <c r="K18" s="162" t="s">
        <v>16</v>
      </c>
      <c r="L18" s="139" t="s">
        <v>48</v>
      </c>
      <c r="M18" s="140"/>
      <c r="N18" s="14"/>
      <c r="O18" s="71">
        <v>14400</v>
      </c>
      <c r="P18" s="72">
        <v>10100</v>
      </c>
      <c r="Q18" s="17">
        <v>53800</v>
      </c>
    </row>
    <row r="19" spans="1:17" ht="26.25" customHeight="1">
      <c r="A19" s="135"/>
      <c r="B19" s="146"/>
      <c r="C19" s="139" t="s">
        <v>49</v>
      </c>
      <c r="D19" s="140"/>
      <c r="E19" s="14"/>
      <c r="F19" s="75">
        <v>84732</v>
      </c>
      <c r="G19" s="76">
        <v>86449</v>
      </c>
      <c r="H19" s="1">
        <v>87557</v>
      </c>
      <c r="I19" s="9"/>
      <c r="J19" s="156"/>
      <c r="K19" s="163"/>
      <c r="L19" s="139" t="s">
        <v>26</v>
      </c>
      <c r="M19" s="140"/>
      <c r="N19" s="14"/>
      <c r="O19" s="71">
        <v>1298</v>
      </c>
      <c r="P19" s="72">
        <v>1363</v>
      </c>
      <c r="Q19" s="17">
        <v>1430</v>
      </c>
    </row>
    <row r="20" spans="1:17" ht="26.25" customHeight="1">
      <c r="A20" s="135"/>
      <c r="B20" s="146"/>
      <c r="C20" s="139" t="s">
        <v>50</v>
      </c>
      <c r="D20" s="140"/>
      <c r="E20" s="14"/>
      <c r="F20" s="75">
        <v>1381143</v>
      </c>
      <c r="G20" s="76">
        <v>1393678</v>
      </c>
      <c r="H20" s="1">
        <v>1428626</v>
      </c>
      <c r="I20" s="9"/>
      <c r="J20" s="156"/>
      <c r="K20" s="139" t="s">
        <v>51</v>
      </c>
      <c r="L20" s="140"/>
      <c r="M20" s="140"/>
      <c r="N20" s="41" t="s">
        <v>52</v>
      </c>
      <c r="O20" s="71">
        <v>75346</v>
      </c>
      <c r="P20" s="72">
        <v>71401</v>
      </c>
      <c r="Q20" s="17">
        <v>134803</v>
      </c>
    </row>
    <row r="21" spans="1:17" ht="26.25" customHeight="1" thickBot="1">
      <c r="A21" s="136"/>
      <c r="B21" s="141" t="s">
        <v>53</v>
      </c>
      <c r="C21" s="142"/>
      <c r="D21" s="142"/>
      <c r="E21" s="33"/>
      <c r="F21" s="83">
        <v>1433400</v>
      </c>
      <c r="G21" s="82">
        <v>1452000</v>
      </c>
      <c r="H21" s="40">
        <v>1478280</v>
      </c>
      <c r="I21" s="9"/>
      <c r="J21" s="156"/>
      <c r="K21" s="162" t="s">
        <v>16</v>
      </c>
      <c r="L21" s="139" t="s">
        <v>54</v>
      </c>
      <c r="M21" s="140"/>
      <c r="N21" s="14"/>
      <c r="O21" s="71">
        <v>39634</v>
      </c>
      <c r="P21" s="72">
        <v>33652</v>
      </c>
      <c r="Q21" s="17">
        <v>53296</v>
      </c>
    </row>
    <row r="22" spans="1:17" ht="26.25" customHeight="1">
      <c r="A22" s="155" t="s">
        <v>55</v>
      </c>
      <c r="B22" s="137" t="s">
        <v>56</v>
      </c>
      <c r="C22" s="138"/>
      <c r="D22" s="138"/>
      <c r="E22" s="10"/>
      <c r="F22" s="44">
        <v>21</v>
      </c>
      <c r="G22" s="84">
        <v>21</v>
      </c>
      <c r="H22" s="45">
        <v>22</v>
      </c>
      <c r="I22" s="9"/>
      <c r="J22" s="156"/>
      <c r="K22" s="164"/>
      <c r="L22" s="46" t="s">
        <v>16</v>
      </c>
      <c r="M22" s="21" t="s">
        <v>57</v>
      </c>
      <c r="N22" s="14"/>
      <c r="O22" s="71"/>
      <c r="P22" s="72"/>
      <c r="Q22" s="17"/>
    </row>
    <row r="23" spans="1:17" ht="26.25" customHeight="1">
      <c r="A23" s="156"/>
      <c r="B23" s="139" t="s">
        <v>58</v>
      </c>
      <c r="C23" s="140"/>
      <c r="D23" s="140"/>
      <c r="E23" s="14"/>
      <c r="F23" s="46" t="s">
        <v>59</v>
      </c>
      <c r="G23" s="85" t="s">
        <v>59</v>
      </c>
      <c r="H23" s="48" t="s">
        <v>59</v>
      </c>
      <c r="I23" s="9"/>
      <c r="J23" s="156"/>
      <c r="K23" s="163"/>
      <c r="L23" s="139" t="s">
        <v>60</v>
      </c>
      <c r="M23" s="140"/>
      <c r="N23" s="14" t="s">
        <v>61</v>
      </c>
      <c r="O23" s="71">
        <v>35712</v>
      </c>
      <c r="P23" s="72">
        <v>37749</v>
      </c>
      <c r="Q23" s="17">
        <v>81507</v>
      </c>
    </row>
    <row r="24" spans="1:17" ht="26.25" customHeight="1" thickBot="1">
      <c r="A24" s="156"/>
      <c r="B24" s="139" t="s">
        <v>62</v>
      </c>
      <c r="C24" s="140"/>
      <c r="D24" s="140"/>
      <c r="E24" s="14"/>
      <c r="F24" s="46"/>
      <c r="G24" s="85"/>
      <c r="H24" s="48"/>
      <c r="I24" s="9"/>
      <c r="J24" s="157"/>
      <c r="K24" s="141" t="s">
        <v>63</v>
      </c>
      <c r="L24" s="142"/>
      <c r="M24" s="142"/>
      <c r="N24" s="33" t="s">
        <v>64</v>
      </c>
      <c r="O24" s="42">
        <f>O17-O20</f>
        <v>-49030</v>
      </c>
      <c r="P24" s="82">
        <f>P17-P20</f>
        <v>-48921</v>
      </c>
      <c r="Q24" s="40">
        <f>Q17-Q20</f>
        <v>-65325</v>
      </c>
    </row>
    <row r="25" spans="1:17" ht="26.25" customHeight="1" thickBot="1">
      <c r="A25" s="156"/>
      <c r="B25" s="139" t="s">
        <v>65</v>
      </c>
      <c r="C25" s="140"/>
      <c r="D25" s="140"/>
      <c r="E25" s="14"/>
      <c r="F25" s="46" t="s">
        <v>124</v>
      </c>
      <c r="G25" s="85" t="s">
        <v>124</v>
      </c>
      <c r="H25" s="48" t="s">
        <v>124</v>
      </c>
      <c r="I25" s="9"/>
      <c r="J25" s="151" t="s">
        <v>66</v>
      </c>
      <c r="K25" s="152"/>
      <c r="L25" s="152"/>
      <c r="M25" s="152"/>
      <c r="N25" s="5" t="s">
        <v>67</v>
      </c>
      <c r="O25" s="49">
        <f>O16+O24</f>
        <v>-3410</v>
      </c>
      <c r="P25" s="86">
        <f>P16+P24</f>
        <v>-14013</v>
      </c>
      <c r="Q25" s="51">
        <f>Q16+Q24</f>
        <v>-32681</v>
      </c>
    </row>
    <row r="26" spans="1:17" ht="26.25" customHeight="1" thickBot="1">
      <c r="A26" s="156"/>
      <c r="B26" s="139" t="s">
        <v>68</v>
      </c>
      <c r="C26" s="140"/>
      <c r="D26" s="140"/>
      <c r="E26" s="14"/>
      <c r="F26" s="23"/>
      <c r="G26" s="75"/>
      <c r="H26" s="1"/>
      <c r="I26" s="9"/>
      <c r="J26" s="151" t="s">
        <v>69</v>
      </c>
      <c r="K26" s="152"/>
      <c r="L26" s="152"/>
      <c r="M26" s="152"/>
      <c r="N26" s="5" t="s">
        <v>70</v>
      </c>
      <c r="O26" s="52"/>
      <c r="P26" s="87"/>
      <c r="Q26" s="54"/>
    </row>
    <row r="27" spans="1:17" ht="26.25" customHeight="1" thickBot="1">
      <c r="A27" s="156"/>
      <c r="B27" s="158" t="s">
        <v>71</v>
      </c>
      <c r="C27" s="159"/>
      <c r="D27" s="21" t="s">
        <v>72</v>
      </c>
      <c r="E27" s="14"/>
      <c r="F27" s="31"/>
      <c r="G27" s="78"/>
      <c r="H27" s="32"/>
      <c r="I27" s="9"/>
      <c r="J27" s="151" t="s">
        <v>73</v>
      </c>
      <c r="K27" s="152"/>
      <c r="L27" s="152"/>
      <c r="M27" s="152"/>
      <c r="N27" s="5" t="s">
        <v>74</v>
      </c>
      <c r="O27" s="52"/>
      <c r="P27" s="87"/>
      <c r="Q27" s="54"/>
    </row>
    <row r="28" spans="1:17" ht="26.25" customHeight="1" thickBot="1">
      <c r="A28" s="156"/>
      <c r="B28" s="158"/>
      <c r="C28" s="159"/>
      <c r="D28" s="21" t="s">
        <v>75</v>
      </c>
      <c r="E28" s="14"/>
      <c r="F28" s="31"/>
      <c r="G28" s="78"/>
      <c r="H28" s="32"/>
      <c r="I28" s="9"/>
      <c r="J28" s="151" t="s">
        <v>76</v>
      </c>
      <c r="K28" s="152"/>
      <c r="L28" s="152"/>
      <c r="M28" s="152"/>
      <c r="N28" s="5" t="s">
        <v>77</v>
      </c>
      <c r="O28" s="52"/>
      <c r="P28" s="87"/>
      <c r="Q28" s="54"/>
    </row>
    <row r="29" spans="1:17" ht="26.25" customHeight="1" thickBot="1">
      <c r="A29" s="156"/>
      <c r="B29" s="158" t="s">
        <v>78</v>
      </c>
      <c r="C29" s="159"/>
      <c r="D29" s="21" t="s">
        <v>72</v>
      </c>
      <c r="E29" s="14"/>
      <c r="F29" s="78">
        <v>664</v>
      </c>
      <c r="G29" s="79">
        <v>646</v>
      </c>
      <c r="H29" s="32">
        <v>613</v>
      </c>
      <c r="I29" s="9"/>
      <c r="J29" s="151" t="s">
        <v>79</v>
      </c>
      <c r="K29" s="152"/>
      <c r="L29" s="152"/>
      <c r="M29" s="152"/>
      <c r="N29" s="5" t="s">
        <v>80</v>
      </c>
      <c r="O29" s="49">
        <v>-3410</v>
      </c>
      <c r="P29" s="86">
        <v>-14013</v>
      </c>
      <c r="Q29" s="51">
        <v>-32681</v>
      </c>
    </row>
    <row r="30" spans="1:17" ht="26.25" customHeight="1" thickBot="1">
      <c r="A30" s="156"/>
      <c r="B30" s="158"/>
      <c r="C30" s="159"/>
      <c r="D30" s="21" t="s">
        <v>75</v>
      </c>
      <c r="E30" s="14"/>
      <c r="F30" s="78"/>
      <c r="G30" s="79"/>
      <c r="H30" s="32"/>
      <c r="I30" s="9"/>
      <c r="J30" s="151" t="s">
        <v>81</v>
      </c>
      <c r="K30" s="152"/>
      <c r="L30" s="152"/>
      <c r="M30" s="152"/>
      <c r="N30" s="5" t="s">
        <v>82</v>
      </c>
      <c r="O30" s="52"/>
      <c r="P30" s="87"/>
      <c r="Q30" s="54">
        <v>13000</v>
      </c>
    </row>
    <row r="31" spans="1:17" ht="26.25" customHeight="1" thickBot="1">
      <c r="A31" s="156"/>
      <c r="B31" s="153" t="s">
        <v>83</v>
      </c>
      <c r="C31" s="154"/>
      <c r="D31" s="154"/>
      <c r="E31" s="14"/>
      <c r="F31" s="78">
        <v>598</v>
      </c>
      <c r="G31" s="79">
        <v>575</v>
      </c>
      <c r="H31" s="32">
        <v>557</v>
      </c>
      <c r="I31" s="9"/>
      <c r="J31" s="151" t="s">
        <v>84</v>
      </c>
      <c r="K31" s="152"/>
      <c r="L31" s="152"/>
      <c r="M31" s="152"/>
      <c r="N31" s="5" t="s">
        <v>85</v>
      </c>
      <c r="O31" s="49">
        <f>O29-O30</f>
        <v>-3410</v>
      </c>
      <c r="P31" s="86">
        <f>P29-P30</f>
        <v>-14013</v>
      </c>
      <c r="Q31" s="51">
        <f>Q29-Q30</f>
        <v>-45681</v>
      </c>
    </row>
    <row r="32" spans="1:17" ht="26.25" customHeight="1" thickBot="1">
      <c r="A32" s="156"/>
      <c r="B32" s="139" t="s">
        <v>86</v>
      </c>
      <c r="C32" s="140"/>
      <c r="D32" s="140"/>
      <c r="E32" s="14"/>
      <c r="F32" s="78">
        <v>221151</v>
      </c>
      <c r="G32" s="79">
        <v>212990</v>
      </c>
      <c r="H32" s="32">
        <v>219422</v>
      </c>
      <c r="I32" s="9"/>
      <c r="J32" s="151" t="s">
        <v>87</v>
      </c>
      <c r="K32" s="152"/>
      <c r="L32" s="152"/>
      <c r="M32" s="152"/>
      <c r="N32" s="5"/>
      <c r="O32" s="55">
        <f>IF(O5=0,0,O5/(O11+O23))</f>
        <v>1.143346981293132</v>
      </c>
      <c r="P32" s="88">
        <f>IF(P5=0,0,P5/(P11+P23))</f>
        <v>0.9605958473765239</v>
      </c>
      <c r="Q32" s="57">
        <f>IF(Q5=0,0,Q5/(Q11+Q23))</f>
        <v>0.5735096447586628</v>
      </c>
    </row>
    <row r="33" spans="1:17" ht="26.25" customHeight="1" thickBot="1">
      <c r="A33" s="156"/>
      <c r="B33" s="146" t="s">
        <v>88</v>
      </c>
      <c r="C33" s="139" t="s">
        <v>89</v>
      </c>
      <c r="D33" s="140"/>
      <c r="E33" s="14"/>
      <c r="F33" s="78"/>
      <c r="G33" s="79"/>
      <c r="H33" s="32"/>
      <c r="I33" s="9"/>
      <c r="J33" s="151" t="s">
        <v>90</v>
      </c>
      <c r="K33" s="152"/>
      <c r="L33" s="152"/>
      <c r="M33" s="152"/>
      <c r="N33" s="5"/>
      <c r="O33" s="55">
        <f>IF(O31&lt;0,O31/(O6-O9),0)</f>
        <v>-0.1335683509596553</v>
      </c>
      <c r="P33" s="88">
        <f>IF(P31&lt;0,P31/(P6-P9),0)</f>
        <v>-0.5800562960509976</v>
      </c>
      <c r="Q33" s="57">
        <f>IF(Q31&lt;0,Q31/(Q6-Q9),0)</f>
        <v>-1.799031190926276</v>
      </c>
    </row>
    <row r="34" spans="1:17" ht="26.25" customHeight="1" thickBot="1">
      <c r="A34" s="156"/>
      <c r="B34" s="146"/>
      <c r="C34" s="139" t="s">
        <v>91</v>
      </c>
      <c r="D34" s="140"/>
      <c r="E34" s="14" t="s">
        <v>9</v>
      </c>
      <c r="F34" s="78">
        <v>221151</v>
      </c>
      <c r="G34" s="79">
        <v>212990</v>
      </c>
      <c r="H34" s="32">
        <v>219422</v>
      </c>
      <c r="I34" s="9"/>
      <c r="J34" s="151" t="s">
        <v>92</v>
      </c>
      <c r="K34" s="152"/>
      <c r="L34" s="152"/>
      <c r="M34" s="152"/>
      <c r="N34" s="5"/>
      <c r="O34" s="89">
        <v>54795</v>
      </c>
      <c r="P34" s="87">
        <v>46463</v>
      </c>
      <c r="Q34" s="54">
        <v>41745</v>
      </c>
    </row>
    <row r="35" spans="1:17" ht="26.25" customHeight="1" thickBot="1">
      <c r="A35" s="156"/>
      <c r="B35" s="139" t="s">
        <v>93</v>
      </c>
      <c r="C35" s="140"/>
      <c r="D35" s="140"/>
      <c r="E35" s="14" t="s">
        <v>21</v>
      </c>
      <c r="F35" s="78">
        <v>178553</v>
      </c>
      <c r="G35" s="79">
        <v>172710</v>
      </c>
      <c r="H35" s="32">
        <v>180673</v>
      </c>
      <c r="I35" s="9"/>
      <c r="J35" s="147" t="s">
        <v>16</v>
      </c>
      <c r="K35" s="148"/>
      <c r="L35" s="149" t="s">
        <v>94</v>
      </c>
      <c r="M35" s="150"/>
      <c r="N35" s="5"/>
      <c r="O35" s="89">
        <v>54795</v>
      </c>
      <c r="P35" s="87">
        <v>46463</v>
      </c>
      <c r="Q35" s="54">
        <v>41745</v>
      </c>
    </row>
    <row r="36" spans="1:17" ht="26.25" customHeight="1" thickBot="1">
      <c r="A36" s="157"/>
      <c r="B36" s="141" t="s">
        <v>95</v>
      </c>
      <c r="C36" s="142"/>
      <c r="D36" s="142"/>
      <c r="E36" s="33"/>
      <c r="F36" s="58">
        <f>IF(F35=0,0,F35/F34)</f>
        <v>0.8073804775922334</v>
      </c>
      <c r="G36" s="90">
        <f>IF(G35=0,0,G35/G34)</f>
        <v>0.8108831400535237</v>
      </c>
      <c r="H36" s="60">
        <f>IF(H35=0,0,H35/H34)</f>
        <v>0.8234042165325264</v>
      </c>
      <c r="I36" s="9"/>
      <c r="J36" s="151" t="s">
        <v>96</v>
      </c>
      <c r="K36" s="152"/>
      <c r="L36" s="152"/>
      <c r="M36" s="152"/>
      <c r="N36" s="5"/>
      <c r="O36" s="89">
        <v>634673</v>
      </c>
      <c r="P36" s="87">
        <v>607022</v>
      </c>
      <c r="Q36" s="54">
        <v>579317</v>
      </c>
    </row>
    <row r="37" spans="1:17" ht="26.25" customHeight="1">
      <c r="A37" s="134" t="s">
        <v>97</v>
      </c>
      <c r="B37" s="137" t="s">
        <v>98</v>
      </c>
      <c r="C37" s="138"/>
      <c r="D37" s="138"/>
      <c r="E37" s="10"/>
      <c r="F37" s="74"/>
      <c r="G37" s="74"/>
      <c r="H37" s="20"/>
      <c r="I37" s="9"/>
      <c r="J37" s="61"/>
      <c r="K37" s="61"/>
      <c r="L37" s="61"/>
      <c r="M37" s="61"/>
      <c r="N37" s="61"/>
      <c r="O37" s="61"/>
      <c r="P37" s="61"/>
      <c r="Q37" s="61"/>
    </row>
    <row r="38" spans="1:9" ht="26.25" customHeight="1">
      <c r="A38" s="135"/>
      <c r="B38" s="139" t="s">
        <v>99</v>
      </c>
      <c r="C38" s="140"/>
      <c r="D38" s="140"/>
      <c r="E38" s="14"/>
      <c r="F38" s="75">
        <v>14290</v>
      </c>
      <c r="G38" s="76">
        <v>25575</v>
      </c>
      <c r="H38" s="1">
        <v>72770</v>
      </c>
      <c r="I38" s="9"/>
    </row>
    <row r="39" spans="1:9" ht="26.25" customHeight="1">
      <c r="A39" s="135"/>
      <c r="B39" s="146" t="s">
        <v>16</v>
      </c>
      <c r="C39" s="139" t="s">
        <v>100</v>
      </c>
      <c r="D39" s="140"/>
      <c r="E39" s="14"/>
      <c r="F39" s="75">
        <v>13698</v>
      </c>
      <c r="G39" s="76">
        <v>15695</v>
      </c>
      <c r="H39" s="1">
        <v>16600</v>
      </c>
      <c r="I39" s="9"/>
    </row>
    <row r="40" spans="1:9" ht="26.25" customHeight="1">
      <c r="A40" s="135"/>
      <c r="B40" s="146"/>
      <c r="C40" s="139" t="s">
        <v>101</v>
      </c>
      <c r="D40" s="140"/>
      <c r="E40" s="14"/>
      <c r="F40" s="75">
        <v>592</v>
      </c>
      <c r="G40" s="76">
        <v>9880</v>
      </c>
      <c r="H40" s="1">
        <v>56170</v>
      </c>
      <c r="I40" s="9"/>
    </row>
    <row r="41" spans="1:9" ht="26.25" customHeight="1">
      <c r="A41" s="135"/>
      <c r="B41" s="139" t="s">
        <v>102</v>
      </c>
      <c r="C41" s="140"/>
      <c r="D41" s="140"/>
      <c r="E41" s="14"/>
      <c r="F41" s="75">
        <v>54829</v>
      </c>
      <c r="G41" s="76">
        <v>46524</v>
      </c>
      <c r="H41" s="1">
        <v>41800</v>
      </c>
      <c r="I41" s="9"/>
    </row>
    <row r="42" spans="1:9" ht="26.25" customHeight="1" thickBot="1">
      <c r="A42" s="136"/>
      <c r="B42" s="141" t="s">
        <v>103</v>
      </c>
      <c r="C42" s="142"/>
      <c r="D42" s="142"/>
      <c r="E42" s="33"/>
      <c r="F42" s="42">
        <f>F37+F38+F41</f>
        <v>69119</v>
      </c>
      <c r="G42" s="82">
        <f>G37+G38+G41</f>
        <v>72099</v>
      </c>
      <c r="H42" s="40">
        <f>H37+H38+H41</f>
        <v>114570</v>
      </c>
      <c r="I42" s="9"/>
    </row>
    <row r="43" spans="1:9" ht="26.25" customHeight="1">
      <c r="A43" s="134" t="s">
        <v>104</v>
      </c>
      <c r="B43" s="143" t="s">
        <v>105</v>
      </c>
      <c r="C43" s="137" t="s">
        <v>106</v>
      </c>
      <c r="D43" s="138"/>
      <c r="E43" s="10"/>
      <c r="F43" s="74" t="s">
        <v>131</v>
      </c>
      <c r="G43" s="74" t="s">
        <v>131</v>
      </c>
      <c r="H43" s="20" t="s">
        <v>131</v>
      </c>
      <c r="I43" s="9"/>
    </row>
    <row r="44" spans="1:9" ht="26.25" customHeight="1">
      <c r="A44" s="135"/>
      <c r="B44" s="144"/>
      <c r="C44" s="139" t="s">
        <v>109</v>
      </c>
      <c r="D44" s="140"/>
      <c r="E44" s="14"/>
      <c r="F44" s="75">
        <v>2079</v>
      </c>
      <c r="G44" s="76">
        <v>2079</v>
      </c>
      <c r="H44" s="1">
        <v>2079</v>
      </c>
      <c r="I44" s="9"/>
    </row>
    <row r="45" spans="1:9" ht="26.25" customHeight="1">
      <c r="A45" s="135"/>
      <c r="B45" s="144"/>
      <c r="C45" s="139" t="s">
        <v>110</v>
      </c>
      <c r="D45" s="140"/>
      <c r="E45" s="14"/>
      <c r="F45" s="91">
        <v>38808</v>
      </c>
      <c r="G45" s="91">
        <v>38808</v>
      </c>
      <c r="H45" s="64">
        <v>38808</v>
      </c>
      <c r="I45" s="9"/>
    </row>
    <row r="46" spans="1:9" ht="26.25" customHeight="1">
      <c r="A46" s="135"/>
      <c r="B46" s="144"/>
      <c r="C46" s="139" t="s">
        <v>111</v>
      </c>
      <c r="D46" s="140"/>
      <c r="E46" s="14"/>
      <c r="F46" s="78">
        <v>143</v>
      </c>
      <c r="G46" s="79">
        <v>139.9</v>
      </c>
      <c r="H46" s="32">
        <v>140.5</v>
      </c>
      <c r="I46" s="9"/>
    </row>
    <row r="47" spans="1:9" ht="26.25" customHeight="1">
      <c r="A47" s="135"/>
      <c r="B47" s="144"/>
      <c r="C47" s="139" t="s">
        <v>112</v>
      </c>
      <c r="D47" s="140"/>
      <c r="E47" s="14"/>
      <c r="F47" s="78">
        <v>80</v>
      </c>
      <c r="G47" s="79">
        <v>148.1</v>
      </c>
      <c r="H47" s="32">
        <v>402.8</v>
      </c>
      <c r="I47" s="9"/>
    </row>
    <row r="48" spans="1:9" ht="26.25" customHeight="1">
      <c r="A48" s="135"/>
      <c r="B48" s="144"/>
      <c r="C48" s="146" t="s">
        <v>16</v>
      </c>
      <c r="D48" s="21" t="s">
        <v>113</v>
      </c>
      <c r="E48" s="14"/>
      <c r="F48" s="78">
        <v>76.7</v>
      </c>
      <c r="G48" s="79">
        <v>90.9</v>
      </c>
      <c r="H48" s="32">
        <v>91.9</v>
      </c>
      <c r="I48" s="9"/>
    </row>
    <row r="49" spans="1:9" ht="26.25" customHeight="1">
      <c r="A49" s="135"/>
      <c r="B49" s="145"/>
      <c r="C49" s="146"/>
      <c r="D49" s="21" t="s">
        <v>114</v>
      </c>
      <c r="E49" s="14"/>
      <c r="F49" s="78">
        <v>3.3</v>
      </c>
      <c r="G49" s="79">
        <v>57.2</v>
      </c>
      <c r="H49" s="32">
        <v>310.9</v>
      </c>
      <c r="I49" s="9"/>
    </row>
    <row r="50" spans="1:9" ht="26.25" customHeight="1">
      <c r="A50" s="135"/>
      <c r="B50" s="128" t="s">
        <v>115</v>
      </c>
      <c r="C50" s="129"/>
      <c r="D50" s="21" t="s">
        <v>116</v>
      </c>
      <c r="E50" s="14"/>
      <c r="F50" s="78">
        <v>1</v>
      </c>
      <c r="G50" s="79"/>
      <c r="H50" s="32"/>
      <c r="I50" s="9"/>
    </row>
    <row r="51" spans="1:9" ht="26.25" customHeight="1">
      <c r="A51" s="135"/>
      <c r="B51" s="130"/>
      <c r="C51" s="131"/>
      <c r="D51" s="21" t="s">
        <v>117</v>
      </c>
      <c r="E51" s="14"/>
      <c r="F51" s="75">
        <v>496</v>
      </c>
      <c r="G51" s="76">
        <v>496</v>
      </c>
      <c r="H51" s="1">
        <v>496</v>
      </c>
      <c r="I51" s="9"/>
    </row>
    <row r="52" spans="1:9" ht="26.25" customHeight="1" thickBot="1">
      <c r="A52" s="136"/>
      <c r="B52" s="132"/>
      <c r="C52" s="133"/>
      <c r="D52" s="65" t="s">
        <v>118</v>
      </c>
      <c r="E52" s="33"/>
      <c r="F52" s="92">
        <v>38899</v>
      </c>
      <c r="G52" s="93">
        <v>38899</v>
      </c>
      <c r="H52" s="68">
        <v>38899</v>
      </c>
      <c r="I52" s="9"/>
    </row>
    <row r="53" spans="1:9" ht="26.25" customHeight="1">
      <c r="A53" s="134" t="s">
        <v>119</v>
      </c>
      <c r="B53" s="137" t="s">
        <v>120</v>
      </c>
      <c r="C53" s="138"/>
      <c r="D53" s="138"/>
      <c r="E53" s="10"/>
      <c r="F53" s="37"/>
      <c r="G53" s="74"/>
      <c r="H53" s="20"/>
      <c r="I53" s="9"/>
    </row>
    <row r="54" spans="1:9" ht="26.25" customHeight="1">
      <c r="A54" s="135"/>
      <c r="B54" s="139" t="s">
        <v>121</v>
      </c>
      <c r="C54" s="140"/>
      <c r="D54" s="140"/>
      <c r="E54" s="14"/>
      <c r="F54" s="22"/>
      <c r="G54" s="76"/>
      <c r="H54" s="1"/>
      <c r="I54" s="9"/>
    </row>
    <row r="55" spans="1:8" ht="26.25" customHeight="1" thickBot="1">
      <c r="A55" s="136"/>
      <c r="B55" s="141" t="s">
        <v>122</v>
      </c>
      <c r="C55" s="142"/>
      <c r="D55" s="142"/>
      <c r="E55" s="33"/>
      <c r="F55" s="42">
        <f>F53+F54</f>
        <v>0</v>
      </c>
      <c r="G55" s="82">
        <f>G53+G54</f>
        <v>0</v>
      </c>
      <c r="H55" s="40">
        <f>H53+H54</f>
        <v>0</v>
      </c>
    </row>
  </sheetData>
  <sheetProtection/>
  <mergeCells count="96">
    <mergeCell ref="C48:C49"/>
    <mergeCell ref="B50:C52"/>
    <mergeCell ref="A53:A55"/>
    <mergeCell ref="B53:D53"/>
    <mergeCell ref="B54:D54"/>
    <mergeCell ref="B55:D55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5:D35"/>
    <mergeCell ref="J35:K35"/>
    <mergeCell ref="L35:M35"/>
    <mergeCell ref="B36:D36"/>
    <mergeCell ref="J36:M36"/>
    <mergeCell ref="C40:D40"/>
    <mergeCell ref="B37:D37"/>
    <mergeCell ref="B38:D38"/>
    <mergeCell ref="B39:B40"/>
    <mergeCell ref="C39:D39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27:C28"/>
    <mergeCell ref="J27:M27"/>
    <mergeCell ref="J28:M28"/>
    <mergeCell ref="B29:C30"/>
    <mergeCell ref="J29:M29"/>
    <mergeCell ref="J30:M30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C19:D19"/>
    <mergeCell ref="L19:M19"/>
    <mergeCell ref="C20:D20"/>
    <mergeCell ref="K20:M20"/>
    <mergeCell ref="B21:D21"/>
    <mergeCell ref="K21:K23"/>
    <mergeCell ref="L21:M21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B15:D15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D2" sqref="D2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4" t="s">
        <v>133</v>
      </c>
      <c r="P3" s="2" t="s">
        <v>1</v>
      </c>
    </row>
    <row r="4" spans="1:17" ht="26.25" customHeight="1" thickBot="1">
      <c r="A4" s="151" t="s">
        <v>2</v>
      </c>
      <c r="B4" s="152"/>
      <c r="C4" s="152"/>
      <c r="D4" s="152"/>
      <c r="E4" s="5"/>
      <c r="F4" s="6" t="s">
        <v>3</v>
      </c>
      <c r="G4" s="7" t="s">
        <v>4</v>
      </c>
      <c r="H4" s="8" t="s">
        <v>5</v>
      </c>
      <c r="I4" s="9"/>
      <c r="J4" s="151" t="s">
        <v>2</v>
      </c>
      <c r="K4" s="152"/>
      <c r="L4" s="152"/>
      <c r="M4" s="152"/>
      <c r="N4" s="5"/>
      <c r="O4" s="6" t="s">
        <v>3</v>
      </c>
      <c r="P4" s="7" t="s">
        <v>4</v>
      </c>
      <c r="Q4" s="8" t="s">
        <v>5</v>
      </c>
    </row>
    <row r="5" spans="1:17" ht="26.25" customHeight="1" thickBot="1">
      <c r="A5" s="151" t="s">
        <v>6</v>
      </c>
      <c r="B5" s="152"/>
      <c r="C5" s="152"/>
      <c r="D5" s="152"/>
      <c r="E5" s="5"/>
      <c r="F5" s="168">
        <v>34060</v>
      </c>
      <c r="G5" s="169"/>
      <c r="H5" s="170"/>
      <c r="I5" s="9"/>
      <c r="J5" s="155" t="s">
        <v>7</v>
      </c>
      <c r="K5" s="138" t="s">
        <v>8</v>
      </c>
      <c r="L5" s="138"/>
      <c r="M5" s="138"/>
      <c r="N5" s="10" t="s">
        <v>9</v>
      </c>
      <c r="O5" s="70">
        <v>79714</v>
      </c>
      <c r="P5" s="12">
        <v>77002</v>
      </c>
      <c r="Q5" s="94">
        <v>131404</v>
      </c>
    </row>
    <row r="6" spans="1:17" ht="26.25" customHeight="1" thickBot="1">
      <c r="A6" s="151" t="s">
        <v>10</v>
      </c>
      <c r="B6" s="152"/>
      <c r="C6" s="152"/>
      <c r="D6" s="152"/>
      <c r="E6" s="5"/>
      <c r="F6" s="168">
        <v>34424</v>
      </c>
      <c r="G6" s="169"/>
      <c r="H6" s="170"/>
      <c r="I6" s="9"/>
      <c r="J6" s="156"/>
      <c r="K6" s="162" t="s">
        <v>11</v>
      </c>
      <c r="L6" s="139" t="s">
        <v>12</v>
      </c>
      <c r="M6" s="140"/>
      <c r="N6" s="14" t="s">
        <v>13</v>
      </c>
      <c r="O6" s="72">
        <v>58299</v>
      </c>
      <c r="P6" s="16">
        <v>64949</v>
      </c>
      <c r="Q6" s="95">
        <v>67062</v>
      </c>
    </row>
    <row r="7" spans="1:17" ht="26.25" customHeight="1">
      <c r="A7" s="155" t="s">
        <v>14</v>
      </c>
      <c r="B7" s="137" t="s">
        <v>15</v>
      </c>
      <c r="C7" s="138"/>
      <c r="D7" s="138"/>
      <c r="E7" s="10" t="s">
        <v>9</v>
      </c>
      <c r="F7" s="74">
        <v>61899</v>
      </c>
      <c r="G7" s="19">
        <v>62386</v>
      </c>
      <c r="H7" s="96">
        <v>62493</v>
      </c>
      <c r="I7" s="9"/>
      <c r="J7" s="156"/>
      <c r="K7" s="164"/>
      <c r="L7" s="162" t="s">
        <v>16</v>
      </c>
      <c r="M7" s="21" t="s">
        <v>17</v>
      </c>
      <c r="N7" s="14"/>
      <c r="O7" s="72">
        <v>58290</v>
      </c>
      <c r="P7" s="16">
        <v>64844</v>
      </c>
      <c r="Q7" s="95">
        <v>67033</v>
      </c>
    </row>
    <row r="8" spans="1:17" ht="26.25" customHeight="1">
      <c r="A8" s="156"/>
      <c r="B8" s="139" t="s">
        <v>18</v>
      </c>
      <c r="C8" s="140"/>
      <c r="D8" s="140"/>
      <c r="E8" s="14"/>
      <c r="F8" s="76">
        <v>5516</v>
      </c>
      <c r="G8" s="23">
        <v>5796</v>
      </c>
      <c r="H8" s="97">
        <v>5971</v>
      </c>
      <c r="I8" s="24"/>
      <c r="J8" s="156"/>
      <c r="K8" s="164"/>
      <c r="L8" s="164"/>
      <c r="M8" s="21" t="s">
        <v>19</v>
      </c>
      <c r="N8" s="14"/>
      <c r="O8" s="72"/>
      <c r="P8" s="16"/>
      <c r="Q8" s="95"/>
    </row>
    <row r="9" spans="1:17" ht="26.25" customHeight="1">
      <c r="A9" s="156"/>
      <c r="B9" s="139" t="s">
        <v>20</v>
      </c>
      <c r="C9" s="140"/>
      <c r="D9" s="140"/>
      <c r="E9" s="14" t="s">
        <v>21</v>
      </c>
      <c r="F9" s="76">
        <v>5516</v>
      </c>
      <c r="G9" s="23">
        <v>5796</v>
      </c>
      <c r="H9" s="97">
        <v>5971</v>
      </c>
      <c r="I9" s="9"/>
      <c r="J9" s="156"/>
      <c r="K9" s="164"/>
      <c r="L9" s="163"/>
      <c r="M9" s="21" t="s">
        <v>22</v>
      </c>
      <c r="N9" s="14" t="s">
        <v>23</v>
      </c>
      <c r="O9" s="72"/>
      <c r="P9" s="16"/>
      <c r="Q9" s="95"/>
    </row>
    <row r="10" spans="1:17" ht="26.25" customHeight="1">
      <c r="A10" s="156"/>
      <c r="B10" s="139" t="s">
        <v>24</v>
      </c>
      <c r="C10" s="140"/>
      <c r="D10" s="140"/>
      <c r="E10" s="14" t="s">
        <v>25</v>
      </c>
      <c r="F10" s="77">
        <f>IF(F9=0,0,F9/F7)</f>
        <v>0.08911290974006042</v>
      </c>
      <c r="G10" s="26">
        <f>IF(G9=0,0,G9/G7)</f>
        <v>0.09290545955823422</v>
      </c>
      <c r="H10" s="98">
        <f>IF(H9=0,0,H9/H7)</f>
        <v>0.09554670123053782</v>
      </c>
      <c r="I10" s="9"/>
      <c r="J10" s="156"/>
      <c r="K10" s="163"/>
      <c r="L10" s="165" t="s">
        <v>26</v>
      </c>
      <c r="M10" s="166"/>
      <c r="N10" s="28"/>
      <c r="O10" s="72">
        <v>3336</v>
      </c>
      <c r="P10" s="16">
        <v>2978</v>
      </c>
      <c r="Q10" s="95">
        <v>2790</v>
      </c>
    </row>
    <row r="11" spans="1:17" ht="26.25" customHeight="1">
      <c r="A11" s="156"/>
      <c r="B11" s="139" t="s">
        <v>27</v>
      </c>
      <c r="C11" s="140"/>
      <c r="D11" s="140"/>
      <c r="E11" s="14" t="s">
        <v>28</v>
      </c>
      <c r="F11" s="76">
        <v>4317</v>
      </c>
      <c r="G11" s="23">
        <v>4635</v>
      </c>
      <c r="H11" s="97">
        <v>4831</v>
      </c>
      <c r="I11" s="9"/>
      <c r="J11" s="156"/>
      <c r="K11" s="140" t="s">
        <v>29</v>
      </c>
      <c r="L11" s="140"/>
      <c r="M11" s="140"/>
      <c r="N11" s="14" t="s">
        <v>21</v>
      </c>
      <c r="O11" s="72">
        <v>79714</v>
      </c>
      <c r="P11" s="16">
        <v>77002</v>
      </c>
      <c r="Q11" s="95">
        <v>77391</v>
      </c>
    </row>
    <row r="12" spans="1:17" ht="26.25" customHeight="1">
      <c r="A12" s="156"/>
      <c r="B12" s="139" t="s">
        <v>30</v>
      </c>
      <c r="C12" s="140"/>
      <c r="D12" s="140"/>
      <c r="E12" s="14" t="s">
        <v>31</v>
      </c>
      <c r="F12" s="77">
        <f>IF(F11=0,0,F11/F9)</f>
        <v>0.7826323422770123</v>
      </c>
      <c r="G12" s="26">
        <f>IF(G11=0,0,G11/G9)</f>
        <v>0.7996894409937888</v>
      </c>
      <c r="H12" s="98">
        <f>IF(H11=0,0,H11/H9)</f>
        <v>0.809077206498074</v>
      </c>
      <c r="I12" s="9"/>
      <c r="J12" s="156"/>
      <c r="K12" s="162" t="s">
        <v>11</v>
      </c>
      <c r="L12" s="139" t="s">
        <v>32</v>
      </c>
      <c r="M12" s="140"/>
      <c r="N12" s="14"/>
      <c r="O12" s="72">
        <v>52015</v>
      </c>
      <c r="P12" s="16">
        <v>50685</v>
      </c>
      <c r="Q12" s="95">
        <v>52490</v>
      </c>
    </row>
    <row r="13" spans="1:17" ht="26.25" customHeight="1">
      <c r="A13" s="156"/>
      <c r="B13" s="139" t="s">
        <v>33</v>
      </c>
      <c r="C13" s="140"/>
      <c r="D13" s="140"/>
      <c r="E13" s="14"/>
      <c r="F13" s="79">
        <v>333</v>
      </c>
      <c r="G13" s="31">
        <v>389</v>
      </c>
      <c r="H13" s="99">
        <v>389</v>
      </c>
      <c r="I13" s="9"/>
      <c r="J13" s="156"/>
      <c r="K13" s="164"/>
      <c r="L13" s="162" t="s">
        <v>16</v>
      </c>
      <c r="M13" s="21" t="s">
        <v>34</v>
      </c>
      <c r="N13" s="14"/>
      <c r="O13" s="72">
        <v>16381</v>
      </c>
      <c r="P13" s="16">
        <v>14799</v>
      </c>
      <c r="Q13" s="95">
        <v>14312</v>
      </c>
    </row>
    <row r="14" spans="1:17" ht="26.25" customHeight="1">
      <c r="A14" s="156"/>
      <c r="B14" s="139" t="s">
        <v>35</v>
      </c>
      <c r="C14" s="140"/>
      <c r="D14" s="140"/>
      <c r="E14" s="14"/>
      <c r="F14" s="79">
        <v>126</v>
      </c>
      <c r="G14" s="31">
        <v>126</v>
      </c>
      <c r="H14" s="99">
        <v>126</v>
      </c>
      <c r="I14" s="9"/>
      <c r="J14" s="156"/>
      <c r="K14" s="164"/>
      <c r="L14" s="163"/>
      <c r="M14" s="21" t="s">
        <v>36</v>
      </c>
      <c r="N14" s="14"/>
      <c r="O14" s="72"/>
      <c r="P14" s="16"/>
      <c r="Q14" s="95"/>
    </row>
    <row r="15" spans="1:17" ht="26.25" customHeight="1" thickBot="1">
      <c r="A15" s="157"/>
      <c r="B15" s="141" t="s">
        <v>37</v>
      </c>
      <c r="C15" s="142"/>
      <c r="D15" s="142"/>
      <c r="E15" s="33"/>
      <c r="F15" s="81">
        <v>126</v>
      </c>
      <c r="G15" s="35">
        <v>126</v>
      </c>
      <c r="H15" s="100">
        <v>126</v>
      </c>
      <c r="I15" s="9"/>
      <c r="J15" s="156"/>
      <c r="K15" s="163"/>
      <c r="L15" s="165" t="s">
        <v>38</v>
      </c>
      <c r="M15" s="166"/>
      <c r="N15" s="28"/>
      <c r="O15" s="72">
        <v>27699</v>
      </c>
      <c r="P15" s="16">
        <v>26317</v>
      </c>
      <c r="Q15" s="95">
        <v>24901</v>
      </c>
    </row>
    <row r="16" spans="1:17" ht="26.25" customHeight="1" thickBot="1">
      <c r="A16" s="134" t="s">
        <v>39</v>
      </c>
      <c r="B16" s="137" t="s">
        <v>40</v>
      </c>
      <c r="C16" s="138"/>
      <c r="D16" s="138"/>
      <c r="E16" s="10"/>
      <c r="F16" s="74">
        <v>3699558</v>
      </c>
      <c r="G16" s="19">
        <v>3795339</v>
      </c>
      <c r="H16" s="96">
        <v>3881879</v>
      </c>
      <c r="I16" s="9"/>
      <c r="J16" s="157"/>
      <c r="K16" s="141" t="s">
        <v>41</v>
      </c>
      <c r="L16" s="142"/>
      <c r="M16" s="142"/>
      <c r="N16" s="33" t="s">
        <v>28</v>
      </c>
      <c r="O16" s="82">
        <f>O5-O11</f>
        <v>0</v>
      </c>
      <c r="P16" s="39">
        <f>P5-P11</f>
        <v>0</v>
      </c>
      <c r="Q16" s="101">
        <f>Q5-Q11</f>
        <v>54013</v>
      </c>
    </row>
    <row r="17" spans="1:17" ht="26.25" customHeight="1">
      <c r="A17" s="135"/>
      <c r="B17" s="146" t="s">
        <v>42</v>
      </c>
      <c r="C17" s="139" t="s">
        <v>43</v>
      </c>
      <c r="D17" s="140"/>
      <c r="E17" s="14"/>
      <c r="F17" s="76">
        <v>790328</v>
      </c>
      <c r="G17" s="23">
        <v>793478</v>
      </c>
      <c r="H17" s="97">
        <v>794003</v>
      </c>
      <c r="I17" s="9"/>
      <c r="J17" s="155" t="s">
        <v>44</v>
      </c>
      <c r="K17" s="160" t="s">
        <v>45</v>
      </c>
      <c r="L17" s="161"/>
      <c r="M17" s="161"/>
      <c r="N17" s="10" t="s">
        <v>46</v>
      </c>
      <c r="O17" s="70">
        <v>12115</v>
      </c>
      <c r="P17" s="12">
        <v>30398</v>
      </c>
      <c r="Q17" s="94">
        <v>15128</v>
      </c>
    </row>
    <row r="18" spans="1:17" ht="26.25" customHeight="1">
      <c r="A18" s="135"/>
      <c r="B18" s="146"/>
      <c r="C18" s="139" t="s">
        <v>47</v>
      </c>
      <c r="D18" s="140"/>
      <c r="E18" s="14"/>
      <c r="F18" s="76">
        <v>1583100</v>
      </c>
      <c r="G18" s="23">
        <v>1585900</v>
      </c>
      <c r="H18" s="97">
        <v>1587200</v>
      </c>
      <c r="I18" s="9"/>
      <c r="J18" s="156"/>
      <c r="K18" s="162" t="s">
        <v>16</v>
      </c>
      <c r="L18" s="139" t="s">
        <v>48</v>
      </c>
      <c r="M18" s="140"/>
      <c r="N18" s="14"/>
      <c r="O18" s="72"/>
      <c r="P18" s="16">
        <v>2800</v>
      </c>
      <c r="Q18" s="95">
        <v>1300</v>
      </c>
    </row>
    <row r="19" spans="1:17" ht="26.25" customHeight="1">
      <c r="A19" s="135"/>
      <c r="B19" s="146"/>
      <c r="C19" s="139" t="s">
        <v>49</v>
      </c>
      <c r="D19" s="140"/>
      <c r="E19" s="14"/>
      <c r="F19" s="76">
        <v>294990</v>
      </c>
      <c r="G19" s="23">
        <v>319437</v>
      </c>
      <c r="H19" s="97">
        <v>332563</v>
      </c>
      <c r="I19" s="9"/>
      <c r="J19" s="156"/>
      <c r="K19" s="163"/>
      <c r="L19" s="139" t="s">
        <v>26</v>
      </c>
      <c r="M19" s="140"/>
      <c r="N19" s="14"/>
      <c r="O19" s="72">
        <v>389</v>
      </c>
      <c r="P19" s="16">
        <v>1</v>
      </c>
      <c r="Q19" s="95">
        <v>177</v>
      </c>
    </row>
    <row r="20" spans="1:17" ht="26.25" customHeight="1">
      <c r="A20" s="135"/>
      <c r="B20" s="146"/>
      <c r="C20" s="139" t="s">
        <v>50</v>
      </c>
      <c r="D20" s="140"/>
      <c r="E20" s="14"/>
      <c r="F20" s="76">
        <v>1031140</v>
      </c>
      <c r="G20" s="23">
        <v>1096524</v>
      </c>
      <c r="H20" s="97">
        <v>1168113</v>
      </c>
      <c r="I20" s="9"/>
      <c r="J20" s="156"/>
      <c r="K20" s="139" t="s">
        <v>51</v>
      </c>
      <c r="L20" s="140"/>
      <c r="M20" s="140"/>
      <c r="N20" s="41" t="s">
        <v>52</v>
      </c>
      <c r="O20" s="72">
        <v>53075</v>
      </c>
      <c r="P20" s="16">
        <v>69464</v>
      </c>
      <c r="Q20" s="95">
        <v>61644</v>
      </c>
    </row>
    <row r="21" spans="1:17" ht="26.25" customHeight="1" thickBot="1">
      <c r="A21" s="136"/>
      <c r="B21" s="141" t="s">
        <v>53</v>
      </c>
      <c r="C21" s="142"/>
      <c r="D21" s="142"/>
      <c r="E21" s="33"/>
      <c r="F21" s="82">
        <v>1514939</v>
      </c>
      <c r="G21" s="39">
        <v>1521239</v>
      </c>
      <c r="H21" s="101">
        <v>1522289</v>
      </c>
      <c r="I21" s="9"/>
      <c r="J21" s="156"/>
      <c r="K21" s="162" t="s">
        <v>16</v>
      </c>
      <c r="L21" s="139" t="s">
        <v>54</v>
      </c>
      <c r="M21" s="140"/>
      <c r="N21" s="14"/>
      <c r="O21" s="72">
        <v>4566</v>
      </c>
      <c r="P21" s="16">
        <v>18424</v>
      </c>
      <c r="Q21" s="95">
        <v>7946</v>
      </c>
    </row>
    <row r="22" spans="1:17" ht="26.25" customHeight="1">
      <c r="A22" s="155" t="s">
        <v>55</v>
      </c>
      <c r="B22" s="137" t="s">
        <v>56</v>
      </c>
      <c r="C22" s="138"/>
      <c r="D22" s="138"/>
      <c r="E22" s="10"/>
      <c r="F22" s="102">
        <v>28</v>
      </c>
      <c r="G22" s="44">
        <v>28</v>
      </c>
      <c r="H22" s="103">
        <v>28</v>
      </c>
      <c r="I22" s="9"/>
      <c r="J22" s="156"/>
      <c r="K22" s="164"/>
      <c r="L22" s="46" t="s">
        <v>16</v>
      </c>
      <c r="M22" s="21" t="s">
        <v>57</v>
      </c>
      <c r="N22" s="14"/>
      <c r="O22" s="72"/>
      <c r="P22" s="16"/>
      <c r="Q22" s="95"/>
    </row>
    <row r="23" spans="1:17" ht="26.25" customHeight="1">
      <c r="A23" s="156"/>
      <c r="B23" s="139" t="s">
        <v>58</v>
      </c>
      <c r="C23" s="140"/>
      <c r="D23" s="140"/>
      <c r="E23" s="14"/>
      <c r="F23" s="104" t="s">
        <v>59</v>
      </c>
      <c r="G23" s="46" t="s">
        <v>59</v>
      </c>
      <c r="H23" s="105" t="s">
        <v>59</v>
      </c>
      <c r="I23" s="9"/>
      <c r="J23" s="156"/>
      <c r="K23" s="163"/>
      <c r="L23" s="139" t="s">
        <v>60</v>
      </c>
      <c r="M23" s="140"/>
      <c r="N23" s="14" t="s">
        <v>61</v>
      </c>
      <c r="O23" s="72">
        <v>48509</v>
      </c>
      <c r="P23" s="16">
        <v>51040</v>
      </c>
      <c r="Q23" s="95">
        <v>53698</v>
      </c>
    </row>
    <row r="24" spans="1:17" ht="26.25" customHeight="1" thickBot="1">
      <c r="A24" s="156"/>
      <c r="B24" s="139" t="s">
        <v>62</v>
      </c>
      <c r="C24" s="140"/>
      <c r="D24" s="140"/>
      <c r="E24" s="14"/>
      <c r="F24" s="104"/>
      <c r="G24" s="46"/>
      <c r="H24" s="105"/>
      <c r="I24" s="9"/>
      <c r="J24" s="157"/>
      <c r="K24" s="141" t="s">
        <v>63</v>
      </c>
      <c r="L24" s="142"/>
      <c r="M24" s="142"/>
      <c r="N24" s="33" t="s">
        <v>64</v>
      </c>
      <c r="O24" s="82">
        <f>O17-O20</f>
        <v>-40960</v>
      </c>
      <c r="P24" s="39">
        <f>P17-P20</f>
        <v>-39066</v>
      </c>
      <c r="Q24" s="101">
        <f>Q17-Q20</f>
        <v>-46516</v>
      </c>
    </row>
    <row r="25" spans="1:17" ht="26.25" customHeight="1" thickBot="1">
      <c r="A25" s="156"/>
      <c r="B25" s="139" t="s">
        <v>65</v>
      </c>
      <c r="C25" s="140"/>
      <c r="D25" s="140"/>
      <c r="E25" s="14"/>
      <c r="F25" s="104" t="s">
        <v>124</v>
      </c>
      <c r="G25" s="46" t="s">
        <v>124</v>
      </c>
      <c r="H25" s="105" t="s">
        <v>124</v>
      </c>
      <c r="I25" s="9"/>
      <c r="J25" s="151" t="s">
        <v>66</v>
      </c>
      <c r="K25" s="152"/>
      <c r="L25" s="152"/>
      <c r="M25" s="152"/>
      <c r="N25" s="5" t="s">
        <v>67</v>
      </c>
      <c r="O25" s="86">
        <f>O16+O24</f>
        <v>-40960</v>
      </c>
      <c r="P25" s="50">
        <f>P16+P24</f>
        <v>-39066</v>
      </c>
      <c r="Q25" s="106">
        <f>Q16+Q24</f>
        <v>7497</v>
      </c>
    </row>
    <row r="26" spans="1:17" ht="26.25" customHeight="1" thickBot="1">
      <c r="A26" s="156"/>
      <c r="B26" s="139" t="s">
        <v>68</v>
      </c>
      <c r="C26" s="140"/>
      <c r="D26" s="140"/>
      <c r="E26" s="14"/>
      <c r="F26" s="76"/>
      <c r="G26" s="23"/>
      <c r="H26" s="97"/>
      <c r="I26" s="9"/>
      <c r="J26" s="151" t="s">
        <v>69</v>
      </c>
      <c r="K26" s="152"/>
      <c r="L26" s="152"/>
      <c r="M26" s="152"/>
      <c r="N26" s="5" t="s">
        <v>70</v>
      </c>
      <c r="O26" s="87"/>
      <c r="P26" s="53"/>
      <c r="Q26" s="107"/>
    </row>
    <row r="27" spans="1:17" ht="26.25" customHeight="1" thickBot="1">
      <c r="A27" s="156"/>
      <c r="B27" s="158" t="s">
        <v>71</v>
      </c>
      <c r="C27" s="159"/>
      <c r="D27" s="21" t="s">
        <v>72</v>
      </c>
      <c r="E27" s="14"/>
      <c r="F27" s="79"/>
      <c r="G27" s="31"/>
      <c r="H27" s="99"/>
      <c r="I27" s="9"/>
      <c r="J27" s="151" t="s">
        <v>73</v>
      </c>
      <c r="K27" s="152"/>
      <c r="L27" s="152"/>
      <c r="M27" s="152"/>
      <c r="N27" s="5" t="s">
        <v>74</v>
      </c>
      <c r="O27" s="87">
        <v>46608</v>
      </c>
      <c r="P27" s="53">
        <v>46599</v>
      </c>
      <c r="Q27" s="107"/>
    </row>
    <row r="28" spans="1:17" ht="26.25" customHeight="1" thickBot="1">
      <c r="A28" s="156"/>
      <c r="B28" s="158"/>
      <c r="C28" s="159"/>
      <c r="D28" s="21" t="s">
        <v>75</v>
      </c>
      <c r="E28" s="14"/>
      <c r="F28" s="79"/>
      <c r="G28" s="31"/>
      <c r="H28" s="99"/>
      <c r="I28" s="9"/>
      <c r="J28" s="151" t="s">
        <v>76</v>
      </c>
      <c r="K28" s="152"/>
      <c r="L28" s="152"/>
      <c r="M28" s="152"/>
      <c r="N28" s="5" t="s">
        <v>77</v>
      </c>
      <c r="O28" s="87"/>
      <c r="P28" s="53"/>
      <c r="Q28" s="107"/>
    </row>
    <row r="29" spans="1:17" ht="26.25" customHeight="1" thickBot="1">
      <c r="A29" s="156"/>
      <c r="B29" s="158" t="s">
        <v>78</v>
      </c>
      <c r="C29" s="159"/>
      <c r="D29" s="21" t="s">
        <v>72</v>
      </c>
      <c r="E29" s="14"/>
      <c r="F29" s="79">
        <v>1672</v>
      </c>
      <c r="G29" s="31">
        <v>1852</v>
      </c>
      <c r="H29" s="99">
        <v>1920</v>
      </c>
      <c r="I29" s="9"/>
      <c r="J29" s="151" t="s">
        <v>79</v>
      </c>
      <c r="K29" s="152"/>
      <c r="L29" s="152"/>
      <c r="M29" s="152"/>
      <c r="N29" s="5" t="s">
        <v>80</v>
      </c>
      <c r="O29" s="86">
        <f>O25-O26+O27-O28</f>
        <v>5648</v>
      </c>
      <c r="P29" s="50">
        <f>P25-P26+P27-P28</f>
        <v>7533</v>
      </c>
      <c r="Q29" s="106">
        <f>Q25-Q26+Q27-Q28</f>
        <v>7497</v>
      </c>
    </row>
    <row r="30" spans="1:17" ht="26.25" customHeight="1" thickBot="1">
      <c r="A30" s="156"/>
      <c r="B30" s="158"/>
      <c r="C30" s="159"/>
      <c r="D30" s="21" t="s">
        <v>75</v>
      </c>
      <c r="E30" s="14"/>
      <c r="F30" s="79"/>
      <c r="G30" s="31"/>
      <c r="H30" s="99"/>
      <c r="I30" s="9"/>
      <c r="J30" s="151" t="s">
        <v>81</v>
      </c>
      <c r="K30" s="152"/>
      <c r="L30" s="152"/>
      <c r="M30" s="152"/>
      <c r="N30" s="5" t="s">
        <v>82</v>
      </c>
      <c r="O30" s="87">
        <v>2350</v>
      </c>
      <c r="P30" s="53"/>
      <c r="Q30" s="107">
        <v>7497</v>
      </c>
    </row>
    <row r="31" spans="1:17" ht="26.25" customHeight="1" thickBot="1">
      <c r="A31" s="156"/>
      <c r="B31" s="153" t="s">
        <v>83</v>
      </c>
      <c r="C31" s="154"/>
      <c r="D31" s="154"/>
      <c r="E31" s="14"/>
      <c r="F31" s="79">
        <v>1498</v>
      </c>
      <c r="G31" s="31">
        <v>1637</v>
      </c>
      <c r="H31" s="99">
        <v>1744</v>
      </c>
      <c r="I31" s="9"/>
      <c r="J31" s="151" t="s">
        <v>84</v>
      </c>
      <c r="K31" s="152"/>
      <c r="L31" s="152"/>
      <c r="M31" s="152"/>
      <c r="N31" s="5" t="s">
        <v>85</v>
      </c>
      <c r="O31" s="86">
        <f>O29-O30</f>
        <v>3298</v>
      </c>
      <c r="P31" s="50">
        <f>P29-P30</f>
        <v>7533</v>
      </c>
      <c r="Q31" s="106">
        <f>Q29-Q30</f>
        <v>0</v>
      </c>
    </row>
    <row r="32" spans="1:17" ht="26.25" customHeight="1" thickBot="1">
      <c r="A32" s="156"/>
      <c r="B32" s="139" t="s">
        <v>86</v>
      </c>
      <c r="C32" s="140"/>
      <c r="D32" s="140"/>
      <c r="E32" s="14"/>
      <c r="F32" s="79">
        <v>551131</v>
      </c>
      <c r="G32" s="31">
        <v>598775</v>
      </c>
      <c r="H32" s="99">
        <v>632588</v>
      </c>
      <c r="I32" s="9"/>
      <c r="J32" s="151" t="s">
        <v>87</v>
      </c>
      <c r="K32" s="152"/>
      <c r="L32" s="152"/>
      <c r="M32" s="152"/>
      <c r="N32" s="5"/>
      <c r="O32" s="88">
        <f>IF(O5=0,0,O5/(O11+O23))</f>
        <v>0.6216825374542789</v>
      </c>
      <c r="P32" s="56">
        <f>IF(P5=0,0,P5/(P11+P23))</f>
        <v>0.6013807969260087</v>
      </c>
      <c r="Q32" s="108">
        <f>IF(Q5=0,0,Q5/(Q11+Q23))</f>
        <v>1.002402947615742</v>
      </c>
    </row>
    <row r="33" spans="1:17" ht="26.25" customHeight="1" thickBot="1">
      <c r="A33" s="156"/>
      <c r="B33" s="146" t="s">
        <v>88</v>
      </c>
      <c r="C33" s="139" t="s">
        <v>89</v>
      </c>
      <c r="D33" s="140"/>
      <c r="E33" s="14"/>
      <c r="F33" s="79"/>
      <c r="G33" s="31"/>
      <c r="H33" s="99"/>
      <c r="I33" s="9"/>
      <c r="J33" s="151" t="s">
        <v>90</v>
      </c>
      <c r="K33" s="152"/>
      <c r="L33" s="152"/>
      <c r="M33" s="152"/>
      <c r="N33" s="5"/>
      <c r="O33" s="88">
        <f>IF(O31&lt;0,O31/(O6-O9),0)</f>
        <v>0</v>
      </c>
      <c r="P33" s="56">
        <f>IF(P31&lt;0,P31/(P6-P9),0)</f>
        <v>0</v>
      </c>
      <c r="Q33" s="108">
        <f>IF(Q31&lt;0,Q31/(Q6-Q9),0)</f>
        <v>0</v>
      </c>
    </row>
    <row r="34" spans="1:17" ht="26.25" customHeight="1" thickBot="1">
      <c r="A34" s="156"/>
      <c r="B34" s="146"/>
      <c r="C34" s="139" t="s">
        <v>91</v>
      </c>
      <c r="D34" s="140"/>
      <c r="E34" s="14" t="s">
        <v>9</v>
      </c>
      <c r="F34" s="79">
        <v>551131</v>
      </c>
      <c r="G34" s="31">
        <v>598775</v>
      </c>
      <c r="H34" s="99">
        <v>632588</v>
      </c>
      <c r="I34" s="9"/>
      <c r="J34" s="151" t="s">
        <v>92</v>
      </c>
      <c r="K34" s="152"/>
      <c r="L34" s="152"/>
      <c r="M34" s="152"/>
      <c r="N34" s="5"/>
      <c r="O34" s="87">
        <v>3725</v>
      </c>
      <c r="P34" s="53">
        <v>2979</v>
      </c>
      <c r="Q34" s="107">
        <v>2967</v>
      </c>
    </row>
    <row r="35" spans="1:17" ht="26.25" customHeight="1" thickBot="1">
      <c r="A35" s="156"/>
      <c r="B35" s="139" t="s">
        <v>93</v>
      </c>
      <c r="C35" s="140"/>
      <c r="D35" s="140"/>
      <c r="E35" s="14" t="s">
        <v>21</v>
      </c>
      <c r="F35" s="79">
        <v>447175</v>
      </c>
      <c r="G35" s="31">
        <v>489773</v>
      </c>
      <c r="H35" s="99">
        <v>516560</v>
      </c>
      <c r="I35" s="9"/>
      <c r="J35" s="147" t="s">
        <v>16</v>
      </c>
      <c r="K35" s="148"/>
      <c r="L35" s="149" t="s">
        <v>94</v>
      </c>
      <c r="M35" s="150"/>
      <c r="N35" s="5"/>
      <c r="O35" s="87">
        <v>3725</v>
      </c>
      <c r="P35" s="53">
        <v>2979</v>
      </c>
      <c r="Q35" s="107">
        <v>2791</v>
      </c>
    </row>
    <row r="36" spans="1:17" ht="26.25" customHeight="1" thickBot="1">
      <c r="A36" s="157"/>
      <c r="B36" s="141" t="s">
        <v>95</v>
      </c>
      <c r="C36" s="142"/>
      <c r="D36" s="142"/>
      <c r="E36" s="33"/>
      <c r="F36" s="90">
        <f>IF(F35=0,0,F35/F34)</f>
        <v>0.8113769684521466</v>
      </c>
      <c r="G36" s="59">
        <f>IF(G35=0,0,G35/G34)</f>
        <v>0.8179583315936704</v>
      </c>
      <c r="H36" s="109">
        <f>IF(H35=0,0,H35/H34)</f>
        <v>0.8165820407595465</v>
      </c>
      <c r="I36" s="9"/>
      <c r="J36" s="151" t="s">
        <v>96</v>
      </c>
      <c r="K36" s="152"/>
      <c r="L36" s="152"/>
      <c r="M36" s="152"/>
      <c r="N36" s="5"/>
      <c r="O36" s="87">
        <v>1000782</v>
      </c>
      <c r="P36" s="53">
        <v>952444</v>
      </c>
      <c r="Q36" s="107">
        <v>900144</v>
      </c>
    </row>
    <row r="37" spans="1:17" ht="26.25" customHeight="1">
      <c r="A37" s="134" t="s">
        <v>97</v>
      </c>
      <c r="B37" s="137" t="s">
        <v>98</v>
      </c>
      <c r="C37" s="138"/>
      <c r="D37" s="138"/>
      <c r="E37" s="10"/>
      <c r="F37" s="74"/>
      <c r="G37" s="19"/>
      <c r="H37" s="96"/>
      <c r="I37" s="9"/>
      <c r="J37" s="61"/>
      <c r="K37" s="61"/>
      <c r="L37" s="61"/>
      <c r="M37" s="61"/>
      <c r="N37" s="61"/>
      <c r="O37" s="61"/>
      <c r="P37" s="61"/>
      <c r="Q37" s="61"/>
    </row>
    <row r="38" spans="1:9" ht="26.25" customHeight="1">
      <c r="A38" s="135"/>
      <c r="B38" s="139" t="s">
        <v>99</v>
      </c>
      <c r="C38" s="140"/>
      <c r="D38" s="140"/>
      <c r="E38" s="14"/>
      <c r="F38" s="76">
        <v>126185</v>
      </c>
      <c r="G38" s="23">
        <v>126815</v>
      </c>
      <c r="H38" s="97">
        <v>129700</v>
      </c>
      <c r="I38" s="9"/>
    </row>
    <row r="39" spans="1:9" ht="26.25" customHeight="1">
      <c r="A39" s="135"/>
      <c r="B39" s="146" t="s">
        <v>16</v>
      </c>
      <c r="C39" s="139" t="s">
        <v>100</v>
      </c>
      <c r="D39" s="140"/>
      <c r="E39" s="14"/>
      <c r="F39" s="76">
        <v>50509</v>
      </c>
      <c r="G39" s="23">
        <v>49602</v>
      </c>
      <c r="H39" s="97">
        <v>51253</v>
      </c>
      <c r="I39" s="9"/>
    </row>
    <row r="40" spans="1:9" ht="26.25" customHeight="1">
      <c r="A40" s="135"/>
      <c r="B40" s="146"/>
      <c r="C40" s="139" t="s">
        <v>101</v>
      </c>
      <c r="D40" s="140"/>
      <c r="E40" s="14"/>
      <c r="F40" s="76">
        <v>75676</v>
      </c>
      <c r="G40" s="23">
        <v>77213</v>
      </c>
      <c r="H40" s="97">
        <v>78447</v>
      </c>
      <c r="I40" s="9"/>
    </row>
    <row r="41" spans="1:9" ht="26.25" customHeight="1">
      <c r="A41" s="135"/>
      <c r="B41" s="139" t="s">
        <v>102</v>
      </c>
      <c r="C41" s="140"/>
      <c r="D41" s="140"/>
      <c r="E41" s="14"/>
      <c r="F41" s="76">
        <v>2038</v>
      </c>
      <c r="G41" s="23">
        <v>1227</v>
      </c>
      <c r="H41" s="97">
        <v>1389</v>
      </c>
      <c r="I41" s="9"/>
    </row>
    <row r="42" spans="1:9" ht="26.25" customHeight="1" thickBot="1">
      <c r="A42" s="136"/>
      <c r="B42" s="141" t="s">
        <v>103</v>
      </c>
      <c r="C42" s="142"/>
      <c r="D42" s="142"/>
      <c r="E42" s="33"/>
      <c r="F42" s="82">
        <f>F37+F38+F41</f>
        <v>128223</v>
      </c>
      <c r="G42" s="39">
        <f>G37+G38+G41</f>
        <v>128042</v>
      </c>
      <c r="H42" s="101">
        <f>H37+H38+H41</f>
        <v>131089</v>
      </c>
      <c r="I42" s="9"/>
    </row>
    <row r="43" spans="1:9" ht="26.25" customHeight="1">
      <c r="A43" s="134" t="s">
        <v>104</v>
      </c>
      <c r="B43" s="143" t="s">
        <v>105</v>
      </c>
      <c r="C43" s="137" t="s">
        <v>106</v>
      </c>
      <c r="D43" s="138"/>
      <c r="E43" s="10"/>
      <c r="F43" s="74" t="s">
        <v>134</v>
      </c>
      <c r="G43" s="19" t="s">
        <v>134</v>
      </c>
      <c r="H43" s="96" t="s">
        <v>108</v>
      </c>
      <c r="I43" s="9"/>
    </row>
    <row r="44" spans="1:9" ht="26.25" customHeight="1">
      <c r="A44" s="135"/>
      <c r="B44" s="144"/>
      <c r="C44" s="139" t="s">
        <v>109</v>
      </c>
      <c r="D44" s="140"/>
      <c r="E44" s="14"/>
      <c r="F44" s="76">
        <v>2100</v>
      </c>
      <c r="G44" s="23">
        <v>2100</v>
      </c>
      <c r="H44" s="97">
        <v>2100</v>
      </c>
      <c r="I44" s="9"/>
    </row>
    <row r="45" spans="1:9" ht="26.25" customHeight="1">
      <c r="A45" s="135"/>
      <c r="B45" s="144"/>
      <c r="C45" s="139" t="s">
        <v>110</v>
      </c>
      <c r="D45" s="140"/>
      <c r="E45" s="14"/>
      <c r="F45" s="91">
        <v>39173</v>
      </c>
      <c r="G45" s="63">
        <v>39173</v>
      </c>
      <c r="H45" s="110">
        <v>39173</v>
      </c>
      <c r="I45" s="9"/>
    </row>
    <row r="46" spans="1:9" ht="26.25" customHeight="1">
      <c r="A46" s="135"/>
      <c r="B46" s="144"/>
      <c r="C46" s="139" t="s">
        <v>111</v>
      </c>
      <c r="D46" s="140"/>
      <c r="E46" s="14"/>
      <c r="F46" s="79">
        <v>130.4</v>
      </c>
      <c r="G46" s="31">
        <v>132.4</v>
      </c>
      <c r="H46" s="99">
        <v>129.8</v>
      </c>
      <c r="I46" s="9"/>
    </row>
    <row r="47" spans="1:9" ht="26.25" customHeight="1">
      <c r="A47" s="135"/>
      <c r="B47" s="144"/>
      <c r="C47" s="139" t="s">
        <v>112</v>
      </c>
      <c r="D47" s="140"/>
      <c r="E47" s="14"/>
      <c r="F47" s="79">
        <v>282.2</v>
      </c>
      <c r="G47" s="31">
        <v>258.9</v>
      </c>
      <c r="H47" s="99">
        <v>251.1</v>
      </c>
      <c r="I47" s="9"/>
    </row>
    <row r="48" spans="1:9" ht="26.25" customHeight="1">
      <c r="A48" s="135"/>
      <c r="B48" s="144"/>
      <c r="C48" s="146" t="s">
        <v>16</v>
      </c>
      <c r="D48" s="21" t="s">
        <v>113</v>
      </c>
      <c r="E48" s="14"/>
      <c r="F48" s="79">
        <v>113</v>
      </c>
      <c r="G48" s="31">
        <v>101.3</v>
      </c>
      <c r="H48" s="99">
        <v>99.2</v>
      </c>
      <c r="I48" s="9"/>
    </row>
    <row r="49" spans="1:9" ht="26.25" customHeight="1">
      <c r="A49" s="135"/>
      <c r="B49" s="145"/>
      <c r="C49" s="146"/>
      <c r="D49" s="21" t="s">
        <v>114</v>
      </c>
      <c r="E49" s="14"/>
      <c r="F49" s="79">
        <v>169.2</v>
      </c>
      <c r="G49" s="31">
        <v>157.7</v>
      </c>
      <c r="H49" s="99">
        <v>151.8</v>
      </c>
      <c r="I49" s="9"/>
    </row>
    <row r="50" spans="1:9" ht="26.25" customHeight="1">
      <c r="A50" s="135"/>
      <c r="B50" s="128" t="s">
        <v>115</v>
      </c>
      <c r="C50" s="129"/>
      <c r="D50" s="21" t="s">
        <v>116</v>
      </c>
      <c r="E50" s="14"/>
      <c r="F50" s="79">
        <v>179.7</v>
      </c>
      <c r="G50" s="31">
        <v>196.1</v>
      </c>
      <c r="H50" s="99">
        <v>97.7</v>
      </c>
      <c r="I50" s="9"/>
    </row>
    <row r="51" spans="1:9" ht="26.25" customHeight="1">
      <c r="A51" s="135"/>
      <c r="B51" s="130"/>
      <c r="C51" s="131"/>
      <c r="D51" s="21" t="s">
        <v>117</v>
      </c>
      <c r="E51" s="14"/>
      <c r="F51" s="76">
        <v>900</v>
      </c>
      <c r="G51" s="23">
        <v>900</v>
      </c>
      <c r="H51" s="97">
        <v>900</v>
      </c>
      <c r="I51" s="9"/>
    </row>
    <row r="52" spans="1:9" ht="26.25" customHeight="1" thickBot="1">
      <c r="A52" s="136"/>
      <c r="B52" s="132"/>
      <c r="C52" s="133"/>
      <c r="D52" s="65" t="s">
        <v>118</v>
      </c>
      <c r="E52" s="33"/>
      <c r="F52" s="93">
        <v>29677</v>
      </c>
      <c r="G52" s="67">
        <v>29677</v>
      </c>
      <c r="H52" s="111">
        <v>29677</v>
      </c>
      <c r="I52" s="9"/>
    </row>
    <row r="53" spans="1:9" ht="26.25" customHeight="1">
      <c r="A53" s="134" t="s">
        <v>119</v>
      </c>
      <c r="B53" s="137" t="s">
        <v>120</v>
      </c>
      <c r="C53" s="138"/>
      <c r="D53" s="138"/>
      <c r="E53" s="10"/>
      <c r="F53" s="74">
        <v>2</v>
      </c>
      <c r="G53" s="19">
        <v>2</v>
      </c>
      <c r="H53" s="96">
        <v>2</v>
      </c>
      <c r="I53" s="9"/>
    </row>
    <row r="54" spans="1:9" ht="26.25" customHeight="1">
      <c r="A54" s="135"/>
      <c r="B54" s="139" t="s">
        <v>121</v>
      </c>
      <c r="C54" s="140"/>
      <c r="D54" s="140"/>
      <c r="E54" s="14"/>
      <c r="F54" s="76">
        <v>1</v>
      </c>
      <c r="G54" s="23">
        <v>1</v>
      </c>
      <c r="H54" s="97">
        <v>1</v>
      </c>
      <c r="I54" s="9"/>
    </row>
    <row r="55" spans="1:8" ht="26.25" customHeight="1" thickBot="1">
      <c r="A55" s="136"/>
      <c r="B55" s="141" t="s">
        <v>122</v>
      </c>
      <c r="C55" s="142"/>
      <c r="D55" s="142"/>
      <c r="E55" s="33"/>
      <c r="F55" s="82">
        <f>F53+F54</f>
        <v>3</v>
      </c>
      <c r="G55" s="39">
        <f>G53+G54</f>
        <v>3</v>
      </c>
      <c r="H55" s="101">
        <f>H53+H54</f>
        <v>3</v>
      </c>
    </row>
  </sheetData>
  <sheetProtection/>
  <mergeCells count="96">
    <mergeCell ref="C48:C49"/>
    <mergeCell ref="B50:C52"/>
    <mergeCell ref="A53:A55"/>
    <mergeCell ref="B53:D53"/>
    <mergeCell ref="B54:D54"/>
    <mergeCell ref="B55:D55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5:D35"/>
    <mergeCell ref="J35:K35"/>
    <mergeCell ref="L35:M35"/>
    <mergeCell ref="B36:D36"/>
    <mergeCell ref="J36:M36"/>
    <mergeCell ref="C40:D40"/>
    <mergeCell ref="B37:D37"/>
    <mergeCell ref="B38:D38"/>
    <mergeCell ref="B39:B40"/>
    <mergeCell ref="C39:D39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27:C28"/>
    <mergeCell ref="J27:M27"/>
    <mergeCell ref="J28:M28"/>
    <mergeCell ref="B29:C30"/>
    <mergeCell ref="J29:M29"/>
    <mergeCell ref="J30:M30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C19:D19"/>
    <mergeCell ref="L19:M19"/>
    <mergeCell ref="C20:D20"/>
    <mergeCell ref="K20:M20"/>
    <mergeCell ref="B21:D21"/>
    <mergeCell ref="K21:K23"/>
    <mergeCell ref="L21:M21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B15:D15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4" sqref="A4:D4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4" t="s">
        <v>151</v>
      </c>
      <c r="P3" s="2" t="s">
        <v>1</v>
      </c>
    </row>
    <row r="4" spans="1:17" ht="26.25" customHeight="1" thickBot="1">
      <c r="A4" s="151" t="s">
        <v>2</v>
      </c>
      <c r="B4" s="152"/>
      <c r="C4" s="152"/>
      <c r="D4" s="152"/>
      <c r="E4" s="5"/>
      <c r="F4" s="6" t="s">
        <v>3</v>
      </c>
      <c r="G4" s="7" t="s">
        <v>4</v>
      </c>
      <c r="H4" s="8" t="s">
        <v>5</v>
      </c>
      <c r="I4" s="9"/>
      <c r="J4" s="151" t="s">
        <v>2</v>
      </c>
      <c r="K4" s="152"/>
      <c r="L4" s="152"/>
      <c r="M4" s="152"/>
      <c r="N4" s="5"/>
      <c r="O4" s="6" t="s">
        <v>3</v>
      </c>
      <c r="P4" s="7" t="s">
        <v>4</v>
      </c>
      <c r="Q4" s="8" t="s">
        <v>5</v>
      </c>
    </row>
    <row r="5" spans="1:17" ht="26.25" customHeight="1" thickBot="1">
      <c r="A5" s="151" t="s">
        <v>6</v>
      </c>
      <c r="B5" s="152"/>
      <c r="C5" s="152"/>
      <c r="D5" s="152"/>
      <c r="E5" s="5"/>
      <c r="F5" s="168">
        <v>28216</v>
      </c>
      <c r="G5" s="169"/>
      <c r="H5" s="170"/>
      <c r="I5" s="9"/>
      <c r="J5" s="155" t="s">
        <v>7</v>
      </c>
      <c r="K5" s="138" t="s">
        <v>8</v>
      </c>
      <c r="L5" s="138"/>
      <c r="M5" s="138"/>
      <c r="N5" s="10" t="s">
        <v>9</v>
      </c>
      <c r="O5" s="11">
        <v>61413</v>
      </c>
      <c r="P5" s="12">
        <v>58488</v>
      </c>
      <c r="Q5" s="13">
        <v>54297</v>
      </c>
    </row>
    <row r="6" spans="1:17" ht="26.25" customHeight="1" thickBot="1">
      <c r="A6" s="151" t="s">
        <v>10</v>
      </c>
      <c r="B6" s="152"/>
      <c r="C6" s="152"/>
      <c r="D6" s="152"/>
      <c r="E6" s="5"/>
      <c r="F6" s="168">
        <v>30133</v>
      </c>
      <c r="G6" s="169"/>
      <c r="H6" s="170"/>
      <c r="I6" s="9"/>
      <c r="J6" s="156"/>
      <c r="K6" s="162" t="s">
        <v>11</v>
      </c>
      <c r="L6" s="139" t="s">
        <v>12</v>
      </c>
      <c r="M6" s="140"/>
      <c r="N6" s="14" t="s">
        <v>13</v>
      </c>
      <c r="O6" s="15">
        <v>60518</v>
      </c>
      <c r="P6" s="16">
        <v>58069</v>
      </c>
      <c r="Q6" s="17">
        <v>53780</v>
      </c>
    </row>
    <row r="7" spans="1:17" ht="26.25" customHeight="1">
      <c r="A7" s="155" t="s">
        <v>14</v>
      </c>
      <c r="B7" s="137" t="s">
        <v>15</v>
      </c>
      <c r="C7" s="138"/>
      <c r="D7" s="138"/>
      <c r="E7" s="10" t="s">
        <v>9</v>
      </c>
      <c r="F7" s="18">
        <v>21446</v>
      </c>
      <c r="G7" s="19">
        <v>21403</v>
      </c>
      <c r="H7" s="20">
        <v>21482</v>
      </c>
      <c r="I7" s="9"/>
      <c r="J7" s="156"/>
      <c r="K7" s="164"/>
      <c r="L7" s="162" t="s">
        <v>16</v>
      </c>
      <c r="M7" s="21" t="s">
        <v>17</v>
      </c>
      <c r="N7" s="14"/>
      <c r="O7" s="15">
        <v>59730</v>
      </c>
      <c r="P7" s="16">
        <v>57221</v>
      </c>
      <c r="Q7" s="17">
        <v>52032</v>
      </c>
    </row>
    <row r="8" spans="1:17" ht="26.25" customHeight="1">
      <c r="A8" s="156"/>
      <c r="B8" s="139" t="s">
        <v>18</v>
      </c>
      <c r="C8" s="140"/>
      <c r="D8" s="140"/>
      <c r="E8" s="14"/>
      <c r="F8" s="22">
        <v>688</v>
      </c>
      <c r="G8" s="23">
        <v>699</v>
      </c>
      <c r="H8" s="1">
        <v>699</v>
      </c>
      <c r="I8" s="24"/>
      <c r="J8" s="156"/>
      <c r="K8" s="164"/>
      <c r="L8" s="164"/>
      <c r="M8" s="21" t="s">
        <v>19</v>
      </c>
      <c r="N8" s="14"/>
      <c r="O8" s="15">
        <v>500</v>
      </c>
      <c r="P8" s="16">
        <v>560</v>
      </c>
      <c r="Q8" s="17">
        <v>1460</v>
      </c>
    </row>
    <row r="9" spans="1:17" ht="26.25" customHeight="1">
      <c r="A9" s="156"/>
      <c r="B9" s="139" t="s">
        <v>20</v>
      </c>
      <c r="C9" s="140"/>
      <c r="D9" s="140"/>
      <c r="E9" s="14" t="s">
        <v>21</v>
      </c>
      <c r="F9" s="22">
        <v>688</v>
      </c>
      <c r="G9" s="23">
        <v>699</v>
      </c>
      <c r="H9" s="1">
        <v>699</v>
      </c>
      <c r="I9" s="9"/>
      <c r="J9" s="156"/>
      <c r="K9" s="164"/>
      <c r="L9" s="163"/>
      <c r="M9" s="21" t="s">
        <v>22</v>
      </c>
      <c r="N9" s="14" t="s">
        <v>23</v>
      </c>
      <c r="O9" s="15"/>
      <c r="P9" s="16"/>
      <c r="Q9" s="17"/>
    </row>
    <row r="10" spans="1:17" ht="26.25" customHeight="1">
      <c r="A10" s="156"/>
      <c r="B10" s="139" t="s">
        <v>24</v>
      </c>
      <c r="C10" s="140"/>
      <c r="D10" s="140"/>
      <c r="E10" s="14" t="s">
        <v>25</v>
      </c>
      <c r="F10" s="25">
        <v>0.0320805744661009</v>
      </c>
      <c r="G10" s="26">
        <v>0.032658973041162456</v>
      </c>
      <c r="H10" s="27">
        <f>IF(H9=0,0,H9/H7)</f>
        <v>0.03253886975141979</v>
      </c>
      <c r="I10" s="9"/>
      <c r="J10" s="156"/>
      <c r="K10" s="163"/>
      <c r="L10" s="165" t="s">
        <v>26</v>
      </c>
      <c r="M10" s="166"/>
      <c r="N10" s="28"/>
      <c r="O10" s="15">
        <v>895</v>
      </c>
      <c r="P10" s="16">
        <v>419</v>
      </c>
      <c r="Q10" s="17">
        <v>517</v>
      </c>
    </row>
    <row r="11" spans="1:17" ht="26.25" customHeight="1">
      <c r="A11" s="156"/>
      <c r="B11" s="139" t="s">
        <v>27</v>
      </c>
      <c r="C11" s="140"/>
      <c r="D11" s="140"/>
      <c r="E11" s="14" t="s">
        <v>28</v>
      </c>
      <c r="F11" s="22">
        <v>478</v>
      </c>
      <c r="G11" s="23">
        <v>643</v>
      </c>
      <c r="H11" s="1">
        <v>643</v>
      </c>
      <c r="I11" s="9"/>
      <c r="J11" s="156"/>
      <c r="K11" s="140" t="s">
        <v>29</v>
      </c>
      <c r="L11" s="140"/>
      <c r="M11" s="140"/>
      <c r="N11" s="14" t="s">
        <v>21</v>
      </c>
      <c r="O11" s="29">
        <v>33732</v>
      </c>
      <c r="P11" s="16">
        <v>35952</v>
      </c>
      <c r="Q11" s="17">
        <v>33772</v>
      </c>
    </row>
    <row r="12" spans="1:17" ht="26.25" customHeight="1">
      <c r="A12" s="156"/>
      <c r="B12" s="139" t="s">
        <v>30</v>
      </c>
      <c r="C12" s="140"/>
      <c r="D12" s="140"/>
      <c r="E12" s="14" t="s">
        <v>31</v>
      </c>
      <c r="F12" s="25">
        <v>0.6947674418604651</v>
      </c>
      <c r="G12" s="26">
        <v>0.9198855507868383</v>
      </c>
      <c r="H12" s="27">
        <f>IF(H11=0,0,H11/H9)</f>
        <v>0.9198855507868383</v>
      </c>
      <c r="I12" s="9"/>
      <c r="J12" s="156"/>
      <c r="K12" s="162" t="s">
        <v>11</v>
      </c>
      <c r="L12" s="139" t="s">
        <v>32</v>
      </c>
      <c r="M12" s="140"/>
      <c r="N12" s="14"/>
      <c r="O12" s="15">
        <v>29152</v>
      </c>
      <c r="P12" s="16">
        <v>31543</v>
      </c>
      <c r="Q12" s="17">
        <v>29626</v>
      </c>
    </row>
    <row r="13" spans="1:17" ht="26.25" customHeight="1">
      <c r="A13" s="156"/>
      <c r="B13" s="139" t="s">
        <v>33</v>
      </c>
      <c r="C13" s="140"/>
      <c r="D13" s="140"/>
      <c r="E13" s="14"/>
      <c r="F13" s="30">
        <v>151</v>
      </c>
      <c r="G13" s="31">
        <v>151</v>
      </c>
      <c r="H13" s="32">
        <v>153</v>
      </c>
      <c r="I13" s="9"/>
      <c r="J13" s="156"/>
      <c r="K13" s="164"/>
      <c r="L13" s="162" t="s">
        <v>16</v>
      </c>
      <c r="M13" s="21" t="s">
        <v>34</v>
      </c>
      <c r="N13" s="14"/>
      <c r="O13" s="15">
        <v>1964</v>
      </c>
      <c r="P13" s="16">
        <v>1885</v>
      </c>
      <c r="Q13" s="17">
        <v>1421</v>
      </c>
    </row>
    <row r="14" spans="1:17" ht="26.25" customHeight="1">
      <c r="A14" s="156"/>
      <c r="B14" s="139" t="s">
        <v>35</v>
      </c>
      <c r="C14" s="140"/>
      <c r="D14" s="140"/>
      <c r="E14" s="14"/>
      <c r="F14" s="30">
        <v>77</v>
      </c>
      <c r="G14" s="31">
        <v>77</v>
      </c>
      <c r="H14" s="32">
        <v>79</v>
      </c>
      <c r="I14" s="9"/>
      <c r="J14" s="156"/>
      <c r="K14" s="164"/>
      <c r="L14" s="163"/>
      <c r="M14" s="21" t="s">
        <v>36</v>
      </c>
      <c r="N14" s="14"/>
      <c r="O14" s="15"/>
      <c r="P14" s="16"/>
      <c r="Q14" s="17"/>
    </row>
    <row r="15" spans="1:17" ht="26.25" customHeight="1" thickBot="1">
      <c r="A15" s="157"/>
      <c r="B15" s="141" t="s">
        <v>37</v>
      </c>
      <c r="C15" s="142"/>
      <c r="D15" s="142"/>
      <c r="E15" s="33"/>
      <c r="F15" s="34">
        <v>77</v>
      </c>
      <c r="G15" s="35">
        <v>77</v>
      </c>
      <c r="H15" s="36">
        <v>79</v>
      </c>
      <c r="I15" s="9"/>
      <c r="J15" s="156"/>
      <c r="K15" s="163"/>
      <c r="L15" s="165" t="s">
        <v>38</v>
      </c>
      <c r="M15" s="166"/>
      <c r="N15" s="28"/>
      <c r="O15" s="15">
        <v>4580</v>
      </c>
      <c r="P15" s="16">
        <v>4409</v>
      </c>
      <c r="Q15" s="17">
        <v>4146</v>
      </c>
    </row>
    <row r="16" spans="1:17" ht="26.25" customHeight="1" thickBot="1">
      <c r="A16" s="134" t="s">
        <v>39</v>
      </c>
      <c r="B16" s="137" t="s">
        <v>40</v>
      </c>
      <c r="C16" s="138"/>
      <c r="D16" s="138"/>
      <c r="E16" s="10"/>
      <c r="F16" s="37">
        <v>1564236</v>
      </c>
      <c r="G16" s="19">
        <v>1644696</v>
      </c>
      <c r="H16" s="20">
        <v>1652170</v>
      </c>
      <c r="I16" s="9"/>
      <c r="J16" s="157"/>
      <c r="K16" s="141" t="s">
        <v>41</v>
      </c>
      <c r="L16" s="142"/>
      <c r="M16" s="142"/>
      <c r="N16" s="33" t="s">
        <v>28</v>
      </c>
      <c r="O16" s="38">
        <v>27681</v>
      </c>
      <c r="P16" s="39">
        <v>22536</v>
      </c>
      <c r="Q16" s="40">
        <f>Q5-Q11</f>
        <v>20525</v>
      </c>
    </row>
    <row r="17" spans="1:17" ht="26.25" customHeight="1">
      <c r="A17" s="135"/>
      <c r="B17" s="146" t="s">
        <v>42</v>
      </c>
      <c r="C17" s="139" t="s">
        <v>43</v>
      </c>
      <c r="D17" s="140"/>
      <c r="E17" s="14"/>
      <c r="F17" s="22">
        <v>229018</v>
      </c>
      <c r="G17" s="23">
        <v>241518</v>
      </c>
      <c r="H17" s="1">
        <v>241518</v>
      </c>
      <c r="I17" s="9"/>
      <c r="J17" s="155" t="s">
        <v>44</v>
      </c>
      <c r="K17" s="160" t="s">
        <v>45</v>
      </c>
      <c r="L17" s="161"/>
      <c r="M17" s="161"/>
      <c r="N17" s="10" t="s">
        <v>46</v>
      </c>
      <c r="O17" s="11">
        <v>38355</v>
      </c>
      <c r="P17" s="12">
        <v>80441</v>
      </c>
      <c r="Q17" s="13">
        <v>20574</v>
      </c>
    </row>
    <row r="18" spans="1:17" ht="26.25" customHeight="1">
      <c r="A18" s="135"/>
      <c r="B18" s="146"/>
      <c r="C18" s="139" t="s">
        <v>47</v>
      </c>
      <c r="D18" s="140"/>
      <c r="E18" s="14"/>
      <c r="F18" s="22">
        <v>242600</v>
      </c>
      <c r="G18" s="23">
        <v>252600</v>
      </c>
      <c r="H18" s="1">
        <v>252600</v>
      </c>
      <c r="I18" s="9"/>
      <c r="J18" s="156"/>
      <c r="K18" s="162" t="s">
        <v>16</v>
      </c>
      <c r="L18" s="139" t="s">
        <v>48</v>
      </c>
      <c r="M18" s="140"/>
      <c r="N18" s="14"/>
      <c r="O18" s="15">
        <v>17300</v>
      </c>
      <c r="P18" s="16">
        <v>10000</v>
      </c>
      <c r="Q18" s="17"/>
    </row>
    <row r="19" spans="1:17" ht="26.25" customHeight="1">
      <c r="A19" s="135"/>
      <c r="B19" s="146"/>
      <c r="C19" s="139" t="s">
        <v>49</v>
      </c>
      <c r="D19" s="140"/>
      <c r="E19" s="14"/>
      <c r="F19" s="22">
        <v>21886</v>
      </c>
      <c r="G19" s="23">
        <v>21886</v>
      </c>
      <c r="H19" s="1">
        <v>21886</v>
      </c>
      <c r="I19" s="9"/>
      <c r="J19" s="156"/>
      <c r="K19" s="163"/>
      <c r="L19" s="139" t="s">
        <v>26</v>
      </c>
      <c r="M19" s="140"/>
      <c r="N19" s="14"/>
      <c r="O19" s="29">
        <v>755</v>
      </c>
      <c r="P19" s="16">
        <v>33990</v>
      </c>
      <c r="Q19" s="17">
        <v>6799</v>
      </c>
    </row>
    <row r="20" spans="1:17" ht="26.25" customHeight="1">
      <c r="A20" s="135"/>
      <c r="B20" s="146"/>
      <c r="C20" s="139" t="s">
        <v>50</v>
      </c>
      <c r="D20" s="140"/>
      <c r="E20" s="14"/>
      <c r="F20" s="22">
        <v>1070732</v>
      </c>
      <c r="G20" s="23">
        <v>1128692</v>
      </c>
      <c r="H20" s="1">
        <v>1136166</v>
      </c>
      <c r="I20" s="9"/>
      <c r="J20" s="156"/>
      <c r="K20" s="139" t="s">
        <v>51</v>
      </c>
      <c r="L20" s="140"/>
      <c r="M20" s="140"/>
      <c r="N20" s="41" t="s">
        <v>52</v>
      </c>
      <c r="O20" s="15">
        <v>73687</v>
      </c>
      <c r="P20" s="16">
        <v>89251</v>
      </c>
      <c r="Q20" s="17">
        <v>30384</v>
      </c>
    </row>
    <row r="21" spans="1:17" ht="26.25" customHeight="1" thickBot="1">
      <c r="A21" s="136"/>
      <c r="B21" s="141" t="s">
        <v>53</v>
      </c>
      <c r="C21" s="142"/>
      <c r="D21" s="142"/>
      <c r="E21" s="33"/>
      <c r="F21" s="42">
        <v>397036</v>
      </c>
      <c r="G21" s="39">
        <v>429119</v>
      </c>
      <c r="H21" s="40">
        <v>427119</v>
      </c>
      <c r="I21" s="9"/>
      <c r="J21" s="156"/>
      <c r="K21" s="162" t="s">
        <v>16</v>
      </c>
      <c r="L21" s="139" t="s">
        <v>54</v>
      </c>
      <c r="M21" s="140"/>
      <c r="N21" s="14"/>
      <c r="O21" s="15">
        <v>63843</v>
      </c>
      <c r="P21" s="16">
        <v>80460</v>
      </c>
      <c r="Q21" s="17">
        <v>7474</v>
      </c>
    </row>
    <row r="22" spans="1:17" ht="26.25" customHeight="1">
      <c r="A22" s="155" t="s">
        <v>55</v>
      </c>
      <c r="B22" s="137" t="s">
        <v>56</v>
      </c>
      <c r="C22" s="138"/>
      <c r="D22" s="138"/>
      <c r="E22" s="10"/>
      <c r="F22" s="43">
        <v>9</v>
      </c>
      <c r="G22" s="44">
        <v>10</v>
      </c>
      <c r="H22" s="45">
        <v>11</v>
      </c>
      <c r="I22" s="9"/>
      <c r="J22" s="156"/>
      <c r="K22" s="164"/>
      <c r="L22" s="46" t="s">
        <v>16</v>
      </c>
      <c r="M22" s="21" t="s">
        <v>57</v>
      </c>
      <c r="N22" s="14"/>
      <c r="O22" s="15"/>
      <c r="P22" s="16"/>
      <c r="Q22" s="17"/>
    </row>
    <row r="23" spans="1:17" ht="26.25" customHeight="1">
      <c r="A23" s="156"/>
      <c r="B23" s="139" t="s">
        <v>58</v>
      </c>
      <c r="C23" s="140"/>
      <c r="D23" s="140"/>
      <c r="E23" s="14"/>
      <c r="F23" s="47" t="s">
        <v>59</v>
      </c>
      <c r="G23" s="46" t="s">
        <v>59</v>
      </c>
      <c r="H23" s="48" t="s">
        <v>59</v>
      </c>
      <c r="I23" s="9"/>
      <c r="J23" s="156"/>
      <c r="K23" s="163"/>
      <c r="L23" s="139" t="s">
        <v>60</v>
      </c>
      <c r="M23" s="140"/>
      <c r="N23" s="14" t="s">
        <v>61</v>
      </c>
      <c r="O23" s="15">
        <v>7432</v>
      </c>
      <c r="P23" s="16">
        <v>7805</v>
      </c>
      <c r="Q23" s="17">
        <v>8198</v>
      </c>
    </row>
    <row r="24" spans="1:17" ht="26.25" customHeight="1" thickBot="1">
      <c r="A24" s="156"/>
      <c r="B24" s="139" t="s">
        <v>62</v>
      </c>
      <c r="C24" s="140"/>
      <c r="D24" s="140"/>
      <c r="E24" s="14"/>
      <c r="F24" s="47"/>
      <c r="G24" s="46"/>
      <c r="H24" s="48"/>
      <c r="I24" s="9"/>
      <c r="J24" s="157"/>
      <c r="K24" s="141" t="s">
        <v>63</v>
      </c>
      <c r="L24" s="142"/>
      <c r="M24" s="142"/>
      <c r="N24" s="33" t="s">
        <v>64</v>
      </c>
      <c r="O24" s="42">
        <v>-35332</v>
      </c>
      <c r="P24" s="39">
        <v>-8810</v>
      </c>
      <c r="Q24" s="40">
        <f>Q17-Q20</f>
        <v>-9810</v>
      </c>
    </row>
    <row r="25" spans="1:17" ht="26.25" customHeight="1" thickBot="1">
      <c r="A25" s="156"/>
      <c r="B25" s="139" t="s">
        <v>65</v>
      </c>
      <c r="C25" s="140"/>
      <c r="D25" s="140"/>
      <c r="E25" s="14"/>
      <c r="F25" s="47" t="s">
        <v>124</v>
      </c>
      <c r="G25" s="46" t="s">
        <v>124</v>
      </c>
      <c r="H25" s="48" t="s">
        <v>124</v>
      </c>
      <c r="I25" s="9"/>
      <c r="J25" s="151" t="s">
        <v>66</v>
      </c>
      <c r="K25" s="152"/>
      <c r="L25" s="152"/>
      <c r="M25" s="152"/>
      <c r="N25" s="5" t="s">
        <v>67</v>
      </c>
      <c r="O25" s="49">
        <v>-7651</v>
      </c>
      <c r="P25" s="50">
        <v>13726</v>
      </c>
      <c r="Q25" s="51">
        <f>Q16+Q24</f>
        <v>10715</v>
      </c>
    </row>
    <row r="26" spans="1:17" ht="26.25" customHeight="1" thickBot="1">
      <c r="A26" s="156"/>
      <c r="B26" s="139" t="s">
        <v>68</v>
      </c>
      <c r="C26" s="140"/>
      <c r="D26" s="140"/>
      <c r="E26" s="14"/>
      <c r="F26" s="22"/>
      <c r="G26" s="23"/>
      <c r="H26" s="1"/>
      <c r="I26" s="9"/>
      <c r="J26" s="151" t="s">
        <v>69</v>
      </c>
      <c r="K26" s="152"/>
      <c r="L26" s="152"/>
      <c r="M26" s="152"/>
      <c r="N26" s="5" t="s">
        <v>70</v>
      </c>
      <c r="O26" s="52">
        <v>4500</v>
      </c>
      <c r="P26" s="53"/>
      <c r="Q26" s="54"/>
    </row>
    <row r="27" spans="1:17" ht="26.25" customHeight="1" thickBot="1">
      <c r="A27" s="156"/>
      <c r="B27" s="158" t="s">
        <v>71</v>
      </c>
      <c r="C27" s="159"/>
      <c r="D27" s="21" t="s">
        <v>72</v>
      </c>
      <c r="E27" s="14"/>
      <c r="F27" s="30"/>
      <c r="G27" s="31"/>
      <c r="H27" s="32"/>
      <c r="I27" s="9"/>
      <c r="J27" s="151" t="s">
        <v>73</v>
      </c>
      <c r="K27" s="152"/>
      <c r="L27" s="152"/>
      <c r="M27" s="152"/>
      <c r="N27" s="5" t="s">
        <v>74</v>
      </c>
      <c r="O27" s="52">
        <v>13137</v>
      </c>
      <c r="P27" s="53">
        <v>986</v>
      </c>
      <c r="Q27" s="54">
        <v>14712</v>
      </c>
    </row>
    <row r="28" spans="1:17" ht="26.25" customHeight="1" thickBot="1">
      <c r="A28" s="156"/>
      <c r="B28" s="158"/>
      <c r="C28" s="159"/>
      <c r="D28" s="21" t="s">
        <v>75</v>
      </c>
      <c r="E28" s="14"/>
      <c r="F28" s="30"/>
      <c r="G28" s="31"/>
      <c r="H28" s="32"/>
      <c r="I28" s="9"/>
      <c r="J28" s="151" t="s">
        <v>76</v>
      </c>
      <c r="K28" s="152"/>
      <c r="L28" s="152"/>
      <c r="M28" s="152"/>
      <c r="N28" s="5" t="s">
        <v>77</v>
      </c>
      <c r="O28" s="52"/>
      <c r="P28" s="53"/>
      <c r="Q28" s="54"/>
    </row>
    <row r="29" spans="1:17" ht="26.25" customHeight="1" thickBot="1">
      <c r="A29" s="156"/>
      <c r="B29" s="158" t="s">
        <v>78</v>
      </c>
      <c r="C29" s="159"/>
      <c r="D29" s="21" t="s">
        <v>72</v>
      </c>
      <c r="E29" s="14"/>
      <c r="F29" s="30">
        <v>7141</v>
      </c>
      <c r="G29" s="31">
        <v>7240</v>
      </c>
      <c r="H29" s="32">
        <v>7389</v>
      </c>
      <c r="I29" s="9"/>
      <c r="J29" s="151" t="s">
        <v>79</v>
      </c>
      <c r="K29" s="152"/>
      <c r="L29" s="152"/>
      <c r="M29" s="152"/>
      <c r="N29" s="5" t="s">
        <v>80</v>
      </c>
      <c r="O29" s="49">
        <v>986</v>
      </c>
      <c r="P29" s="50">
        <v>14712</v>
      </c>
      <c r="Q29" s="51">
        <v>25427</v>
      </c>
    </row>
    <row r="30" spans="1:17" ht="26.25" customHeight="1" thickBot="1">
      <c r="A30" s="156"/>
      <c r="B30" s="158"/>
      <c r="C30" s="159"/>
      <c r="D30" s="21" t="s">
        <v>75</v>
      </c>
      <c r="E30" s="14"/>
      <c r="F30" s="30"/>
      <c r="G30" s="31"/>
      <c r="H30" s="32"/>
      <c r="I30" s="9"/>
      <c r="J30" s="151" t="s">
        <v>81</v>
      </c>
      <c r="K30" s="152"/>
      <c r="L30" s="152"/>
      <c r="M30" s="152"/>
      <c r="N30" s="5" t="s">
        <v>82</v>
      </c>
      <c r="O30" s="52"/>
      <c r="P30" s="53"/>
      <c r="Q30" s="54">
        <v>17680</v>
      </c>
    </row>
    <row r="31" spans="1:17" ht="26.25" customHeight="1" thickBot="1">
      <c r="A31" s="156"/>
      <c r="B31" s="153" t="s">
        <v>83</v>
      </c>
      <c r="C31" s="154"/>
      <c r="D31" s="154"/>
      <c r="E31" s="14"/>
      <c r="F31" s="30">
        <v>6392</v>
      </c>
      <c r="G31" s="31">
        <v>6392</v>
      </c>
      <c r="H31" s="32">
        <v>6710</v>
      </c>
      <c r="I31" s="9"/>
      <c r="J31" s="151" t="s">
        <v>84</v>
      </c>
      <c r="K31" s="152"/>
      <c r="L31" s="152"/>
      <c r="M31" s="152"/>
      <c r="N31" s="5" t="s">
        <v>85</v>
      </c>
      <c r="O31" s="49">
        <v>986</v>
      </c>
      <c r="P31" s="50">
        <v>14712</v>
      </c>
      <c r="Q31" s="51">
        <f>Q29-Q30</f>
        <v>7747</v>
      </c>
    </row>
    <row r="32" spans="1:17" ht="26.25" customHeight="1" thickBot="1">
      <c r="A32" s="156"/>
      <c r="B32" s="139" t="s">
        <v>86</v>
      </c>
      <c r="C32" s="140"/>
      <c r="D32" s="140"/>
      <c r="E32" s="14"/>
      <c r="F32" s="30">
        <v>301063</v>
      </c>
      <c r="G32" s="31">
        <v>293291</v>
      </c>
      <c r="H32" s="32">
        <v>296045</v>
      </c>
      <c r="I32" s="9"/>
      <c r="J32" s="151" t="s">
        <v>87</v>
      </c>
      <c r="K32" s="152"/>
      <c r="L32" s="152"/>
      <c r="M32" s="152"/>
      <c r="N32" s="5"/>
      <c r="O32" s="55">
        <v>1.4919104071518803</v>
      </c>
      <c r="P32" s="56">
        <v>1.3366547066755035</v>
      </c>
      <c r="Q32" s="57">
        <f>IF(Q5=0,0,Q5/(Q11+Q23))</f>
        <v>1.293709792709078</v>
      </c>
    </row>
    <row r="33" spans="1:17" ht="26.25" customHeight="1" thickBot="1">
      <c r="A33" s="156"/>
      <c r="B33" s="146" t="s">
        <v>88</v>
      </c>
      <c r="C33" s="139" t="s">
        <v>89</v>
      </c>
      <c r="D33" s="140"/>
      <c r="E33" s="14"/>
      <c r="F33" s="30"/>
      <c r="G33" s="31"/>
      <c r="H33" s="32"/>
      <c r="I33" s="9"/>
      <c r="J33" s="151" t="s">
        <v>90</v>
      </c>
      <c r="K33" s="152"/>
      <c r="L33" s="152"/>
      <c r="M33" s="152"/>
      <c r="N33" s="5"/>
      <c r="O33" s="55">
        <v>0</v>
      </c>
      <c r="P33" s="56">
        <v>0</v>
      </c>
      <c r="Q33" s="57">
        <f>IF(Q31&lt;0,Q31/(Q6-Q9),0)</f>
        <v>0</v>
      </c>
    </row>
    <row r="34" spans="1:17" ht="26.25" customHeight="1" thickBot="1">
      <c r="A34" s="156"/>
      <c r="B34" s="146"/>
      <c r="C34" s="139" t="s">
        <v>91</v>
      </c>
      <c r="D34" s="140"/>
      <c r="E34" s="14" t="s">
        <v>9</v>
      </c>
      <c r="F34" s="30">
        <v>301063</v>
      </c>
      <c r="G34" s="31">
        <v>293291</v>
      </c>
      <c r="H34" s="32">
        <v>296045</v>
      </c>
      <c r="I34" s="9"/>
      <c r="J34" s="151" t="s">
        <v>92</v>
      </c>
      <c r="K34" s="152"/>
      <c r="L34" s="152"/>
      <c r="M34" s="152"/>
      <c r="N34" s="5"/>
      <c r="O34" s="52">
        <v>2150</v>
      </c>
      <c r="P34" s="53">
        <v>34969</v>
      </c>
      <c r="Q34" s="54">
        <v>8776</v>
      </c>
    </row>
    <row r="35" spans="1:17" ht="26.25" customHeight="1" thickBot="1">
      <c r="A35" s="156"/>
      <c r="B35" s="139" t="s">
        <v>93</v>
      </c>
      <c r="C35" s="140"/>
      <c r="D35" s="140"/>
      <c r="E35" s="14" t="s">
        <v>21</v>
      </c>
      <c r="F35" s="30">
        <v>251273</v>
      </c>
      <c r="G35" s="31">
        <v>242792</v>
      </c>
      <c r="H35" s="32">
        <v>243925</v>
      </c>
      <c r="I35" s="9"/>
      <c r="J35" s="147" t="s">
        <v>16</v>
      </c>
      <c r="K35" s="148"/>
      <c r="L35" s="149" t="s">
        <v>94</v>
      </c>
      <c r="M35" s="150"/>
      <c r="N35" s="5"/>
      <c r="O35" s="52">
        <v>2150</v>
      </c>
      <c r="P35" s="53">
        <v>1777</v>
      </c>
      <c r="Q35" s="54">
        <v>2821</v>
      </c>
    </row>
    <row r="36" spans="1:17" ht="26.25" customHeight="1" thickBot="1">
      <c r="A36" s="157"/>
      <c r="B36" s="141" t="s">
        <v>95</v>
      </c>
      <c r="C36" s="142"/>
      <c r="D36" s="142"/>
      <c r="E36" s="33"/>
      <c r="F36" s="58">
        <v>0.8346193321663572</v>
      </c>
      <c r="G36" s="59">
        <v>0.8278194694006976</v>
      </c>
      <c r="H36" s="60">
        <f>IF(H35=0,0,H35/H34)</f>
        <v>0.8239456839331858</v>
      </c>
      <c r="I36" s="9"/>
      <c r="J36" s="151" t="s">
        <v>96</v>
      </c>
      <c r="K36" s="152"/>
      <c r="L36" s="152"/>
      <c r="M36" s="152"/>
      <c r="N36" s="5"/>
      <c r="O36" s="52">
        <v>117760</v>
      </c>
      <c r="P36" s="53">
        <v>119955</v>
      </c>
      <c r="Q36" s="54">
        <v>123857</v>
      </c>
    </row>
    <row r="37" spans="1:17" ht="26.25" customHeight="1">
      <c r="A37" s="134" t="s">
        <v>97</v>
      </c>
      <c r="B37" s="137" t="s">
        <v>98</v>
      </c>
      <c r="C37" s="138"/>
      <c r="D37" s="138"/>
      <c r="E37" s="10"/>
      <c r="F37" s="37">
        <v>500</v>
      </c>
      <c r="G37" s="19">
        <v>560</v>
      </c>
      <c r="H37" s="20">
        <v>1460</v>
      </c>
      <c r="I37" s="9"/>
      <c r="J37" s="61"/>
      <c r="K37" s="61"/>
      <c r="L37" s="61"/>
      <c r="M37" s="61"/>
      <c r="N37" s="61"/>
      <c r="O37" s="61"/>
      <c r="P37" s="61"/>
      <c r="Q37" s="61"/>
    </row>
    <row r="38" spans="1:9" ht="26.25" customHeight="1">
      <c r="A38" s="135"/>
      <c r="B38" s="139" t="s">
        <v>99</v>
      </c>
      <c r="C38" s="140"/>
      <c r="D38" s="140"/>
      <c r="E38" s="14"/>
      <c r="F38" s="22">
        <v>39463</v>
      </c>
      <c r="G38" s="23">
        <v>41996</v>
      </c>
      <c r="H38" s="1">
        <v>39308</v>
      </c>
      <c r="I38" s="9"/>
    </row>
    <row r="39" spans="1:9" ht="26.25" customHeight="1">
      <c r="A39" s="135"/>
      <c r="B39" s="146" t="s">
        <v>16</v>
      </c>
      <c r="C39" s="139" t="s">
        <v>100</v>
      </c>
      <c r="D39" s="140"/>
      <c r="E39" s="14"/>
      <c r="F39" s="22">
        <v>28652</v>
      </c>
      <c r="G39" s="23">
        <v>30983</v>
      </c>
      <c r="H39" s="1">
        <v>28166</v>
      </c>
      <c r="I39" s="9"/>
    </row>
    <row r="40" spans="1:9" ht="26.25" customHeight="1">
      <c r="A40" s="135"/>
      <c r="B40" s="146"/>
      <c r="C40" s="139" t="s">
        <v>101</v>
      </c>
      <c r="D40" s="140"/>
      <c r="E40" s="14"/>
      <c r="F40" s="22">
        <v>10811</v>
      </c>
      <c r="G40" s="23">
        <v>11013</v>
      </c>
      <c r="H40" s="1">
        <v>11142</v>
      </c>
      <c r="I40" s="9"/>
    </row>
    <row r="41" spans="1:9" ht="26.25" customHeight="1">
      <c r="A41" s="135"/>
      <c r="B41" s="139" t="s">
        <v>102</v>
      </c>
      <c r="C41" s="140"/>
      <c r="D41" s="140"/>
      <c r="E41" s="14"/>
      <c r="F41" s="22">
        <v>1201</v>
      </c>
      <c r="G41" s="23">
        <v>1201</v>
      </c>
      <c r="H41" s="1">
        <v>1202</v>
      </c>
      <c r="I41" s="9"/>
    </row>
    <row r="42" spans="1:9" ht="26.25" customHeight="1" thickBot="1">
      <c r="A42" s="136"/>
      <c r="B42" s="141" t="s">
        <v>103</v>
      </c>
      <c r="C42" s="142"/>
      <c r="D42" s="142"/>
      <c r="E42" s="33"/>
      <c r="F42" s="42">
        <v>41164</v>
      </c>
      <c r="G42" s="39">
        <v>43757</v>
      </c>
      <c r="H42" s="40">
        <f>H37+H38+H41</f>
        <v>41970</v>
      </c>
      <c r="I42" s="9"/>
    </row>
    <row r="43" spans="1:9" ht="26.25" customHeight="1">
      <c r="A43" s="134" t="s">
        <v>104</v>
      </c>
      <c r="B43" s="143" t="s">
        <v>105</v>
      </c>
      <c r="C43" s="137" t="s">
        <v>106</v>
      </c>
      <c r="D43" s="138"/>
      <c r="E43" s="10"/>
      <c r="F43" s="37" t="s">
        <v>134</v>
      </c>
      <c r="G43" s="19" t="s">
        <v>134</v>
      </c>
      <c r="H43" s="20" t="s">
        <v>135</v>
      </c>
      <c r="I43" s="9"/>
    </row>
    <row r="44" spans="1:9" ht="26.25" customHeight="1">
      <c r="A44" s="135"/>
      <c r="B44" s="144"/>
      <c r="C44" s="139" t="s">
        <v>109</v>
      </c>
      <c r="D44" s="140"/>
      <c r="E44" s="14"/>
      <c r="F44" s="22">
        <v>2163</v>
      </c>
      <c r="G44" s="23">
        <v>2163</v>
      </c>
      <c r="H44" s="1">
        <v>2163</v>
      </c>
      <c r="I44" s="9"/>
    </row>
    <row r="45" spans="1:9" ht="26.25" customHeight="1">
      <c r="A45" s="135"/>
      <c r="B45" s="144"/>
      <c r="C45" s="139" t="s">
        <v>110</v>
      </c>
      <c r="D45" s="140"/>
      <c r="E45" s="14"/>
      <c r="F45" s="62">
        <v>35582</v>
      </c>
      <c r="G45" s="63">
        <v>35582</v>
      </c>
      <c r="H45" s="64">
        <v>35582</v>
      </c>
      <c r="I45" s="9"/>
    </row>
    <row r="46" spans="1:9" ht="26.25" customHeight="1">
      <c r="A46" s="135"/>
      <c r="B46" s="144"/>
      <c r="C46" s="139" t="s">
        <v>111</v>
      </c>
      <c r="D46" s="140"/>
      <c r="E46" s="14"/>
      <c r="F46" s="30">
        <v>237.7</v>
      </c>
      <c r="G46" s="31">
        <v>235.7</v>
      </c>
      <c r="H46" s="32">
        <v>213.3</v>
      </c>
      <c r="I46" s="9"/>
    </row>
    <row r="47" spans="1:9" ht="26.25" customHeight="1">
      <c r="A47" s="135"/>
      <c r="B47" s="144"/>
      <c r="C47" s="139" t="s">
        <v>112</v>
      </c>
      <c r="D47" s="140"/>
      <c r="E47" s="14"/>
      <c r="F47" s="30">
        <v>157</v>
      </c>
      <c r="G47" s="31">
        <v>173</v>
      </c>
      <c r="H47" s="32">
        <v>161.1</v>
      </c>
      <c r="I47" s="9"/>
    </row>
    <row r="48" spans="1:9" ht="26.25" customHeight="1">
      <c r="A48" s="135"/>
      <c r="B48" s="144"/>
      <c r="C48" s="146" t="s">
        <v>16</v>
      </c>
      <c r="D48" s="21" t="s">
        <v>113</v>
      </c>
      <c r="E48" s="14"/>
      <c r="F48" s="30">
        <v>114</v>
      </c>
      <c r="G48" s="31">
        <v>127.6</v>
      </c>
      <c r="H48" s="32">
        <v>115.5</v>
      </c>
      <c r="I48" s="9"/>
    </row>
    <row r="49" spans="1:9" ht="26.25" customHeight="1">
      <c r="A49" s="135"/>
      <c r="B49" s="145"/>
      <c r="C49" s="146"/>
      <c r="D49" s="21" t="s">
        <v>114</v>
      </c>
      <c r="E49" s="14"/>
      <c r="F49" s="30">
        <v>43</v>
      </c>
      <c r="G49" s="31">
        <v>45.4</v>
      </c>
      <c r="H49" s="32">
        <v>45.7</v>
      </c>
      <c r="I49" s="9"/>
    </row>
    <row r="50" spans="1:9" ht="26.25" customHeight="1">
      <c r="A50" s="135"/>
      <c r="B50" s="128" t="s">
        <v>115</v>
      </c>
      <c r="C50" s="129"/>
      <c r="D50" s="21" t="s">
        <v>116</v>
      </c>
      <c r="E50" s="14"/>
      <c r="F50" s="30"/>
      <c r="G50" s="31"/>
      <c r="H50" s="32"/>
      <c r="I50" s="9"/>
    </row>
    <row r="51" spans="1:9" ht="26.25" customHeight="1">
      <c r="A51" s="135"/>
      <c r="B51" s="130"/>
      <c r="C51" s="131"/>
      <c r="D51" s="21" t="s">
        <v>117</v>
      </c>
      <c r="E51" s="14"/>
      <c r="F51" s="22">
        <v>316</v>
      </c>
      <c r="G51" s="23">
        <v>316</v>
      </c>
      <c r="H51" s="1">
        <v>316</v>
      </c>
      <c r="I51" s="9"/>
    </row>
    <row r="52" spans="1:9" ht="26.25" customHeight="1" thickBot="1">
      <c r="A52" s="136"/>
      <c r="B52" s="132"/>
      <c r="C52" s="133"/>
      <c r="D52" s="65" t="s">
        <v>118</v>
      </c>
      <c r="E52" s="33"/>
      <c r="F52" s="66">
        <v>32964</v>
      </c>
      <c r="G52" s="67">
        <v>32964</v>
      </c>
      <c r="H52" s="68">
        <v>32964</v>
      </c>
      <c r="I52" s="9"/>
    </row>
    <row r="53" spans="1:9" ht="26.25" customHeight="1">
      <c r="A53" s="134" t="s">
        <v>119</v>
      </c>
      <c r="B53" s="137" t="s">
        <v>120</v>
      </c>
      <c r="C53" s="138"/>
      <c r="D53" s="138"/>
      <c r="E53" s="10"/>
      <c r="F53" s="37"/>
      <c r="G53" s="19"/>
      <c r="H53" s="20"/>
      <c r="I53" s="9"/>
    </row>
    <row r="54" spans="1:9" ht="26.25" customHeight="1">
      <c r="A54" s="135"/>
      <c r="B54" s="139" t="s">
        <v>121</v>
      </c>
      <c r="C54" s="140"/>
      <c r="D54" s="140"/>
      <c r="E54" s="14"/>
      <c r="F54" s="22">
        <v>1</v>
      </c>
      <c r="G54" s="23">
        <v>1</v>
      </c>
      <c r="H54" s="1">
        <v>1</v>
      </c>
      <c r="I54" s="9"/>
    </row>
    <row r="55" spans="1:8" ht="26.25" customHeight="1" thickBot="1">
      <c r="A55" s="136"/>
      <c r="B55" s="141" t="s">
        <v>122</v>
      </c>
      <c r="C55" s="142"/>
      <c r="D55" s="142"/>
      <c r="E55" s="33"/>
      <c r="F55" s="42">
        <v>1</v>
      </c>
      <c r="G55" s="39">
        <v>1</v>
      </c>
      <c r="H55" s="40">
        <f>H53+H54</f>
        <v>1</v>
      </c>
    </row>
  </sheetData>
  <sheetProtection/>
  <mergeCells count="96">
    <mergeCell ref="C48:C49"/>
    <mergeCell ref="B50:C52"/>
    <mergeCell ref="A53:A55"/>
    <mergeCell ref="B53:D53"/>
    <mergeCell ref="B54:D54"/>
    <mergeCell ref="B55:D55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5:D35"/>
    <mergeCell ref="J35:K35"/>
    <mergeCell ref="L35:M35"/>
    <mergeCell ref="B36:D36"/>
    <mergeCell ref="J36:M36"/>
    <mergeCell ref="C40:D40"/>
    <mergeCell ref="B37:D37"/>
    <mergeCell ref="B38:D38"/>
    <mergeCell ref="B39:B40"/>
    <mergeCell ref="C39:D39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27:C28"/>
    <mergeCell ref="J27:M27"/>
    <mergeCell ref="J28:M28"/>
    <mergeCell ref="B29:C30"/>
    <mergeCell ref="J29:M29"/>
    <mergeCell ref="J30:M30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C19:D19"/>
    <mergeCell ref="L19:M19"/>
    <mergeCell ref="C20:D20"/>
    <mergeCell ref="K20:M20"/>
    <mergeCell ref="B21:D21"/>
    <mergeCell ref="K21:K23"/>
    <mergeCell ref="L21:M21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B15:D15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view="pageBreakPreview" zoomScale="80" zoomScaleNormal="75" zoomScaleSheetLayoutView="80" zoomScalePageLayoutView="0" workbookViewId="0" topLeftCell="A1">
      <selection activeCell="C2" sqref="C2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4" t="s">
        <v>152</v>
      </c>
      <c r="P3" s="2" t="s">
        <v>1</v>
      </c>
    </row>
    <row r="4" spans="1:17" ht="26.25" customHeight="1" thickBot="1">
      <c r="A4" s="151" t="s">
        <v>2</v>
      </c>
      <c r="B4" s="152"/>
      <c r="C4" s="152"/>
      <c r="D4" s="152"/>
      <c r="E4" s="5"/>
      <c r="F4" s="6" t="s">
        <v>3</v>
      </c>
      <c r="G4" s="7" t="s">
        <v>4</v>
      </c>
      <c r="H4" s="8" t="s">
        <v>5</v>
      </c>
      <c r="I4" s="9"/>
      <c r="J4" s="151" t="s">
        <v>2</v>
      </c>
      <c r="K4" s="152"/>
      <c r="L4" s="152"/>
      <c r="M4" s="152"/>
      <c r="N4" s="5"/>
      <c r="O4" s="6" t="s">
        <v>3</v>
      </c>
      <c r="P4" s="7" t="s">
        <v>4</v>
      </c>
      <c r="Q4" s="8" t="s">
        <v>5</v>
      </c>
    </row>
    <row r="5" spans="1:17" ht="26.25" customHeight="1" thickBot="1">
      <c r="A5" s="151" t="s">
        <v>6</v>
      </c>
      <c r="B5" s="152"/>
      <c r="C5" s="152"/>
      <c r="D5" s="152"/>
      <c r="E5" s="5"/>
      <c r="F5" s="168">
        <v>33695</v>
      </c>
      <c r="G5" s="169"/>
      <c r="H5" s="170"/>
      <c r="I5" s="9"/>
      <c r="J5" s="155" t="s">
        <v>7</v>
      </c>
      <c r="K5" s="138" t="s">
        <v>8</v>
      </c>
      <c r="L5" s="138"/>
      <c r="M5" s="138"/>
      <c r="N5" s="10" t="s">
        <v>9</v>
      </c>
      <c r="O5" s="11">
        <v>10769</v>
      </c>
      <c r="P5" s="12">
        <v>10468</v>
      </c>
      <c r="Q5" s="13">
        <v>4556</v>
      </c>
    </row>
    <row r="6" spans="1:17" ht="26.25" customHeight="1" thickBot="1">
      <c r="A6" s="151" t="s">
        <v>10</v>
      </c>
      <c r="B6" s="152"/>
      <c r="C6" s="152"/>
      <c r="D6" s="152"/>
      <c r="E6" s="5"/>
      <c r="F6" s="168">
        <v>36251</v>
      </c>
      <c r="G6" s="169"/>
      <c r="H6" s="170"/>
      <c r="I6" s="9"/>
      <c r="J6" s="156"/>
      <c r="K6" s="162" t="s">
        <v>11</v>
      </c>
      <c r="L6" s="139" t="s">
        <v>12</v>
      </c>
      <c r="M6" s="140"/>
      <c r="N6" s="14" t="s">
        <v>13</v>
      </c>
      <c r="O6" s="15">
        <v>4086</v>
      </c>
      <c r="P6" s="16">
        <v>4139</v>
      </c>
      <c r="Q6" s="17">
        <v>4538</v>
      </c>
    </row>
    <row r="7" spans="1:17" ht="26.25" customHeight="1">
      <c r="A7" s="155" t="s">
        <v>14</v>
      </c>
      <c r="B7" s="137" t="s">
        <v>15</v>
      </c>
      <c r="C7" s="138"/>
      <c r="D7" s="138"/>
      <c r="E7" s="10" t="s">
        <v>9</v>
      </c>
      <c r="F7" s="18">
        <v>22672</v>
      </c>
      <c r="G7" s="19">
        <v>22278</v>
      </c>
      <c r="H7" s="20">
        <v>21899</v>
      </c>
      <c r="I7" s="9"/>
      <c r="J7" s="156"/>
      <c r="K7" s="164"/>
      <c r="L7" s="162" t="s">
        <v>16</v>
      </c>
      <c r="M7" s="21" t="s">
        <v>17</v>
      </c>
      <c r="N7" s="14"/>
      <c r="O7" s="15">
        <v>4086</v>
      </c>
      <c r="P7" s="16">
        <v>4139</v>
      </c>
      <c r="Q7" s="17">
        <v>4538</v>
      </c>
    </row>
    <row r="8" spans="1:17" ht="26.25" customHeight="1">
      <c r="A8" s="156"/>
      <c r="B8" s="139" t="s">
        <v>18</v>
      </c>
      <c r="C8" s="140"/>
      <c r="D8" s="140"/>
      <c r="E8" s="14"/>
      <c r="F8" s="22">
        <v>605</v>
      </c>
      <c r="G8" s="23">
        <v>586</v>
      </c>
      <c r="H8" s="1">
        <v>581</v>
      </c>
      <c r="I8" s="24"/>
      <c r="J8" s="156"/>
      <c r="K8" s="164"/>
      <c r="L8" s="164"/>
      <c r="M8" s="21" t="s">
        <v>19</v>
      </c>
      <c r="N8" s="14"/>
      <c r="O8" s="15"/>
      <c r="P8" s="16"/>
      <c r="Q8" s="17"/>
    </row>
    <row r="9" spans="1:17" ht="26.25" customHeight="1">
      <c r="A9" s="156"/>
      <c r="B9" s="139" t="s">
        <v>20</v>
      </c>
      <c r="C9" s="140"/>
      <c r="D9" s="140"/>
      <c r="E9" s="14" t="s">
        <v>21</v>
      </c>
      <c r="F9" s="22">
        <v>605</v>
      </c>
      <c r="G9" s="23">
        <v>586</v>
      </c>
      <c r="H9" s="1">
        <v>581</v>
      </c>
      <c r="I9" s="9"/>
      <c r="J9" s="156"/>
      <c r="K9" s="164"/>
      <c r="L9" s="163"/>
      <c r="M9" s="21" t="s">
        <v>22</v>
      </c>
      <c r="N9" s="14" t="s">
        <v>23</v>
      </c>
      <c r="O9" s="15"/>
      <c r="P9" s="16"/>
      <c r="Q9" s="17"/>
    </row>
    <row r="10" spans="1:17" ht="26.25" customHeight="1">
      <c r="A10" s="156"/>
      <c r="B10" s="139" t="s">
        <v>24</v>
      </c>
      <c r="C10" s="140"/>
      <c r="D10" s="140"/>
      <c r="E10" s="14" t="s">
        <v>25</v>
      </c>
      <c r="F10" s="25">
        <f>IF(F9=0,0,F9/F7)</f>
        <v>0.026684897671136205</v>
      </c>
      <c r="G10" s="26">
        <f>IF(G9=0,0,G9/G7)</f>
        <v>0.02630397701768561</v>
      </c>
      <c r="H10" s="27">
        <f>IF(H9=0,0,H9/H7)</f>
        <v>0.02653089182154436</v>
      </c>
      <c r="I10" s="9"/>
      <c r="J10" s="156"/>
      <c r="K10" s="163"/>
      <c r="L10" s="165" t="s">
        <v>26</v>
      </c>
      <c r="M10" s="166"/>
      <c r="N10" s="28"/>
      <c r="O10" s="15">
        <v>6683</v>
      </c>
      <c r="P10" s="16">
        <v>6329</v>
      </c>
      <c r="Q10" s="17">
        <v>0</v>
      </c>
    </row>
    <row r="11" spans="1:17" ht="26.25" customHeight="1">
      <c r="A11" s="156"/>
      <c r="B11" s="139" t="s">
        <v>27</v>
      </c>
      <c r="C11" s="140"/>
      <c r="D11" s="140"/>
      <c r="E11" s="14" t="s">
        <v>28</v>
      </c>
      <c r="F11" s="22">
        <v>416</v>
      </c>
      <c r="G11" s="23">
        <v>404</v>
      </c>
      <c r="H11" s="1">
        <v>402</v>
      </c>
      <c r="I11" s="9"/>
      <c r="J11" s="156"/>
      <c r="K11" s="140" t="s">
        <v>29</v>
      </c>
      <c r="L11" s="140"/>
      <c r="M11" s="140"/>
      <c r="N11" s="14" t="s">
        <v>21</v>
      </c>
      <c r="O11" s="29">
        <v>10769</v>
      </c>
      <c r="P11" s="16">
        <v>10468</v>
      </c>
      <c r="Q11" s="17">
        <v>14104</v>
      </c>
    </row>
    <row r="12" spans="1:17" ht="26.25" customHeight="1">
      <c r="A12" s="156"/>
      <c r="B12" s="139" t="s">
        <v>30</v>
      </c>
      <c r="C12" s="140"/>
      <c r="D12" s="140"/>
      <c r="E12" s="14" t="s">
        <v>31</v>
      </c>
      <c r="F12" s="25">
        <f>IF(F11=0,0,F11/F9)</f>
        <v>0.687603305785124</v>
      </c>
      <c r="G12" s="26">
        <f>IF(G11=0,0,G11/G9)</f>
        <v>0.689419795221843</v>
      </c>
      <c r="H12" s="27">
        <f>IF(H11=0,0,H11/H9)</f>
        <v>0.6919104991394148</v>
      </c>
      <c r="I12" s="9"/>
      <c r="J12" s="156"/>
      <c r="K12" s="162" t="s">
        <v>11</v>
      </c>
      <c r="L12" s="139" t="s">
        <v>32</v>
      </c>
      <c r="M12" s="140"/>
      <c r="N12" s="14"/>
      <c r="O12" s="15">
        <v>2975</v>
      </c>
      <c r="P12" s="16">
        <v>2716</v>
      </c>
      <c r="Q12" s="17">
        <v>6537</v>
      </c>
    </row>
    <row r="13" spans="1:17" ht="26.25" customHeight="1">
      <c r="A13" s="156"/>
      <c r="B13" s="139" t="s">
        <v>33</v>
      </c>
      <c r="C13" s="140"/>
      <c r="D13" s="140"/>
      <c r="E13" s="14"/>
      <c r="F13" s="30">
        <v>126</v>
      </c>
      <c r="G13" s="31">
        <v>126</v>
      </c>
      <c r="H13" s="32">
        <v>126</v>
      </c>
      <c r="I13" s="9"/>
      <c r="J13" s="156"/>
      <c r="K13" s="164"/>
      <c r="L13" s="162" t="s">
        <v>16</v>
      </c>
      <c r="M13" s="21" t="s">
        <v>34</v>
      </c>
      <c r="N13" s="14"/>
      <c r="O13" s="15">
        <v>491</v>
      </c>
      <c r="P13" s="16">
        <v>609</v>
      </c>
      <c r="Q13" s="17">
        <v>369</v>
      </c>
    </row>
    <row r="14" spans="1:17" ht="26.25" customHeight="1">
      <c r="A14" s="156"/>
      <c r="B14" s="139" t="s">
        <v>35</v>
      </c>
      <c r="C14" s="140"/>
      <c r="D14" s="140"/>
      <c r="E14" s="14"/>
      <c r="F14" s="30">
        <v>44</v>
      </c>
      <c r="G14" s="31">
        <v>44</v>
      </c>
      <c r="H14" s="32">
        <v>44</v>
      </c>
      <c r="I14" s="9"/>
      <c r="J14" s="156"/>
      <c r="K14" s="164"/>
      <c r="L14" s="163"/>
      <c r="M14" s="21" t="s">
        <v>36</v>
      </c>
      <c r="N14" s="14"/>
      <c r="O14" s="15"/>
      <c r="P14" s="16"/>
      <c r="Q14" s="17"/>
    </row>
    <row r="15" spans="1:17" ht="26.25" customHeight="1" thickBot="1">
      <c r="A15" s="157"/>
      <c r="B15" s="141" t="s">
        <v>37</v>
      </c>
      <c r="C15" s="142"/>
      <c r="D15" s="142"/>
      <c r="E15" s="33"/>
      <c r="F15" s="34">
        <v>44</v>
      </c>
      <c r="G15" s="35">
        <v>44</v>
      </c>
      <c r="H15" s="36">
        <v>44</v>
      </c>
      <c r="I15" s="9"/>
      <c r="J15" s="156"/>
      <c r="K15" s="163"/>
      <c r="L15" s="165" t="s">
        <v>38</v>
      </c>
      <c r="M15" s="166"/>
      <c r="N15" s="28"/>
      <c r="O15" s="15">
        <v>7794</v>
      </c>
      <c r="P15" s="16">
        <v>7752</v>
      </c>
      <c r="Q15" s="17">
        <v>7567</v>
      </c>
    </row>
    <row r="16" spans="1:17" ht="26.25" customHeight="1" thickBot="1">
      <c r="A16" s="134" t="s">
        <v>39</v>
      </c>
      <c r="B16" s="137" t="s">
        <v>40</v>
      </c>
      <c r="C16" s="138"/>
      <c r="D16" s="138"/>
      <c r="E16" s="10"/>
      <c r="F16" s="37">
        <v>1048857</v>
      </c>
      <c r="G16" s="19">
        <v>1063605</v>
      </c>
      <c r="H16" s="20">
        <v>1066394</v>
      </c>
      <c r="I16" s="9"/>
      <c r="J16" s="157"/>
      <c r="K16" s="141" t="s">
        <v>41</v>
      </c>
      <c r="L16" s="142"/>
      <c r="M16" s="142"/>
      <c r="N16" s="33" t="s">
        <v>28</v>
      </c>
      <c r="O16" s="112">
        <f>O5-O11</f>
        <v>0</v>
      </c>
      <c r="P16" s="82">
        <f>P5-P11</f>
        <v>0</v>
      </c>
      <c r="Q16" s="39">
        <f>Q5-Q11</f>
        <v>-9548</v>
      </c>
    </row>
    <row r="17" spans="1:17" ht="26.25" customHeight="1">
      <c r="A17" s="135"/>
      <c r="B17" s="146" t="s">
        <v>42</v>
      </c>
      <c r="C17" s="139" t="s">
        <v>43</v>
      </c>
      <c r="D17" s="140"/>
      <c r="E17" s="14"/>
      <c r="F17" s="22">
        <v>332932</v>
      </c>
      <c r="G17" s="23">
        <v>338632</v>
      </c>
      <c r="H17" s="1">
        <v>338632</v>
      </c>
      <c r="I17" s="9"/>
      <c r="J17" s="155" t="s">
        <v>44</v>
      </c>
      <c r="K17" s="160" t="s">
        <v>45</v>
      </c>
      <c r="L17" s="161"/>
      <c r="M17" s="161"/>
      <c r="N17" s="10" t="s">
        <v>46</v>
      </c>
      <c r="O17" s="11">
        <v>33609</v>
      </c>
      <c r="P17" s="12">
        <v>28396</v>
      </c>
      <c r="Q17" s="13">
        <v>28313</v>
      </c>
    </row>
    <row r="18" spans="1:17" ht="26.25" customHeight="1">
      <c r="A18" s="135"/>
      <c r="B18" s="146"/>
      <c r="C18" s="139" t="s">
        <v>47</v>
      </c>
      <c r="D18" s="140"/>
      <c r="E18" s="14"/>
      <c r="F18" s="22">
        <v>456300</v>
      </c>
      <c r="G18" s="23">
        <v>462300</v>
      </c>
      <c r="H18" s="1">
        <v>462300</v>
      </c>
      <c r="I18" s="9"/>
      <c r="J18" s="156"/>
      <c r="K18" s="162" t="s">
        <v>16</v>
      </c>
      <c r="L18" s="139" t="s">
        <v>48</v>
      </c>
      <c r="M18" s="140"/>
      <c r="N18" s="14"/>
      <c r="O18" s="15">
        <v>12200</v>
      </c>
      <c r="P18" s="16">
        <v>9400</v>
      </c>
      <c r="Q18" s="17">
        <v>19400</v>
      </c>
    </row>
    <row r="19" spans="1:17" ht="26.25" customHeight="1">
      <c r="A19" s="135"/>
      <c r="B19" s="146"/>
      <c r="C19" s="139" t="s">
        <v>49</v>
      </c>
      <c r="D19" s="140"/>
      <c r="E19" s="14"/>
      <c r="F19" s="22">
        <v>54718</v>
      </c>
      <c r="G19" s="23">
        <v>57766</v>
      </c>
      <c r="H19" s="1">
        <v>58849</v>
      </c>
      <c r="I19" s="9"/>
      <c r="J19" s="156"/>
      <c r="K19" s="163"/>
      <c r="L19" s="139" t="s">
        <v>26</v>
      </c>
      <c r="M19" s="140"/>
      <c r="N19" s="14"/>
      <c r="O19" s="29">
        <v>4954</v>
      </c>
      <c r="P19" s="16">
        <v>5991</v>
      </c>
      <c r="Q19" s="17">
        <v>7830</v>
      </c>
    </row>
    <row r="20" spans="1:17" ht="26.25" customHeight="1">
      <c r="A20" s="135"/>
      <c r="B20" s="146"/>
      <c r="C20" s="139" t="s">
        <v>50</v>
      </c>
      <c r="D20" s="140"/>
      <c r="E20" s="14"/>
      <c r="F20" s="22">
        <v>204907</v>
      </c>
      <c r="G20" s="23">
        <v>204907</v>
      </c>
      <c r="H20" s="1">
        <v>206613</v>
      </c>
      <c r="I20" s="9"/>
      <c r="J20" s="156"/>
      <c r="K20" s="139" t="s">
        <v>51</v>
      </c>
      <c r="L20" s="140"/>
      <c r="M20" s="140"/>
      <c r="N20" s="41" t="s">
        <v>52</v>
      </c>
      <c r="O20" s="15">
        <v>33609</v>
      </c>
      <c r="P20" s="16">
        <v>28396</v>
      </c>
      <c r="Q20" s="17">
        <v>18765</v>
      </c>
    </row>
    <row r="21" spans="1:17" ht="26.25" customHeight="1" thickBot="1">
      <c r="A21" s="136"/>
      <c r="B21" s="141" t="s">
        <v>53</v>
      </c>
      <c r="C21" s="142"/>
      <c r="D21" s="142"/>
      <c r="E21" s="33"/>
      <c r="F21" s="42">
        <v>608776</v>
      </c>
      <c r="G21" s="39">
        <v>608776</v>
      </c>
      <c r="H21" s="40">
        <v>608776</v>
      </c>
      <c r="I21" s="9"/>
      <c r="J21" s="156"/>
      <c r="K21" s="162" t="s">
        <v>16</v>
      </c>
      <c r="L21" s="139" t="s">
        <v>54</v>
      </c>
      <c r="M21" s="140"/>
      <c r="N21" s="14"/>
      <c r="O21" s="15">
        <v>20647</v>
      </c>
      <c r="P21" s="16">
        <v>14748</v>
      </c>
      <c r="Q21" s="17">
        <v>2789</v>
      </c>
    </row>
    <row r="22" spans="1:17" ht="26.25" customHeight="1">
      <c r="A22" s="155" t="s">
        <v>55</v>
      </c>
      <c r="B22" s="137" t="s">
        <v>56</v>
      </c>
      <c r="C22" s="138"/>
      <c r="D22" s="138"/>
      <c r="E22" s="10"/>
      <c r="F22" s="43">
        <v>9</v>
      </c>
      <c r="G22" s="44">
        <v>9</v>
      </c>
      <c r="H22" s="45">
        <v>9</v>
      </c>
      <c r="I22" s="9"/>
      <c r="J22" s="156"/>
      <c r="K22" s="164"/>
      <c r="L22" s="46" t="s">
        <v>16</v>
      </c>
      <c r="M22" s="21" t="s">
        <v>57</v>
      </c>
      <c r="N22" s="14"/>
      <c r="O22" s="15"/>
      <c r="P22" s="16"/>
      <c r="Q22" s="17"/>
    </row>
    <row r="23" spans="1:17" ht="26.25" customHeight="1">
      <c r="A23" s="156"/>
      <c r="B23" s="139" t="s">
        <v>58</v>
      </c>
      <c r="C23" s="140"/>
      <c r="D23" s="140"/>
      <c r="E23" s="14"/>
      <c r="F23" s="47"/>
      <c r="G23" s="46"/>
      <c r="H23" s="48"/>
      <c r="I23" s="9"/>
      <c r="J23" s="156"/>
      <c r="K23" s="163"/>
      <c r="L23" s="139" t="s">
        <v>60</v>
      </c>
      <c r="M23" s="140"/>
      <c r="N23" s="14" t="s">
        <v>61</v>
      </c>
      <c r="O23" s="15">
        <v>12962</v>
      </c>
      <c r="P23" s="16">
        <v>13648</v>
      </c>
      <c r="Q23" s="17">
        <v>15976</v>
      </c>
    </row>
    <row r="24" spans="1:17" ht="26.25" customHeight="1" thickBot="1">
      <c r="A24" s="156"/>
      <c r="B24" s="139" t="s">
        <v>62</v>
      </c>
      <c r="C24" s="140"/>
      <c r="D24" s="140"/>
      <c r="E24" s="14"/>
      <c r="F24" s="47"/>
      <c r="G24" s="46"/>
      <c r="H24" s="48"/>
      <c r="I24" s="9"/>
      <c r="J24" s="157"/>
      <c r="K24" s="141" t="s">
        <v>63</v>
      </c>
      <c r="L24" s="142"/>
      <c r="M24" s="142"/>
      <c r="N24" s="33" t="s">
        <v>64</v>
      </c>
      <c r="O24" s="42">
        <f>O17-O20</f>
        <v>0</v>
      </c>
      <c r="P24" s="39">
        <f>P17-P20</f>
        <v>0</v>
      </c>
      <c r="Q24" s="40">
        <f>Q17-Q20</f>
        <v>9548</v>
      </c>
    </row>
    <row r="25" spans="1:17" ht="26.25" customHeight="1" thickBot="1">
      <c r="A25" s="156"/>
      <c r="B25" s="139" t="s">
        <v>65</v>
      </c>
      <c r="C25" s="140"/>
      <c r="D25" s="140"/>
      <c r="E25" s="14"/>
      <c r="F25" s="47"/>
      <c r="G25" s="46"/>
      <c r="H25" s="48"/>
      <c r="I25" s="9"/>
      <c r="J25" s="151" t="s">
        <v>66</v>
      </c>
      <c r="K25" s="152"/>
      <c r="L25" s="152"/>
      <c r="M25" s="152"/>
      <c r="N25" s="5" t="s">
        <v>67</v>
      </c>
      <c r="O25" s="49">
        <f>O16+O24</f>
        <v>0</v>
      </c>
      <c r="P25" s="50">
        <f>P16+P24</f>
        <v>0</v>
      </c>
      <c r="Q25" s="51">
        <f>Q16+Q24</f>
        <v>0</v>
      </c>
    </row>
    <row r="26" spans="1:17" ht="26.25" customHeight="1" thickBot="1">
      <c r="A26" s="156"/>
      <c r="B26" s="139" t="s">
        <v>68</v>
      </c>
      <c r="C26" s="140"/>
      <c r="D26" s="140"/>
      <c r="E26" s="14"/>
      <c r="F26" s="22">
        <v>1</v>
      </c>
      <c r="G26" s="23">
        <v>1</v>
      </c>
      <c r="H26" s="1">
        <v>1</v>
      </c>
      <c r="I26" s="9"/>
      <c r="J26" s="151" t="s">
        <v>69</v>
      </c>
      <c r="K26" s="152"/>
      <c r="L26" s="152"/>
      <c r="M26" s="152"/>
      <c r="N26" s="5" t="s">
        <v>70</v>
      </c>
      <c r="O26" s="52"/>
      <c r="P26" s="53"/>
      <c r="Q26" s="54"/>
    </row>
    <row r="27" spans="1:17" ht="26.25" customHeight="1" thickBot="1">
      <c r="A27" s="156"/>
      <c r="B27" s="158" t="s">
        <v>71</v>
      </c>
      <c r="C27" s="159"/>
      <c r="D27" s="21" t="s">
        <v>72</v>
      </c>
      <c r="E27" s="14"/>
      <c r="F27" s="30"/>
      <c r="G27" s="31"/>
      <c r="H27" s="32"/>
      <c r="I27" s="9"/>
      <c r="J27" s="151" t="s">
        <v>73</v>
      </c>
      <c r="K27" s="152"/>
      <c r="L27" s="152"/>
      <c r="M27" s="152"/>
      <c r="N27" s="5" t="s">
        <v>74</v>
      </c>
      <c r="O27" s="52"/>
      <c r="P27" s="53"/>
      <c r="Q27" s="54"/>
    </row>
    <row r="28" spans="1:17" ht="26.25" customHeight="1" thickBot="1">
      <c r="A28" s="156"/>
      <c r="B28" s="158"/>
      <c r="C28" s="159"/>
      <c r="D28" s="21" t="s">
        <v>75</v>
      </c>
      <c r="E28" s="14"/>
      <c r="F28" s="30"/>
      <c r="G28" s="31"/>
      <c r="H28" s="32"/>
      <c r="I28" s="9"/>
      <c r="J28" s="151" t="s">
        <v>76</v>
      </c>
      <c r="K28" s="152"/>
      <c r="L28" s="152"/>
      <c r="M28" s="152"/>
      <c r="N28" s="5" t="s">
        <v>77</v>
      </c>
      <c r="O28" s="52"/>
      <c r="P28" s="53"/>
      <c r="Q28" s="54"/>
    </row>
    <row r="29" spans="1:17" ht="26.25" customHeight="1" thickBot="1">
      <c r="A29" s="156"/>
      <c r="B29" s="158" t="s">
        <v>78</v>
      </c>
      <c r="C29" s="159"/>
      <c r="D29" s="21" t="s">
        <v>72</v>
      </c>
      <c r="E29" s="14"/>
      <c r="F29" s="30">
        <v>131</v>
      </c>
      <c r="G29" s="31">
        <v>121</v>
      </c>
      <c r="H29" s="32">
        <v>129</v>
      </c>
      <c r="I29" s="9"/>
      <c r="J29" s="151" t="s">
        <v>79</v>
      </c>
      <c r="K29" s="152"/>
      <c r="L29" s="152"/>
      <c r="M29" s="152"/>
      <c r="N29" s="5" t="s">
        <v>80</v>
      </c>
      <c r="O29" s="49">
        <f>O25-O26+O27-O28</f>
        <v>0</v>
      </c>
      <c r="P29" s="49">
        <f>P25-P26+P27-P28</f>
        <v>0</v>
      </c>
      <c r="Q29" s="49">
        <f>Q25-Q26+Q27-Q28</f>
        <v>0</v>
      </c>
    </row>
    <row r="30" spans="1:17" ht="26.25" customHeight="1" thickBot="1">
      <c r="A30" s="156"/>
      <c r="B30" s="158"/>
      <c r="C30" s="159"/>
      <c r="D30" s="21" t="s">
        <v>75</v>
      </c>
      <c r="E30" s="14"/>
      <c r="F30" s="30"/>
      <c r="G30" s="31"/>
      <c r="H30" s="32"/>
      <c r="I30" s="9"/>
      <c r="J30" s="151" t="s">
        <v>81</v>
      </c>
      <c r="K30" s="152"/>
      <c r="L30" s="152"/>
      <c r="M30" s="152"/>
      <c r="N30" s="5" t="s">
        <v>82</v>
      </c>
      <c r="O30" s="52"/>
      <c r="P30" s="53"/>
      <c r="Q30" s="54"/>
    </row>
    <row r="31" spans="1:17" ht="26.25" customHeight="1" thickBot="1">
      <c r="A31" s="156"/>
      <c r="B31" s="153" t="s">
        <v>83</v>
      </c>
      <c r="C31" s="154"/>
      <c r="D31" s="154"/>
      <c r="E31" s="14"/>
      <c r="F31" s="30">
        <v>94</v>
      </c>
      <c r="G31" s="31">
        <v>103</v>
      </c>
      <c r="H31" s="32">
        <v>108</v>
      </c>
      <c r="I31" s="9"/>
      <c r="J31" s="151" t="s">
        <v>84</v>
      </c>
      <c r="K31" s="152"/>
      <c r="L31" s="152"/>
      <c r="M31" s="152"/>
      <c r="N31" s="5" t="s">
        <v>85</v>
      </c>
      <c r="O31" s="49">
        <f>O29-O30</f>
        <v>0</v>
      </c>
      <c r="P31" s="50">
        <f>P29-P30</f>
        <v>0</v>
      </c>
      <c r="Q31" s="51">
        <f>Q29-Q30</f>
        <v>0</v>
      </c>
    </row>
    <row r="32" spans="1:17" ht="26.25" customHeight="1" thickBot="1">
      <c r="A32" s="156"/>
      <c r="B32" s="139" t="s">
        <v>86</v>
      </c>
      <c r="C32" s="140"/>
      <c r="D32" s="140"/>
      <c r="E32" s="14"/>
      <c r="F32" s="30">
        <v>34951</v>
      </c>
      <c r="G32" s="31">
        <v>36336</v>
      </c>
      <c r="H32" s="32">
        <v>40444</v>
      </c>
      <c r="I32" s="9"/>
      <c r="J32" s="151" t="s">
        <v>87</v>
      </c>
      <c r="K32" s="152"/>
      <c r="L32" s="152"/>
      <c r="M32" s="152"/>
      <c r="N32" s="5"/>
      <c r="O32" s="55">
        <f>IF(O5=0,0,O5/(O11+O23))</f>
        <v>0.45379461463907966</v>
      </c>
      <c r="P32" s="56">
        <f>IF(P5=0,0,P5/(P11+P23))</f>
        <v>0.4340686681041632</v>
      </c>
      <c r="Q32" s="57">
        <f>IF(Q5=0,0,Q5/(Q11+Q23))</f>
        <v>0.15146276595744682</v>
      </c>
    </row>
    <row r="33" spans="1:17" ht="26.25" customHeight="1" thickBot="1">
      <c r="A33" s="156"/>
      <c r="B33" s="146" t="s">
        <v>88</v>
      </c>
      <c r="C33" s="139" t="s">
        <v>89</v>
      </c>
      <c r="D33" s="140"/>
      <c r="E33" s="14"/>
      <c r="F33" s="30"/>
      <c r="G33" s="31"/>
      <c r="H33" s="32"/>
      <c r="I33" s="9"/>
      <c r="J33" s="151" t="s">
        <v>90</v>
      </c>
      <c r="K33" s="152"/>
      <c r="L33" s="152"/>
      <c r="M33" s="152"/>
      <c r="N33" s="5"/>
      <c r="O33" s="55">
        <f>IF(O31&lt;0,O31/(O6-O9),0)</f>
        <v>0</v>
      </c>
      <c r="P33" s="56">
        <f>IF(P31&lt;0,P31/(P6-P9),0)</f>
        <v>0</v>
      </c>
      <c r="Q33" s="57">
        <f>IF(Q31&lt;0,Q31/(Q6-Q9),0)</f>
        <v>0</v>
      </c>
    </row>
    <row r="34" spans="1:17" ht="26.25" customHeight="1" thickBot="1">
      <c r="A34" s="156"/>
      <c r="B34" s="146"/>
      <c r="C34" s="139" t="s">
        <v>91</v>
      </c>
      <c r="D34" s="140"/>
      <c r="E34" s="14" t="s">
        <v>9</v>
      </c>
      <c r="F34" s="30">
        <v>34951</v>
      </c>
      <c r="G34" s="31">
        <v>36336</v>
      </c>
      <c r="H34" s="32">
        <v>40444</v>
      </c>
      <c r="I34" s="9"/>
      <c r="J34" s="151" t="s">
        <v>92</v>
      </c>
      <c r="K34" s="152"/>
      <c r="L34" s="152"/>
      <c r="M34" s="152"/>
      <c r="N34" s="5"/>
      <c r="O34" s="52">
        <v>11637</v>
      </c>
      <c r="P34" s="53">
        <v>12320</v>
      </c>
      <c r="Q34" s="54">
        <v>7830</v>
      </c>
    </row>
    <row r="35" spans="1:17" ht="26.25" customHeight="1" thickBot="1">
      <c r="A35" s="156"/>
      <c r="B35" s="139" t="s">
        <v>93</v>
      </c>
      <c r="C35" s="140"/>
      <c r="D35" s="140"/>
      <c r="E35" s="14" t="s">
        <v>21</v>
      </c>
      <c r="F35" s="30">
        <v>29400</v>
      </c>
      <c r="G35" s="31">
        <v>29849</v>
      </c>
      <c r="H35" s="32">
        <v>33249</v>
      </c>
      <c r="I35" s="9"/>
      <c r="J35" s="147" t="s">
        <v>16</v>
      </c>
      <c r="K35" s="148"/>
      <c r="L35" s="149" t="s">
        <v>94</v>
      </c>
      <c r="M35" s="150"/>
      <c r="N35" s="5"/>
      <c r="O35" s="52">
        <v>11637</v>
      </c>
      <c r="P35" s="53">
        <v>12320</v>
      </c>
      <c r="Q35" s="54">
        <v>7801</v>
      </c>
    </row>
    <row r="36" spans="1:17" ht="26.25" customHeight="1" thickBot="1">
      <c r="A36" s="157"/>
      <c r="B36" s="141" t="s">
        <v>95</v>
      </c>
      <c r="C36" s="142"/>
      <c r="D36" s="142"/>
      <c r="E36" s="33"/>
      <c r="F36" s="58">
        <f>IF(F35=0,0,F35/F34)</f>
        <v>0.8411776487081914</v>
      </c>
      <c r="G36" s="59">
        <f>IF(G35=0,0,G35/G34)</f>
        <v>0.8214718185821224</v>
      </c>
      <c r="H36" s="60">
        <f>IF(H35=0,0,H35/H34)</f>
        <v>0.8220996934032242</v>
      </c>
      <c r="I36" s="9"/>
      <c r="J36" s="151" t="s">
        <v>96</v>
      </c>
      <c r="K36" s="152"/>
      <c r="L36" s="152"/>
      <c r="M36" s="152"/>
      <c r="N36" s="5"/>
      <c r="O36" s="52">
        <v>416848</v>
      </c>
      <c r="P36" s="53">
        <v>412601</v>
      </c>
      <c r="Q36" s="54">
        <v>401925</v>
      </c>
    </row>
    <row r="37" spans="1:17" ht="26.25" customHeight="1">
      <c r="A37" s="134" t="s">
        <v>97</v>
      </c>
      <c r="B37" s="137" t="s">
        <v>98</v>
      </c>
      <c r="C37" s="138"/>
      <c r="D37" s="138"/>
      <c r="E37" s="10"/>
      <c r="F37" s="37"/>
      <c r="G37" s="19"/>
      <c r="H37" s="20"/>
      <c r="I37" s="9"/>
      <c r="J37" s="61"/>
      <c r="K37" s="61"/>
      <c r="L37" s="61"/>
      <c r="M37" s="61"/>
      <c r="N37" s="61"/>
      <c r="O37" s="61"/>
      <c r="P37" s="61"/>
      <c r="Q37" s="61"/>
    </row>
    <row r="38" spans="1:9" ht="26.25" customHeight="1">
      <c r="A38" s="135"/>
      <c r="B38" s="139" t="s">
        <v>99</v>
      </c>
      <c r="C38" s="140"/>
      <c r="D38" s="140"/>
      <c r="E38" s="14"/>
      <c r="F38" s="22">
        <v>12094</v>
      </c>
      <c r="G38" s="23">
        <v>11761</v>
      </c>
      <c r="H38" s="1">
        <v>28205</v>
      </c>
      <c r="I38" s="9"/>
    </row>
    <row r="39" spans="1:9" ht="26.25" customHeight="1">
      <c r="A39" s="135"/>
      <c r="B39" s="146" t="s">
        <v>16</v>
      </c>
      <c r="C39" s="139" t="s">
        <v>100</v>
      </c>
      <c r="D39" s="140"/>
      <c r="E39" s="14"/>
      <c r="F39" s="22">
        <v>2975</v>
      </c>
      <c r="G39" s="23">
        <v>2716</v>
      </c>
      <c r="H39" s="1">
        <v>6537</v>
      </c>
      <c r="I39" s="9"/>
    </row>
    <row r="40" spans="1:9" ht="26.25" customHeight="1">
      <c r="A40" s="135"/>
      <c r="B40" s="146"/>
      <c r="C40" s="139" t="s">
        <v>101</v>
      </c>
      <c r="D40" s="140"/>
      <c r="E40" s="14"/>
      <c r="F40" s="22">
        <v>9119</v>
      </c>
      <c r="G40" s="23">
        <v>9045</v>
      </c>
      <c r="H40" s="1">
        <v>21668</v>
      </c>
      <c r="I40" s="9"/>
    </row>
    <row r="41" spans="1:9" ht="26.25" customHeight="1">
      <c r="A41" s="135"/>
      <c r="B41" s="139" t="s">
        <v>102</v>
      </c>
      <c r="C41" s="140"/>
      <c r="D41" s="140"/>
      <c r="E41" s="14"/>
      <c r="F41" s="22">
        <v>11637</v>
      </c>
      <c r="G41" s="23">
        <v>12355</v>
      </c>
      <c r="H41" s="1">
        <v>1875</v>
      </c>
      <c r="I41" s="9"/>
    </row>
    <row r="42" spans="1:9" ht="26.25" customHeight="1" thickBot="1">
      <c r="A42" s="136"/>
      <c r="B42" s="141" t="s">
        <v>103</v>
      </c>
      <c r="C42" s="142"/>
      <c r="D42" s="142"/>
      <c r="E42" s="33"/>
      <c r="F42" s="42">
        <f>F37+F38+F41</f>
        <v>23731</v>
      </c>
      <c r="G42" s="39">
        <f>G37+G38+G41</f>
        <v>24116</v>
      </c>
      <c r="H42" s="40">
        <f>H37+H38+H41</f>
        <v>30080</v>
      </c>
      <c r="I42" s="9"/>
    </row>
    <row r="43" spans="1:9" ht="26.25" customHeight="1">
      <c r="A43" s="134" t="s">
        <v>104</v>
      </c>
      <c r="B43" s="143" t="s">
        <v>105</v>
      </c>
      <c r="C43" s="137" t="s">
        <v>106</v>
      </c>
      <c r="D43" s="138"/>
      <c r="E43" s="10"/>
      <c r="F43" s="113" t="s">
        <v>130</v>
      </c>
      <c r="G43" s="114" t="s">
        <v>130</v>
      </c>
      <c r="H43" s="115" t="s">
        <v>130</v>
      </c>
      <c r="I43" s="9"/>
    </row>
    <row r="44" spans="1:9" ht="26.25" customHeight="1">
      <c r="A44" s="135"/>
      <c r="B44" s="144"/>
      <c r="C44" s="139" t="s">
        <v>109</v>
      </c>
      <c r="D44" s="140"/>
      <c r="E44" s="14"/>
      <c r="F44" s="116">
        <v>2415</v>
      </c>
      <c r="G44" s="23">
        <v>2415</v>
      </c>
      <c r="H44" s="1">
        <v>2415</v>
      </c>
      <c r="I44" s="9"/>
    </row>
    <row r="45" spans="1:9" ht="26.25" customHeight="1">
      <c r="A45" s="135"/>
      <c r="B45" s="144"/>
      <c r="C45" s="139" t="s">
        <v>110</v>
      </c>
      <c r="D45" s="140"/>
      <c r="E45" s="14"/>
      <c r="F45" s="117" t="s">
        <v>136</v>
      </c>
      <c r="G45" s="118" t="s">
        <v>136</v>
      </c>
      <c r="H45" s="119" t="s">
        <v>136</v>
      </c>
      <c r="I45" s="9"/>
    </row>
    <row r="46" spans="1:9" ht="26.25" customHeight="1">
      <c r="A46" s="135"/>
      <c r="B46" s="144"/>
      <c r="C46" s="139" t="s">
        <v>111</v>
      </c>
      <c r="D46" s="140"/>
      <c r="E46" s="14"/>
      <c r="F46" s="120">
        <v>138.9</v>
      </c>
      <c r="G46" s="31">
        <v>138.7</v>
      </c>
      <c r="H46" s="32">
        <v>136.5</v>
      </c>
      <c r="I46" s="9"/>
    </row>
    <row r="47" spans="1:9" ht="26.25" customHeight="1">
      <c r="A47" s="135"/>
      <c r="B47" s="144"/>
      <c r="C47" s="139" t="s">
        <v>112</v>
      </c>
      <c r="D47" s="140"/>
      <c r="E47" s="14"/>
      <c r="F47" s="120">
        <v>411.3</v>
      </c>
      <c r="G47" s="31">
        <v>394</v>
      </c>
      <c r="H47" s="32">
        <v>848.3</v>
      </c>
      <c r="I47" s="9"/>
    </row>
    <row r="48" spans="1:9" ht="26.25" customHeight="1">
      <c r="A48" s="135"/>
      <c r="B48" s="144"/>
      <c r="C48" s="146" t="s">
        <v>16</v>
      </c>
      <c r="D48" s="21" t="s">
        <v>113</v>
      </c>
      <c r="E48" s="14"/>
      <c r="F48" s="120">
        <v>101.1</v>
      </c>
      <c r="G48" s="31">
        <v>91</v>
      </c>
      <c r="H48" s="32">
        <v>196.6</v>
      </c>
      <c r="I48" s="9"/>
    </row>
    <row r="49" spans="1:9" ht="26.25" customHeight="1">
      <c r="A49" s="135"/>
      <c r="B49" s="145"/>
      <c r="C49" s="146"/>
      <c r="D49" s="21" t="s">
        <v>114</v>
      </c>
      <c r="E49" s="14"/>
      <c r="F49" s="120">
        <v>310.1</v>
      </c>
      <c r="G49" s="31">
        <v>303</v>
      </c>
      <c r="H49" s="32">
        <v>651.7</v>
      </c>
      <c r="I49" s="9"/>
    </row>
    <row r="50" spans="1:9" ht="26.25" customHeight="1">
      <c r="A50" s="135"/>
      <c r="B50" s="128" t="s">
        <v>115</v>
      </c>
      <c r="C50" s="129"/>
      <c r="D50" s="21" t="s">
        <v>116</v>
      </c>
      <c r="E50" s="14"/>
      <c r="F50" s="120">
        <v>9</v>
      </c>
      <c r="G50" s="31">
        <v>14</v>
      </c>
      <c r="H50" s="32">
        <v>3.8</v>
      </c>
      <c r="I50" s="9"/>
    </row>
    <row r="51" spans="1:9" ht="26.25" customHeight="1">
      <c r="A51" s="135"/>
      <c r="B51" s="130"/>
      <c r="C51" s="131"/>
      <c r="D51" s="21" t="s">
        <v>117</v>
      </c>
      <c r="E51" s="14"/>
      <c r="F51" s="116">
        <v>470</v>
      </c>
      <c r="G51" s="23">
        <v>470</v>
      </c>
      <c r="H51" s="1">
        <v>470</v>
      </c>
      <c r="I51" s="9"/>
    </row>
    <row r="52" spans="1:9" ht="26.25" customHeight="1" thickBot="1">
      <c r="A52" s="136"/>
      <c r="B52" s="132"/>
      <c r="C52" s="133"/>
      <c r="D52" s="65" t="s">
        <v>118</v>
      </c>
      <c r="E52" s="33"/>
      <c r="F52" s="121" t="s">
        <v>137</v>
      </c>
      <c r="G52" s="122" t="s">
        <v>137</v>
      </c>
      <c r="H52" s="123" t="s">
        <v>137</v>
      </c>
      <c r="I52" s="9"/>
    </row>
    <row r="53" spans="1:9" ht="26.25" customHeight="1">
      <c r="A53" s="134" t="s">
        <v>119</v>
      </c>
      <c r="B53" s="137" t="s">
        <v>120</v>
      </c>
      <c r="C53" s="138"/>
      <c r="D53" s="138"/>
      <c r="E53" s="10"/>
      <c r="F53" s="37"/>
      <c r="G53" s="19"/>
      <c r="H53" s="20"/>
      <c r="I53" s="9"/>
    </row>
    <row r="54" spans="1:9" ht="26.25" customHeight="1">
      <c r="A54" s="135"/>
      <c r="B54" s="139" t="s">
        <v>121</v>
      </c>
      <c r="C54" s="140"/>
      <c r="D54" s="140"/>
      <c r="E54" s="14"/>
      <c r="F54" s="22">
        <v>1</v>
      </c>
      <c r="G54" s="23">
        <v>1</v>
      </c>
      <c r="H54" s="1">
        <v>1</v>
      </c>
      <c r="I54" s="9"/>
    </row>
    <row r="55" spans="1:8" ht="26.25" customHeight="1" thickBot="1">
      <c r="A55" s="136"/>
      <c r="B55" s="141" t="s">
        <v>122</v>
      </c>
      <c r="C55" s="142"/>
      <c r="D55" s="142"/>
      <c r="E55" s="33"/>
      <c r="F55" s="42">
        <f>F53+F54</f>
        <v>1</v>
      </c>
      <c r="G55" s="39">
        <f>G53+G54</f>
        <v>1</v>
      </c>
      <c r="H55" s="40">
        <f>H53+H54</f>
        <v>1</v>
      </c>
    </row>
  </sheetData>
  <sheetProtection/>
  <mergeCells count="96">
    <mergeCell ref="C48:C49"/>
    <mergeCell ref="B50:C52"/>
    <mergeCell ref="A53:A55"/>
    <mergeCell ref="B53:D53"/>
    <mergeCell ref="B54:D54"/>
    <mergeCell ref="B55:D55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5:D35"/>
    <mergeCell ref="J35:K35"/>
    <mergeCell ref="L35:M35"/>
    <mergeCell ref="B36:D36"/>
    <mergeCell ref="J36:M36"/>
    <mergeCell ref="C40:D40"/>
    <mergeCell ref="B37:D37"/>
    <mergeCell ref="B38:D38"/>
    <mergeCell ref="B39:B40"/>
    <mergeCell ref="C39:D39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27:C28"/>
    <mergeCell ref="J27:M27"/>
    <mergeCell ref="J28:M28"/>
    <mergeCell ref="B29:C30"/>
    <mergeCell ref="J29:M29"/>
    <mergeCell ref="J30:M30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C19:D19"/>
    <mergeCell ref="L19:M19"/>
    <mergeCell ref="C20:D20"/>
    <mergeCell ref="K20:M20"/>
    <mergeCell ref="B21:D21"/>
    <mergeCell ref="K21:K23"/>
    <mergeCell ref="L21:M21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B15:D15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s.ishi90</dc:creator>
  <cp:keywords/>
  <dc:description/>
  <cp:lastModifiedBy>千葉県</cp:lastModifiedBy>
  <cp:lastPrinted>2014-12-25T05:11:47Z</cp:lastPrinted>
  <dcterms:created xsi:type="dcterms:W3CDTF">2014-11-28T01:15:43Z</dcterms:created>
  <dcterms:modified xsi:type="dcterms:W3CDTF">2015-01-13T23:53:45Z</dcterms:modified>
  <cp:category/>
  <cp:version/>
  <cp:contentType/>
  <cp:contentStatus/>
</cp:coreProperties>
</file>