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80" activeTab="1"/>
  </bookViews>
  <sheets>
    <sheet name="東金市" sheetId="1" r:id="rId1"/>
    <sheet name="習志野市" sheetId="2" r:id="rId2"/>
    <sheet name="大網白里町" sheetId="3" r:id="rId3"/>
    <sheet name="九十九里町" sheetId="4" r:id="rId4"/>
    <sheet name="白子町" sheetId="5" r:id="rId5"/>
    <sheet name="長南町" sheetId="6" r:id="rId6"/>
  </sheets>
  <definedNames>
    <definedName name="_xlnm.Print_Area" localSheetId="3">'九十九里町'!$A$1:$S$61</definedName>
    <definedName name="_xlnm.Print_Area" localSheetId="1">'習志野市'!$A$1:$S$61</definedName>
    <definedName name="_xlnm.Print_Area" localSheetId="2">'大網白里町'!$A$1:$S$61</definedName>
    <definedName name="_xlnm.Print_Area" localSheetId="5">'長南町'!$A$1:$S$61</definedName>
    <definedName name="_xlnm.Print_Area" localSheetId="0">'東金市'!$A$1:$S$61</definedName>
    <definedName name="_xlnm.Print_Area" localSheetId="4">'白子町'!$A$1:$S$61</definedName>
  </definedNames>
  <calcPr fullCalcOnLoad="1"/>
</workbook>
</file>

<file path=xl/sharedStrings.xml><?xml version="1.0" encoding="utf-8"?>
<sst xmlns="http://schemas.openxmlformats.org/spreadsheetml/2006/main" count="1294" uniqueCount="302">
  <si>
    <t>経営比率</t>
  </si>
  <si>
    <t>財務分析</t>
  </si>
  <si>
    <t>料金収入に対する比率(%)</t>
  </si>
  <si>
    <t>(ｍ)</t>
  </si>
  <si>
    <t>業 務</t>
  </si>
  <si>
    <t>収 益 的 収 支</t>
  </si>
  <si>
    <t>う ち</t>
  </si>
  <si>
    <t xml:space="preserve">  事業開始年月日</t>
  </si>
  <si>
    <t xml:space="preserve">  法適用年月日</t>
  </si>
  <si>
    <t xml:space="preserve">  管 理 者</t>
  </si>
  <si>
    <t xml:space="preserve">  計画供給戸数</t>
  </si>
  <si>
    <t xml:space="preserve">  現在供給戸数</t>
  </si>
  <si>
    <t xml:space="preserve">  普 及 率</t>
  </si>
  <si>
    <t xml:space="preserve">  C/A</t>
  </si>
  <si>
    <t xml:space="preserve">  C/B</t>
  </si>
  <si>
    <t xml:space="preserve">  基 数</t>
  </si>
  <si>
    <t xml:space="preserve">  能 力</t>
  </si>
  <si>
    <t xml:space="preserve">  導管延長</t>
  </si>
  <si>
    <t xml:space="preserve">  年間ガス生産量</t>
  </si>
  <si>
    <t xml:space="preserve">  年間ガス購入量</t>
  </si>
  <si>
    <t xml:space="preserve">  年間自家使用量 </t>
  </si>
  <si>
    <t xml:space="preserve">  年間勘定外ガス</t>
  </si>
  <si>
    <t xml:space="preserve">  現行料金実施年月日</t>
  </si>
  <si>
    <t xml:space="preserve">  基本使用量</t>
  </si>
  <si>
    <t xml:space="preserve">  基本料金</t>
  </si>
  <si>
    <t xml:space="preserve">  超過料金 </t>
  </si>
  <si>
    <t xml:space="preserve">  損益勘定所属職員数</t>
  </si>
  <si>
    <t xml:space="preserve">  資本勘定所属職員数</t>
  </si>
  <si>
    <t xml:space="preserve"> </t>
  </si>
  <si>
    <t xml:space="preserve">  導管使用効率</t>
  </si>
  <si>
    <t xml:space="preserve">  料金単価</t>
  </si>
  <si>
    <t xml:space="preserve">  供給原価</t>
  </si>
  <si>
    <t xml:space="preserve">  供給戸数</t>
  </si>
  <si>
    <t xml:space="preserve">  販 売 量</t>
  </si>
  <si>
    <t xml:space="preserve">  営業収益</t>
  </si>
  <si>
    <t xml:space="preserve">  職員給与費</t>
  </si>
  <si>
    <t xml:space="preserve">  支払利息</t>
  </si>
  <si>
    <t xml:space="preserve">  減価償却費</t>
  </si>
  <si>
    <t xml:space="preserve">  そ の 他</t>
  </si>
  <si>
    <t xml:space="preserve">  流動比率</t>
  </si>
  <si>
    <t xml:space="preserve">  経常収支比率</t>
  </si>
  <si>
    <t xml:space="preserve">  営業収支比率</t>
  </si>
  <si>
    <t xml:space="preserve">  不良債務比率</t>
  </si>
  <si>
    <t xml:space="preserve">  企業債利息</t>
  </si>
  <si>
    <t xml:space="preserve">  総 収 益 (B+E)</t>
  </si>
  <si>
    <t xml:space="preserve">  ガス売上収益</t>
  </si>
  <si>
    <t xml:space="preserve">  受託工事収益</t>
  </si>
  <si>
    <t xml:space="preserve">  他会計負担金</t>
  </si>
  <si>
    <t xml:space="preserve">  営業外収益</t>
  </si>
  <si>
    <t xml:space="preserve">  特別利益</t>
  </si>
  <si>
    <t xml:space="preserve">  総 費 用 (G+J)</t>
  </si>
  <si>
    <t xml:space="preserve">  経常費用 (H+I)</t>
  </si>
  <si>
    <t xml:space="preserve">  営業費用</t>
  </si>
  <si>
    <t xml:space="preserve">  職員給与費</t>
  </si>
  <si>
    <t xml:space="preserve">  受託工事費</t>
  </si>
  <si>
    <t xml:space="preserve">  減価償却費</t>
  </si>
  <si>
    <t xml:space="preserve">  原料費及び購入ガス費</t>
  </si>
  <si>
    <t xml:space="preserve">  営業外費用</t>
  </si>
  <si>
    <t xml:space="preserve">  特別損失</t>
  </si>
  <si>
    <t xml:space="preserve">  経常利益(経常損失) (B-G)</t>
  </si>
  <si>
    <t xml:space="preserve">  純 利 益(純損失) (A-F)</t>
  </si>
  <si>
    <t xml:space="preserve">  資本的収入</t>
  </si>
  <si>
    <t xml:space="preserve">  企 業 債</t>
  </si>
  <si>
    <t xml:space="preserve">  他会計繰入金</t>
  </si>
  <si>
    <t xml:space="preserve">  工事負担金</t>
  </si>
  <si>
    <t xml:space="preserve">  資本的支出</t>
  </si>
  <si>
    <t xml:space="preserve">  建設改良費</t>
  </si>
  <si>
    <t xml:space="preserve">  企業債償還元金</t>
  </si>
  <si>
    <t xml:space="preserve">  収支差引 (K-L)</t>
  </si>
  <si>
    <t xml:space="preserve">  補てん財源</t>
  </si>
  <si>
    <t xml:space="preserve">  補てん財源不足額 （M+N）</t>
  </si>
  <si>
    <t xml:space="preserve">  余裕資金又は不良債務(△)</t>
  </si>
  <si>
    <t xml:space="preserve">  当年度繰入金合計</t>
  </si>
  <si>
    <t xml:space="preserve">  支出決算規模</t>
  </si>
  <si>
    <t xml:space="preserve">  固定資産</t>
  </si>
  <si>
    <t xml:space="preserve">  償却資産</t>
  </si>
  <si>
    <t xml:space="preserve">  流動資産</t>
  </si>
  <si>
    <t xml:space="preserve">  現金・預金</t>
  </si>
  <si>
    <t xml:space="preserve">  未 収 金</t>
  </si>
  <si>
    <t xml:space="preserve">  貯 蔵 品</t>
  </si>
  <si>
    <t xml:space="preserve">  繰延勘定</t>
  </si>
  <si>
    <t xml:space="preserve">  資産合計</t>
  </si>
  <si>
    <t xml:space="preserve">  固定負債</t>
  </si>
  <si>
    <t xml:space="preserve">  流動負債</t>
  </si>
  <si>
    <t xml:space="preserve">  一時借入金</t>
  </si>
  <si>
    <t xml:space="preserve">  未払金・未払費用</t>
  </si>
  <si>
    <t xml:space="preserve">  負債合計</t>
  </si>
  <si>
    <t xml:space="preserve">  資 本 金</t>
  </si>
  <si>
    <t xml:space="preserve">  自己資本金</t>
  </si>
  <si>
    <t xml:space="preserve">  他会計借入金</t>
  </si>
  <si>
    <t xml:space="preserve">  剰 余 金</t>
  </si>
  <si>
    <t xml:space="preserve">  資本剰余金</t>
  </si>
  <si>
    <t xml:space="preserve">  積 立 金</t>
  </si>
  <si>
    <t xml:space="preserve">  当年度未処分利益剰余金</t>
  </si>
  <si>
    <t xml:space="preserve">  資本合計</t>
  </si>
  <si>
    <t>（金額：千円）</t>
  </si>
  <si>
    <t>項目</t>
  </si>
  <si>
    <t>年度</t>
  </si>
  <si>
    <t>A</t>
  </si>
  <si>
    <t>職員数</t>
  </si>
  <si>
    <t>(円)</t>
  </si>
  <si>
    <t>計</t>
  </si>
  <si>
    <t>職員一人当り</t>
  </si>
  <si>
    <t>（戸/人）</t>
  </si>
  <si>
    <t>（千円/人）</t>
  </si>
  <si>
    <t>費用構成比率</t>
  </si>
  <si>
    <t>（%）</t>
  </si>
  <si>
    <t>（%）</t>
  </si>
  <si>
    <t>（%）</t>
  </si>
  <si>
    <t>施  設</t>
  </si>
  <si>
    <t>料  金</t>
  </si>
  <si>
    <t>内訳</t>
  </si>
  <si>
    <t>資  本</t>
  </si>
  <si>
    <t>負 債</t>
  </si>
  <si>
    <t>貸 借 対 照 表</t>
  </si>
  <si>
    <t>資  産</t>
  </si>
  <si>
    <t xml:space="preserve">  累積欠損金比率</t>
  </si>
  <si>
    <t xml:space="preserve">  企業債償還元金</t>
  </si>
  <si>
    <t xml:space="preserve">  企業債元利償還金</t>
  </si>
  <si>
    <t>ガ ス 事 業 の 経 営 状 況 （法適）</t>
  </si>
  <si>
    <t>B</t>
  </si>
  <si>
    <t>C</t>
  </si>
  <si>
    <t>（%）</t>
  </si>
  <si>
    <t>D</t>
  </si>
  <si>
    <t>（%）</t>
  </si>
  <si>
    <t>うち</t>
  </si>
  <si>
    <t>ガスホルダー</t>
  </si>
  <si>
    <t>E</t>
  </si>
  <si>
    <t>F</t>
  </si>
  <si>
    <t>G</t>
  </si>
  <si>
    <t>H</t>
  </si>
  <si>
    <t>うち</t>
  </si>
  <si>
    <t>I</t>
  </si>
  <si>
    <t>うち</t>
  </si>
  <si>
    <t>J</t>
  </si>
  <si>
    <t>K</t>
  </si>
  <si>
    <t>L</t>
  </si>
  <si>
    <t>うち</t>
  </si>
  <si>
    <t>M</t>
  </si>
  <si>
    <t>N</t>
  </si>
  <si>
    <t>（%）</t>
  </si>
  <si>
    <t>うち</t>
  </si>
  <si>
    <t>（%）</t>
  </si>
  <si>
    <t>うち</t>
  </si>
  <si>
    <t>（%）</t>
  </si>
  <si>
    <t>（%）</t>
  </si>
  <si>
    <t>（%）</t>
  </si>
  <si>
    <t>（%）</t>
  </si>
  <si>
    <t>うち</t>
  </si>
  <si>
    <t xml:space="preserve">  年間ガス供給実績</t>
  </si>
  <si>
    <t xml:space="preserve">  固定資産使用効率</t>
  </si>
  <si>
    <t xml:space="preserve">  自己資本構成比率</t>
  </si>
  <si>
    <t xml:space="preserve">  行政区域内戸数</t>
  </si>
  <si>
    <t>A</t>
  </si>
  <si>
    <t>うち</t>
  </si>
  <si>
    <t>B</t>
  </si>
  <si>
    <t>C</t>
  </si>
  <si>
    <t>資本的収支</t>
  </si>
  <si>
    <t xml:space="preserve">  経常収益 (C+D)</t>
  </si>
  <si>
    <t xml:space="preserve">  認可料金</t>
  </si>
  <si>
    <t xml:space="preserve">  認可料金</t>
  </si>
  <si>
    <t xml:space="preserve">  購入ガス費</t>
  </si>
  <si>
    <t>(m3)</t>
  </si>
  <si>
    <t>41.8605
MJ/m3
換算</t>
  </si>
  <si>
    <t>(1000MJ)</t>
  </si>
  <si>
    <t>(円・銭/m3)</t>
  </si>
  <si>
    <t>簡易ガス料金</t>
  </si>
  <si>
    <t>(１０００ＭＪ/m)</t>
  </si>
  <si>
    <t>(１０００ＭＪ/万円)</t>
  </si>
  <si>
    <t>(１０００ＭＪ/人)</t>
  </si>
  <si>
    <t>（円・銭）</t>
  </si>
  <si>
    <t>（円・銭）</t>
  </si>
  <si>
    <t xml:space="preserve">販売量
1m3当り
</t>
  </si>
  <si>
    <t xml:space="preserve">  他会計補助金</t>
  </si>
  <si>
    <t xml:space="preserve">  減価償却累計額(△)</t>
  </si>
  <si>
    <t>平成20年度</t>
  </si>
  <si>
    <t>平成21年度</t>
  </si>
  <si>
    <t>平成22年度</t>
  </si>
  <si>
    <t>非設置</t>
  </si>
  <si>
    <t>非設置</t>
  </si>
  <si>
    <t>0.0</t>
  </si>
  <si>
    <t>（団体名）　東金市　　　　　　　　　　　　　　　　　　　　</t>
  </si>
  <si>
    <t>設置</t>
  </si>
  <si>
    <t>A</t>
  </si>
  <si>
    <t>う ち</t>
  </si>
  <si>
    <t>B</t>
  </si>
  <si>
    <t>う ち</t>
  </si>
  <si>
    <t>C</t>
  </si>
  <si>
    <t>A</t>
  </si>
  <si>
    <t>うち</t>
  </si>
  <si>
    <t>B</t>
  </si>
  <si>
    <t>C</t>
  </si>
  <si>
    <t xml:space="preserve">  C/A</t>
  </si>
  <si>
    <t>（%）</t>
  </si>
  <si>
    <t>D</t>
  </si>
  <si>
    <t xml:space="preserve">  C/B</t>
  </si>
  <si>
    <t>（%）</t>
  </si>
  <si>
    <t>ガスホルダー</t>
  </si>
  <si>
    <t>E</t>
  </si>
  <si>
    <t>(m3)</t>
  </si>
  <si>
    <t>F</t>
  </si>
  <si>
    <t>(ｍ)</t>
  </si>
  <si>
    <t>う ち</t>
  </si>
  <si>
    <t>G</t>
  </si>
  <si>
    <t>(1000MJ)</t>
  </si>
  <si>
    <t>う ち</t>
  </si>
  <si>
    <t>H</t>
  </si>
  <si>
    <t>(1000MJ)</t>
  </si>
  <si>
    <t>うち</t>
  </si>
  <si>
    <t>(1000MJ)</t>
  </si>
  <si>
    <t>(1000MJ)</t>
  </si>
  <si>
    <t>(1000MJ)</t>
  </si>
  <si>
    <t>I</t>
  </si>
  <si>
    <t>(m3)</t>
  </si>
  <si>
    <t>－</t>
  </si>
  <si>
    <t>うち</t>
  </si>
  <si>
    <t>J</t>
  </si>
  <si>
    <t>－</t>
  </si>
  <si>
    <t>K</t>
  </si>
  <si>
    <t>うち</t>
  </si>
  <si>
    <t>L</t>
  </si>
  <si>
    <t xml:space="preserve"> </t>
  </si>
  <si>
    <t>うち</t>
  </si>
  <si>
    <t>(１０００ＭＪ/m)</t>
  </si>
  <si>
    <t>M</t>
  </si>
  <si>
    <t>N</t>
  </si>
  <si>
    <t>（%）</t>
  </si>
  <si>
    <t>（%）</t>
  </si>
  <si>
    <t>うち</t>
  </si>
  <si>
    <t>（%）</t>
  </si>
  <si>
    <t>（%）</t>
  </si>
  <si>
    <t>（%）</t>
  </si>
  <si>
    <t>うち</t>
  </si>
  <si>
    <t>（%）</t>
  </si>
  <si>
    <t>（%）</t>
  </si>
  <si>
    <t>（%）</t>
  </si>
  <si>
    <t>（%）</t>
  </si>
  <si>
    <t>－</t>
  </si>
  <si>
    <t>－</t>
  </si>
  <si>
    <t>うち</t>
  </si>
  <si>
    <t>（団体名）　　大網白里町　　　　　　　　　　　　　　　　　　　　　　</t>
  </si>
  <si>
    <t>A</t>
  </si>
  <si>
    <t>C</t>
  </si>
  <si>
    <t>A</t>
  </si>
  <si>
    <t>うち</t>
  </si>
  <si>
    <t>B</t>
  </si>
  <si>
    <t>C</t>
  </si>
  <si>
    <t>-</t>
  </si>
  <si>
    <t>（%）</t>
  </si>
  <si>
    <t>D</t>
  </si>
  <si>
    <t>（%）</t>
  </si>
  <si>
    <t>うち</t>
  </si>
  <si>
    <t>ガスホルダー</t>
  </si>
  <si>
    <t>E</t>
  </si>
  <si>
    <t>F</t>
  </si>
  <si>
    <t>(ｍ)</t>
  </si>
  <si>
    <t>G</t>
  </si>
  <si>
    <t>H</t>
  </si>
  <si>
    <t>うち</t>
  </si>
  <si>
    <t>I</t>
  </si>
  <si>
    <t>うち</t>
  </si>
  <si>
    <t>J</t>
  </si>
  <si>
    <t>K</t>
  </si>
  <si>
    <t>L</t>
  </si>
  <si>
    <t>うち</t>
  </si>
  <si>
    <t>M</t>
  </si>
  <si>
    <t>N</t>
  </si>
  <si>
    <t>（%）</t>
  </si>
  <si>
    <t>うち</t>
  </si>
  <si>
    <t>（%）</t>
  </si>
  <si>
    <t>（%）</t>
  </si>
  <si>
    <t>（%）</t>
  </si>
  <si>
    <t>うち</t>
  </si>
  <si>
    <t>（%）</t>
  </si>
  <si>
    <t>（%）</t>
  </si>
  <si>
    <t>う ち</t>
  </si>
  <si>
    <t>-</t>
  </si>
  <si>
    <t>う ち</t>
  </si>
  <si>
    <t>う ち</t>
  </si>
  <si>
    <t xml:space="preserve">  C/A</t>
  </si>
  <si>
    <t xml:space="preserve">  C/B</t>
  </si>
  <si>
    <t>(m3)</t>
  </si>
  <si>
    <t>う ち</t>
  </si>
  <si>
    <t>(1000MJ)</t>
  </si>
  <si>
    <t>-</t>
  </si>
  <si>
    <t>(m3)</t>
  </si>
  <si>
    <t>-</t>
  </si>
  <si>
    <t>-</t>
  </si>
  <si>
    <t xml:space="preserve"> </t>
  </si>
  <si>
    <t>(１０００ＭＪ/m)</t>
  </si>
  <si>
    <t>-</t>
  </si>
  <si>
    <t>-</t>
  </si>
  <si>
    <t>（%）</t>
  </si>
  <si>
    <t>うち</t>
  </si>
  <si>
    <t>（団体名）　　九十九里町　　　　　　　　　　　　　</t>
  </si>
  <si>
    <t>（%）</t>
  </si>
  <si>
    <t>うち</t>
  </si>
  <si>
    <t>（団体名）　　白子町　　　　　　　　　　　　　　　　　　　　</t>
  </si>
  <si>
    <t>（団体名）　　長南町　　　　　　　　　　　　　　　　　　　　</t>
  </si>
  <si>
    <t>（%）</t>
  </si>
  <si>
    <t>うち</t>
  </si>
  <si>
    <t>（団体名）　　習志野市　　　　　　　　　　　　　　　　　　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</si>
</sst>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▲ &quot;#,##0.0"/>
    <numFmt numFmtId="179" formatCode="#,##0;&quot;▲ &quot;#,##0"/>
    <numFmt numFmtId="180" formatCode="[$-411]ggge&quot;年&quot;m&quot;月&quot;d&quot;日&quot;;@"/>
    <numFmt numFmtId="181" formatCode="0.E+00"/>
    <numFmt numFmtId="182" formatCode="#,##0.00;&quot;△ &quot;#,##0.00"/>
    <numFmt numFmtId="183" formatCode="#,##0.00_);[Red]\(#,##0.00\)"/>
    <numFmt numFmtId="184" formatCode="#,##0.00_ ;[Red]\-#,##0.00\ "/>
    <numFmt numFmtId="185" formatCode="#,##0.000;[Red]\-#,##0.000"/>
    <numFmt numFmtId="186" formatCode="[$-411]ge\.m\.d;@"/>
    <numFmt numFmtId="187" formatCode="mmm\-yyyy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2" fillId="0" borderId="10" xfId="49" applyFont="1" applyFill="1" applyBorder="1" applyAlignment="1">
      <alignment/>
    </xf>
    <xf numFmtId="38" fontId="2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horizontal="right" vertical="top"/>
    </xf>
    <xf numFmtId="0" fontId="2" fillId="0" borderId="0" xfId="0" applyFont="1" applyFill="1" applyAlignment="1">
      <alignment horizontal="centerContinuous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0" fontId="3" fillId="0" borderId="21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15" xfId="49" applyNumberFormat="1" applyFont="1" applyFill="1" applyBorder="1" applyAlignment="1">
      <alignment vertical="center"/>
    </xf>
    <xf numFmtId="176" fontId="3" fillId="0" borderId="18" xfId="49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177" fontId="3" fillId="0" borderId="18" xfId="49" applyNumberFormat="1" applyFont="1" applyFill="1" applyBorder="1" applyAlignment="1">
      <alignment vertical="center"/>
    </xf>
    <xf numFmtId="177" fontId="3" fillId="0" borderId="17" xfId="49" applyNumberFormat="1" applyFont="1" applyFill="1" applyBorder="1" applyAlignment="1">
      <alignment vertical="center"/>
    </xf>
    <xf numFmtId="177" fontId="3" fillId="0" borderId="32" xfId="49" applyNumberFormat="1" applyFont="1" applyFill="1" applyBorder="1" applyAlignment="1">
      <alignment vertical="center"/>
    </xf>
    <xf numFmtId="177" fontId="3" fillId="0" borderId="24" xfId="49" applyNumberFormat="1" applyFont="1" applyFill="1" applyBorder="1" applyAlignment="1">
      <alignment vertical="center"/>
    </xf>
    <xf numFmtId="177" fontId="3" fillId="0" borderId="33" xfId="49" applyNumberFormat="1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177" fontId="3" fillId="0" borderId="22" xfId="49" applyNumberFormat="1" applyFont="1" applyFill="1" applyBorder="1" applyAlignment="1">
      <alignment vertical="center"/>
    </xf>
    <xf numFmtId="177" fontId="3" fillId="0" borderId="34" xfId="49" applyNumberFormat="1" applyFont="1" applyFill="1" applyBorder="1" applyAlignment="1">
      <alignment vertical="center"/>
    </xf>
    <xf numFmtId="177" fontId="3" fillId="0" borderId="35" xfId="49" applyNumberFormat="1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 shrinkToFit="1"/>
    </xf>
    <xf numFmtId="38" fontId="3" fillId="0" borderId="29" xfId="49" applyFont="1" applyFill="1" applyBorder="1" applyAlignment="1">
      <alignment vertical="center" shrinkToFit="1"/>
    </xf>
    <xf numFmtId="38" fontId="3" fillId="0" borderId="21" xfId="49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8" fontId="4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vertical="center"/>
    </xf>
    <xf numFmtId="38" fontId="3" fillId="0" borderId="39" xfId="49" applyFont="1" applyFill="1" applyBorder="1" applyAlignment="1">
      <alignment horizontal="right" vertical="center" shrinkToFit="1"/>
    </xf>
    <xf numFmtId="38" fontId="3" fillId="0" borderId="16" xfId="49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right" vertical="center" shrinkToFit="1"/>
    </xf>
    <xf numFmtId="38" fontId="3" fillId="0" borderId="40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39" xfId="0" applyFont="1" applyFill="1" applyBorder="1" applyAlignment="1">
      <alignment horizontal="right" vertical="center" shrinkToFit="1"/>
    </xf>
    <xf numFmtId="38" fontId="3" fillId="0" borderId="24" xfId="49" applyFont="1" applyFill="1" applyBorder="1" applyAlignment="1">
      <alignment vertical="center"/>
    </xf>
    <xf numFmtId="0" fontId="3" fillId="0" borderId="31" xfId="0" applyFont="1" applyFill="1" applyBorder="1" applyAlignment="1">
      <alignment vertical="center" shrinkToFit="1"/>
    </xf>
    <xf numFmtId="40" fontId="3" fillId="0" borderId="15" xfId="49" applyNumberFormat="1" applyFont="1" applyFill="1" applyBorder="1" applyAlignment="1">
      <alignment vertical="center"/>
    </xf>
    <xf numFmtId="40" fontId="3" fillId="0" borderId="18" xfId="49" applyNumberFormat="1" applyFont="1" applyFill="1" applyBorder="1" applyAlignment="1">
      <alignment vertical="center"/>
    </xf>
    <xf numFmtId="40" fontId="3" fillId="0" borderId="36" xfId="49" applyNumberFormat="1" applyFont="1" applyFill="1" applyBorder="1" applyAlignment="1">
      <alignment vertical="center"/>
    </xf>
    <xf numFmtId="40" fontId="3" fillId="0" borderId="22" xfId="49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right" vertical="center" shrinkToFit="1"/>
    </xf>
    <xf numFmtId="176" fontId="3" fillId="0" borderId="40" xfId="49" applyNumberFormat="1" applyFont="1" applyFill="1" applyBorder="1" applyAlignment="1">
      <alignment vertical="center"/>
    </xf>
    <xf numFmtId="176" fontId="3" fillId="0" borderId="20" xfId="49" applyNumberFormat="1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176" fontId="3" fillId="0" borderId="12" xfId="49" applyNumberFormat="1" applyFont="1" applyFill="1" applyBorder="1" applyAlignment="1">
      <alignment vertical="center"/>
    </xf>
    <xf numFmtId="176" fontId="3" fillId="0" borderId="14" xfId="49" applyNumberFormat="1" applyFont="1" applyFill="1" applyBorder="1" applyAlignment="1">
      <alignment vertical="center"/>
    </xf>
    <xf numFmtId="176" fontId="3" fillId="0" borderId="32" xfId="49" applyNumberFormat="1" applyFont="1" applyFill="1" applyBorder="1" applyAlignment="1">
      <alignment vertical="center"/>
    </xf>
    <xf numFmtId="176" fontId="3" fillId="0" borderId="24" xfId="49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 shrinkToFit="1"/>
    </xf>
    <xf numFmtId="176" fontId="3" fillId="0" borderId="36" xfId="49" applyNumberFormat="1" applyFont="1" applyFill="1" applyBorder="1" applyAlignment="1">
      <alignment vertical="center"/>
    </xf>
    <xf numFmtId="176" fontId="3" fillId="0" borderId="22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176" fontId="3" fillId="0" borderId="0" xfId="49" applyNumberFormat="1" applyFont="1" applyFill="1" applyBorder="1" applyAlignment="1">
      <alignment vertical="center"/>
    </xf>
    <xf numFmtId="0" fontId="3" fillId="0" borderId="0" xfId="49" applyNumberFormat="1" applyFont="1" applyFill="1" applyBorder="1" applyAlignment="1">
      <alignment vertical="center"/>
    </xf>
    <xf numFmtId="40" fontId="3" fillId="0" borderId="0" xfId="49" applyNumberFormat="1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176" fontId="3" fillId="0" borderId="17" xfId="49" applyNumberFormat="1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40" fontId="3" fillId="0" borderId="17" xfId="49" applyNumberFormat="1" applyFont="1" applyFill="1" applyBorder="1" applyAlignment="1">
      <alignment vertical="center"/>
    </xf>
    <xf numFmtId="40" fontId="3" fillId="0" borderId="35" xfId="49" applyNumberFormat="1" applyFont="1" applyFill="1" applyBorder="1" applyAlignment="1">
      <alignment vertical="center"/>
    </xf>
    <xf numFmtId="176" fontId="3" fillId="0" borderId="37" xfId="49" applyNumberFormat="1" applyFont="1" applyFill="1" applyBorder="1" applyAlignment="1">
      <alignment vertical="center"/>
    </xf>
    <xf numFmtId="176" fontId="3" fillId="0" borderId="13" xfId="49" applyNumberFormat="1" applyFont="1" applyFill="1" applyBorder="1" applyAlignment="1">
      <alignment vertical="center"/>
    </xf>
    <xf numFmtId="176" fontId="3" fillId="0" borderId="33" xfId="49" applyNumberFormat="1" applyFont="1" applyFill="1" applyBorder="1" applyAlignment="1">
      <alignment vertical="center"/>
    </xf>
    <xf numFmtId="176" fontId="3" fillId="0" borderId="35" xfId="49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8" fontId="2" fillId="0" borderId="41" xfId="49" applyFont="1" applyFill="1" applyBorder="1" applyAlignment="1">
      <alignment horizontal="center" vertical="top"/>
    </xf>
    <xf numFmtId="38" fontId="3" fillId="0" borderId="13" xfId="49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38" fontId="3" fillId="0" borderId="0" xfId="49" applyFont="1" applyFill="1" applyAlignment="1">
      <alignment horizontal="left" vertical="center"/>
    </xf>
    <xf numFmtId="38" fontId="3" fillId="0" borderId="11" xfId="49" applyFont="1" applyFill="1" applyBorder="1" applyAlignment="1">
      <alignment horizontal="center" vertical="center"/>
    </xf>
    <xf numFmtId="38" fontId="2" fillId="0" borderId="42" xfId="49" applyFont="1" applyFill="1" applyBorder="1" applyAlignment="1">
      <alignment vertical="center"/>
    </xf>
    <xf numFmtId="38" fontId="3" fillId="0" borderId="43" xfId="49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80" fontId="3" fillId="0" borderId="20" xfId="49" applyNumberFormat="1" applyFont="1" applyFill="1" applyBorder="1" applyAlignment="1">
      <alignment vertical="center" shrinkToFit="1"/>
    </xf>
    <xf numFmtId="49" fontId="3" fillId="0" borderId="18" xfId="49" applyNumberFormat="1" applyFont="1" applyFill="1" applyBorder="1" applyAlignment="1">
      <alignment horizontal="right" vertical="center"/>
    </xf>
    <xf numFmtId="180" fontId="3" fillId="0" borderId="40" xfId="49" applyNumberFormat="1" applyFont="1" applyFill="1" applyBorder="1" applyAlignment="1">
      <alignment vertical="center" shrinkToFit="1"/>
    </xf>
    <xf numFmtId="49" fontId="3" fillId="0" borderId="15" xfId="49" applyNumberFormat="1" applyFont="1" applyFill="1" applyBorder="1" applyAlignment="1">
      <alignment horizontal="right" vertical="center"/>
    </xf>
    <xf numFmtId="180" fontId="3" fillId="0" borderId="37" xfId="49" applyNumberFormat="1" applyFont="1" applyFill="1" applyBorder="1" applyAlignment="1">
      <alignment vertical="center" shrinkToFit="1"/>
    </xf>
    <xf numFmtId="49" fontId="3" fillId="0" borderId="17" xfId="49" applyNumberFormat="1" applyFont="1" applyFill="1" applyBorder="1" applyAlignment="1">
      <alignment horizontal="right" vertical="center"/>
    </xf>
    <xf numFmtId="49" fontId="3" fillId="0" borderId="47" xfId="49" applyNumberFormat="1" applyFont="1" applyFill="1" applyBorder="1" applyAlignment="1">
      <alignment horizontal="right" vertical="center"/>
    </xf>
    <xf numFmtId="181" fontId="3" fillId="0" borderId="48" xfId="49" applyNumberFormat="1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wrapText="1" shrinkToFit="1"/>
    </xf>
    <xf numFmtId="179" fontId="3" fillId="0" borderId="33" xfId="49" applyNumberFormat="1" applyFont="1" applyFill="1" applyBorder="1" applyAlignment="1">
      <alignment vertical="center"/>
    </xf>
    <xf numFmtId="57" fontId="3" fillId="0" borderId="40" xfId="49" applyNumberFormat="1" applyFont="1" applyFill="1" applyBorder="1" applyAlignment="1">
      <alignment vertical="center"/>
    </xf>
    <xf numFmtId="57" fontId="3" fillId="0" borderId="20" xfId="49" applyNumberFormat="1" applyFont="1" applyFill="1" applyBorder="1" applyAlignment="1">
      <alignment vertical="center"/>
    </xf>
    <xf numFmtId="57" fontId="3" fillId="0" borderId="37" xfId="49" applyNumberFormat="1" applyFont="1" applyFill="1" applyBorder="1" applyAlignment="1">
      <alignment vertical="center"/>
    </xf>
    <xf numFmtId="183" fontId="3" fillId="0" borderId="15" xfId="49" applyNumberFormat="1" applyFont="1" applyFill="1" applyBorder="1" applyAlignment="1">
      <alignment vertical="center"/>
    </xf>
    <xf numFmtId="183" fontId="3" fillId="0" borderId="18" xfId="49" applyNumberFormat="1" applyFont="1" applyFill="1" applyBorder="1" applyAlignment="1">
      <alignment vertical="center"/>
    </xf>
    <xf numFmtId="183" fontId="3" fillId="0" borderId="17" xfId="49" applyNumberFormat="1" applyFont="1" applyFill="1" applyBorder="1" applyAlignment="1">
      <alignment vertical="center"/>
    </xf>
    <xf numFmtId="177" fontId="3" fillId="0" borderId="15" xfId="49" applyNumberFormat="1" applyFont="1" applyFill="1" applyBorder="1" applyAlignment="1">
      <alignment vertical="center"/>
    </xf>
    <xf numFmtId="184" fontId="3" fillId="0" borderId="40" xfId="49" applyNumberFormat="1" applyFont="1" applyFill="1" applyBorder="1" applyAlignment="1">
      <alignment vertical="center"/>
    </xf>
    <xf numFmtId="184" fontId="3" fillId="0" borderId="20" xfId="49" applyNumberFormat="1" applyFont="1" applyFill="1" applyBorder="1" applyAlignment="1">
      <alignment vertical="center"/>
    </xf>
    <xf numFmtId="184" fontId="3" fillId="0" borderId="37" xfId="49" applyNumberFormat="1" applyFont="1" applyFill="1" applyBorder="1" applyAlignment="1">
      <alignment vertical="center"/>
    </xf>
    <xf numFmtId="184" fontId="3" fillId="0" borderId="15" xfId="49" applyNumberFormat="1" applyFont="1" applyFill="1" applyBorder="1" applyAlignment="1">
      <alignment vertical="center"/>
    </xf>
    <xf numFmtId="184" fontId="3" fillId="0" borderId="18" xfId="49" applyNumberFormat="1" applyFont="1" applyFill="1" applyBorder="1" applyAlignment="1">
      <alignment vertical="center"/>
    </xf>
    <xf numFmtId="184" fontId="3" fillId="0" borderId="17" xfId="49" applyNumberFormat="1" applyFont="1" applyFill="1" applyBorder="1" applyAlignment="1">
      <alignment vertical="center"/>
    </xf>
    <xf numFmtId="177" fontId="3" fillId="0" borderId="36" xfId="49" applyNumberFormat="1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185" fontId="3" fillId="0" borderId="20" xfId="49" applyNumberFormat="1" applyFont="1" applyFill="1" applyBorder="1" applyAlignment="1">
      <alignment vertical="center"/>
    </xf>
    <xf numFmtId="185" fontId="3" fillId="0" borderId="18" xfId="49" applyNumberFormat="1" applyFont="1" applyFill="1" applyBorder="1" applyAlignment="1">
      <alignment vertical="center"/>
    </xf>
    <xf numFmtId="185" fontId="3" fillId="0" borderId="17" xfId="49" applyNumberFormat="1" applyFont="1" applyFill="1" applyBorder="1" applyAlignment="1">
      <alignment vertical="center"/>
    </xf>
    <xf numFmtId="185" fontId="3" fillId="0" borderId="37" xfId="49" applyNumberFormat="1" applyFont="1" applyFill="1" applyBorder="1" applyAlignment="1">
      <alignment vertical="center"/>
    </xf>
    <xf numFmtId="179" fontId="3" fillId="0" borderId="18" xfId="49" applyNumberFormat="1" applyFont="1" applyFill="1" applyBorder="1" applyAlignment="1">
      <alignment vertical="center"/>
    </xf>
    <xf numFmtId="179" fontId="3" fillId="0" borderId="17" xfId="49" applyNumberFormat="1" applyFont="1" applyFill="1" applyBorder="1" applyAlignment="1">
      <alignment vertical="center"/>
    </xf>
    <xf numFmtId="179" fontId="3" fillId="0" borderId="15" xfId="49" applyNumberFormat="1" applyFont="1" applyFill="1" applyBorder="1" applyAlignment="1">
      <alignment vertical="center"/>
    </xf>
    <xf numFmtId="179" fontId="3" fillId="0" borderId="47" xfId="49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57" fontId="3" fillId="0" borderId="31" xfId="49" applyNumberFormat="1" applyFont="1" applyFill="1" applyBorder="1" applyAlignment="1">
      <alignment horizontal="center" vertical="center"/>
    </xf>
    <xf numFmtId="0" fontId="3" fillId="0" borderId="37" xfId="49" applyNumberFormat="1" applyFont="1" applyFill="1" applyBorder="1" applyAlignment="1">
      <alignment vertical="center"/>
    </xf>
    <xf numFmtId="38" fontId="3" fillId="0" borderId="19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47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vertical="center"/>
    </xf>
    <xf numFmtId="40" fontId="3" fillId="0" borderId="19" xfId="49" applyNumberFormat="1" applyFont="1" applyFill="1" applyBorder="1" applyAlignment="1">
      <alignment vertical="center"/>
    </xf>
    <xf numFmtId="40" fontId="3" fillId="0" borderId="16" xfId="49" applyNumberFormat="1" applyFont="1" applyFill="1" applyBorder="1" applyAlignment="1">
      <alignment vertical="center"/>
    </xf>
    <xf numFmtId="40" fontId="3" fillId="0" borderId="47" xfId="49" applyNumberFormat="1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40" fontId="3" fillId="0" borderId="51" xfId="49" applyNumberFormat="1" applyFont="1" applyFill="1" applyBorder="1" applyAlignment="1">
      <alignment horizontal="center" vertical="center"/>
    </xf>
    <xf numFmtId="40" fontId="3" fillId="0" borderId="28" xfId="49" applyNumberFormat="1" applyFont="1" applyFill="1" applyBorder="1" applyAlignment="1">
      <alignment horizontal="center" vertical="center"/>
    </xf>
    <xf numFmtId="40" fontId="3" fillId="0" borderId="34" xfId="49" applyNumberFormat="1" applyFont="1" applyFill="1" applyBorder="1" applyAlignment="1">
      <alignment horizontal="center" vertical="center"/>
    </xf>
    <xf numFmtId="185" fontId="3" fillId="0" borderId="15" xfId="49" applyNumberFormat="1" applyFont="1" applyFill="1" applyBorder="1" applyAlignment="1">
      <alignment vertical="center"/>
    </xf>
    <xf numFmtId="176" fontId="3" fillId="0" borderId="15" xfId="49" applyNumberFormat="1" applyFont="1" applyFill="1" applyBorder="1" applyAlignment="1">
      <alignment horizontal="center" vertical="center"/>
    </xf>
    <xf numFmtId="176" fontId="3" fillId="0" borderId="18" xfId="49" applyNumberFormat="1" applyFont="1" applyFill="1" applyBorder="1" applyAlignment="1">
      <alignment horizontal="center" vertical="center"/>
    </xf>
    <xf numFmtId="176" fontId="3" fillId="0" borderId="17" xfId="49" applyNumberFormat="1" applyFont="1" applyFill="1" applyBorder="1" applyAlignment="1">
      <alignment horizontal="center" vertical="center"/>
    </xf>
    <xf numFmtId="179" fontId="3" fillId="0" borderId="32" xfId="49" applyNumberFormat="1" applyFont="1" applyFill="1" applyBorder="1" applyAlignment="1">
      <alignment vertical="center"/>
    </xf>
    <xf numFmtId="179" fontId="3" fillId="0" borderId="24" xfId="49" applyNumberFormat="1" applyFont="1" applyFill="1" applyBorder="1" applyAlignment="1">
      <alignment vertical="center"/>
    </xf>
    <xf numFmtId="185" fontId="3" fillId="0" borderId="40" xfId="49" applyNumberFormat="1" applyFont="1" applyFill="1" applyBorder="1" applyAlignment="1">
      <alignment vertical="center"/>
    </xf>
    <xf numFmtId="179" fontId="3" fillId="0" borderId="21" xfId="49" applyNumberFormat="1" applyFont="1" applyFill="1" applyBorder="1" applyAlignment="1">
      <alignment vertical="center"/>
    </xf>
    <xf numFmtId="177" fontId="3" fillId="0" borderId="27" xfId="49" applyNumberFormat="1" applyFont="1" applyFill="1" applyBorder="1" applyAlignment="1">
      <alignment vertical="center"/>
    </xf>
    <xf numFmtId="186" fontId="3" fillId="0" borderId="20" xfId="49" applyNumberFormat="1" applyFont="1" applyFill="1" applyBorder="1" applyAlignment="1">
      <alignment vertical="center"/>
    </xf>
    <xf numFmtId="186" fontId="3" fillId="0" borderId="37" xfId="49" applyNumberFormat="1" applyFont="1" applyFill="1" applyBorder="1" applyAlignment="1">
      <alignment vertical="center"/>
    </xf>
    <xf numFmtId="38" fontId="3" fillId="24" borderId="15" xfId="49" applyFont="1" applyFill="1" applyBorder="1" applyAlignment="1">
      <alignment vertical="center"/>
    </xf>
    <xf numFmtId="38" fontId="3" fillId="24" borderId="18" xfId="49" applyFont="1" applyFill="1" applyBorder="1" applyAlignment="1">
      <alignment vertical="center"/>
    </xf>
    <xf numFmtId="38" fontId="3" fillId="24" borderId="17" xfId="49" applyFont="1" applyFill="1" applyBorder="1" applyAlignment="1">
      <alignment vertical="center"/>
    </xf>
    <xf numFmtId="57" fontId="3" fillId="0" borderId="40" xfId="49" applyNumberFormat="1" applyFont="1" applyFill="1" applyBorder="1" applyAlignment="1">
      <alignment horizontal="center" vertical="center"/>
    </xf>
    <xf numFmtId="57" fontId="3" fillId="0" borderId="20" xfId="49" applyNumberFormat="1" applyFont="1" applyFill="1" applyBorder="1" applyAlignment="1">
      <alignment horizontal="center" vertical="center"/>
    </xf>
    <xf numFmtId="57" fontId="3" fillId="0" borderId="37" xfId="49" applyNumberFormat="1" applyFont="1" applyFill="1" applyBorder="1" applyAlignment="1">
      <alignment horizontal="center" vertical="center"/>
    </xf>
    <xf numFmtId="176" fontId="3" fillId="24" borderId="37" xfId="49" applyNumberFormat="1" applyFont="1" applyFill="1" applyBorder="1" applyAlignment="1">
      <alignment vertical="center"/>
    </xf>
    <xf numFmtId="176" fontId="3" fillId="24" borderId="17" xfId="49" applyNumberFormat="1" applyFont="1" applyFill="1" applyBorder="1" applyAlignment="1">
      <alignment vertical="center"/>
    </xf>
    <xf numFmtId="40" fontId="3" fillId="24" borderId="17" xfId="49" applyNumberFormat="1" applyFont="1" applyFill="1" applyBorder="1" applyAlignment="1">
      <alignment vertical="center"/>
    </xf>
    <xf numFmtId="38" fontId="3" fillId="24" borderId="13" xfId="49" applyFont="1" applyFill="1" applyBorder="1" applyAlignment="1">
      <alignment vertical="center"/>
    </xf>
    <xf numFmtId="38" fontId="3" fillId="24" borderId="35" xfId="49" applyFont="1" applyFill="1" applyBorder="1" applyAlignment="1">
      <alignment vertical="center"/>
    </xf>
    <xf numFmtId="38" fontId="3" fillId="24" borderId="33" xfId="49" applyFont="1" applyFill="1" applyBorder="1" applyAlignment="1">
      <alignment vertical="center"/>
    </xf>
    <xf numFmtId="176" fontId="3" fillId="24" borderId="13" xfId="49" applyNumberFormat="1" applyFont="1" applyFill="1" applyBorder="1" applyAlignment="1">
      <alignment vertical="center"/>
    </xf>
    <xf numFmtId="176" fontId="3" fillId="24" borderId="33" xfId="49" applyNumberFormat="1" applyFont="1" applyFill="1" applyBorder="1" applyAlignment="1">
      <alignment vertical="center"/>
    </xf>
    <xf numFmtId="176" fontId="3" fillId="24" borderId="35" xfId="49" applyNumberFormat="1" applyFont="1" applyFill="1" applyBorder="1" applyAlignment="1">
      <alignment vertical="center"/>
    </xf>
    <xf numFmtId="57" fontId="3" fillId="0" borderId="52" xfId="49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2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 wrapText="1" shrinkToFit="1"/>
    </xf>
    <xf numFmtId="0" fontId="3" fillId="0" borderId="55" xfId="0" applyFont="1" applyFill="1" applyBorder="1" applyAlignment="1">
      <alignment horizontal="center" vertical="center" wrapText="1" shrinkToFit="1"/>
    </xf>
    <xf numFmtId="0" fontId="3" fillId="0" borderId="56" xfId="0" applyFont="1" applyFill="1" applyBorder="1" applyAlignment="1">
      <alignment horizontal="center" vertical="center" wrapText="1" shrinkToFit="1"/>
    </xf>
    <xf numFmtId="0" fontId="3" fillId="0" borderId="57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vertical="center" textRotation="255"/>
    </xf>
    <xf numFmtId="0" fontId="3" fillId="0" borderId="22" xfId="0" applyFont="1" applyFill="1" applyBorder="1" applyAlignment="1">
      <alignment vertical="center" textRotation="255"/>
    </xf>
    <xf numFmtId="0" fontId="3" fillId="0" borderId="23" xfId="0" applyFont="1" applyFill="1" applyBorder="1" applyAlignment="1">
      <alignment vertical="center" textRotation="255"/>
    </xf>
    <xf numFmtId="0" fontId="3" fillId="0" borderId="19" xfId="0" applyFont="1" applyFill="1" applyBorder="1" applyAlignment="1">
      <alignment vertical="center" textRotation="255"/>
    </xf>
    <xf numFmtId="0" fontId="3" fillId="0" borderId="58" xfId="0" applyFont="1" applyFill="1" applyBorder="1" applyAlignment="1">
      <alignment vertical="center" textRotation="255"/>
    </xf>
    <xf numFmtId="0" fontId="3" fillId="0" borderId="59" xfId="0" applyFont="1" applyFill="1" applyBorder="1" applyAlignment="1">
      <alignment vertical="center" textRotation="255"/>
    </xf>
    <xf numFmtId="0" fontId="3" fillId="0" borderId="51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180" fontId="3" fillId="0" borderId="40" xfId="49" applyNumberFormat="1" applyFont="1" applyFill="1" applyBorder="1" applyAlignment="1">
      <alignment horizontal="center" vertical="center"/>
    </xf>
    <xf numFmtId="180" fontId="3" fillId="0" borderId="31" xfId="49" applyNumberFormat="1" applyFont="1" applyFill="1" applyBorder="1" applyAlignment="1">
      <alignment horizontal="center" vertical="center"/>
    </xf>
    <xf numFmtId="180" fontId="3" fillId="0" borderId="37" xfId="49" applyNumberFormat="1" applyFont="1" applyFill="1" applyBorder="1" applyAlignment="1">
      <alignment horizontal="center" vertical="center"/>
    </xf>
    <xf numFmtId="180" fontId="3" fillId="0" borderId="15" xfId="49" applyNumberFormat="1" applyFont="1" applyFill="1" applyBorder="1" applyAlignment="1">
      <alignment horizontal="center" vertical="center"/>
    </xf>
    <xf numFmtId="180" fontId="3" fillId="0" borderId="16" xfId="49" applyNumberFormat="1" applyFont="1" applyFill="1" applyBorder="1" applyAlignment="1">
      <alignment horizontal="center" vertical="center"/>
    </xf>
    <xf numFmtId="180" fontId="3" fillId="0" borderId="17" xfId="49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/>
    </xf>
    <xf numFmtId="38" fontId="3" fillId="0" borderId="4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zoomScale="70" zoomScaleNormal="70" zoomScaleSheetLayoutView="75" zoomScalePageLayoutView="0" workbookViewId="0" topLeftCell="A1">
      <selection activeCell="G7" sqref="G7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3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08" customWidth="1"/>
    <col min="17" max="19" width="15.625" style="1" customWidth="1"/>
    <col min="20" max="16384" width="9.00390625" style="1" customWidth="1"/>
  </cols>
  <sheetData>
    <row r="1" spans="1:19" ht="25.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5.75" customHeight="1">
      <c r="A2" s="5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5" t="s">
        <v>181</v>
      </c>
      <c r="B3" s="30"/>
      <c r="C3" s="30"/>
      <c r="D3" s="30"/>
      <c r="E3" s="30"/>
      <c r="F3" s="31"/>
      <c r="S3" s="116" t="s">
        <v>95</v>
      </c>
    </row>
    <row r="4" spans="1:20" s="56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7" t="s">
        <v>175</v>
      </c>
      <c r="H4" s="58" t="s">
        <v>176</v>
      </c>
      <c r="I4" s="117" t="s">
        <v>177</v>
      </c>
      <c r="J4" s="119"/>
      <c r="K4" s="2" t="s">
        <v>96</v>
      </c>
      <c r="L4" s="3"/>
      <c r="M4" s="3"/>
      <c r="N4" s="3"/>
      <c r="O4" s="3"/>
      <c r="P4" s="109" t="s">
        <v>97</v>
      </c>
      <c r="Q4" s="57" t="s">
        <v>175</v>
      </c>
      <c r="R4" s="58" t="s">
        <v>176</v>
      </c>
      <c r="S4" s="130" t="s">
        <v>177</v>
      </c>
      <c r="T4" s="118"/>
    </row>
    <row r="5" spans="1:19" s="56" customFormat="1" ht="28.5" customHeight="1">
      <c r="A5" s="6" t="s">
        <v>7</v>
      </c>
      <c r="B5" s="59"/>
      <c r="C5" s="59"/>
      <c r="D5" s="59"/>
      <c r="E5" s="59"/>
      <c r="F5" s="60"/>
      <c r="G5" s="237">
        <v>20911</v>
      </c>
      <c r="H5" s="238"/>
      <c r="I5" s="239"/>
      <c r="J5" s="93"/>
      <c r="K5" s="226" t="s">
        <v>5</v>
      </c>
      <c r="L5" s="8" t="s">
        <v>44</v>
      </c>
      <c r="M5" s="49"/>
      <c r="N5" s="49"/>
      <c r="O5" s="50"/>
      <c r="P5" s="110" t="s">
        <v>98</v>
      </c>
      <c r="Q5" s="8">
        <v>1036179</v>
      </c>
      <c r="R5" s="69">
        <f>R6+R13</f>
        <v>1061235</v>
      </c>
      <c r="S5" s="7">
        <f>S6+S13</f>
        <v>1100643</v>
      </c>
    </row>
    <row r="6" spans="1:19" s="56" customFormat="1" ht="28.5" customHeight="1">
      <c r="A6" s="9" t="s">
        <v>8</v>
      </c>
      <c r="B6" s="10"/>
      <c r="C6" s="10"/>
      <c r="D6" s="10"/>
      <c r="E6" s="10"/>
      <c r="F6" s="61"/>
      <c r="G6" s="240">
        <v>21641</v>
      </c>
      <c r="H6" s="241"/>
      <c r="I6" s="242"/>
      <c r="J6" s="93"/>
      <c r="K6" s="227"/>
      <c r="L6" s="223" t="s">
        <v>6</v>
      </c>
      <c r="M6" s="12" t="s">
        <v>158</v>
      </c>
      <c r="N6" s="12"/>
      <c r="O6" s="51"/>
      <c r="P6" s="107" t="s">
        <v>120</v>
      </c>
      <c r="Q6" s="12">
        <f>Q7+Q11</f>
        <v>1036179</v>
      </c>
      <c r="R6" s="12">
        <f>R7+R11</f>
        <v>1061235</v>
      </c>
      <c r="S6" s="11">
        <f>S7+S11</f>
        <v>1100643</v>
      </c>
    </row>
    <row r="7" spans="1:19" s="64" customFormat="1" ht="28.5" customHeight="1" thickBot="1">
      <c r="A7" s="62" t="s">
        <v>9</v>
      </c>
      <c r="B7" s="27"/>
      <c r="C7" s="27"/>
      <c r="D7" s="27"/>
      <c r="E7" s="27"/>
      <c r="F7" s="63"/>
      <c r="G7" s="120" t="s">
        <v>178</v>
      </c>
      <c r="H7" s="121" t="s">
        <v>179</v>
      </c>
      <c r="I7" s="122" t="s">
        <v>179</v>
      </c>
      <c r="J7" s="92"/>
      <c r="K7" s="227"/>
      <c r="L7" s="223"/>
      <c r="M7" s="223" t="s">
        <v>6</v>
      </c>
      <c r="N7" s="14" t="s">
        <v>34</v>
      </c>
      <c r="O7" s="16"/>
      <c r="P7" s="111" t="s">
        <v>121</v>
      </c>
      <c r="Q7" s="12">
        <v>1034157</v>
      </c>
      <c r="R7" s="12">
        <v>1057945</v>
      </c>
      <c r="S7" s="11">
        <v>1098224</v>
      </c>
    </row>
    <row r="8" spans="1:19" s="64" customFormat="1" ht="28.5" customHeight="1">
      <c r="A8" s="229" t="s">
        <v>109</v>
      </c>
      <c r="B8" s="15" t="s">
        <v>152</v>
      </c>
      <c r="C8" s="65"/>
      <c r="D8" s="65"/>
      <c r="E8" s="66"/>
      <c r="F8" s="67" t="s">
        <v>153</v>
      </c>
      <c r="G8" s="68">
        <v>23376</v>
      </c>
      <c r="H8" s="69">
        <v>23502</v>
      </c>
      <c r="I8" s="48">
        <v>23737</v>
      </c>
      <c r="J8" s="93"/>
      <c r="K8" s="227"/>
      <c r="L8" s="223"/>
      <c r="M8" s="223"/>
      <c r="N8" s="223" t="s">
        <v>154</v>
      </c>
      <c r="O8" s="16" t="s">
        <v>45</v>
      </c>
      <c r="P8" s="111"/>
      <c r="Q8" s="12">
        <v>977139</v>
      </c>
      <c r="R8" s="12">
        <v>1019267</v>
      </c>
      <c r="S8" s="11">
        <v>1060981</v>
      </c>
    </row>
    <row r="9" spans="1:19" s="64" customFormat="1" ht="28.5" customHeight="1">
      <c r="A9" s="227"/>
      <c r="B9" s="14" t="s">
        <v>10</v>
      </c>
      <c r="C9" s="14"/>
      <c r="D9" s="14"/>
      <c r="E9" s="16"/>
      <c r="F9" s="70" t="s">
        <v>155</v>
      </c>
      <c r="G9" s="9">
        <v>23376</v>
      </c>
      <c r="H9" s="12">
        <v>23502</v>
      </c>
      <c r="I9" s="11">
        <v>23737</v>
      </c>
      <c r="J9" s="93"/>
      <c r="K9" s="227"/>
      <c r="L9" s="223"/>
      <c r="M9" s="223"/>
      <c r="N9" s="223"/>
      <c r="O9" s="16" t="s">
        <v>46</v>
      </c>
      <c r="P9" s="111"/>
      <c r="Q9" s="12">
        <v>57018</v>
      </c>
      <c r="R9" s="12">
        <v>38678</v>
      </c>
      <c r="S9" s="11">
        <v>37243</v>
      </c>
    </row>
    <row r="10" spans="1:19" s="64" customFormat="1" ht="28.5" customHeight="1">
      <c r="A10" s="227"/>
      <c r="B10" s="14" t="s">
        <v>11</v>
      </c>
      <c r="C10" s="14"/>
      <c r="D10" s="14"/>
      <c r="E10" s="16"/>
      <c r="F10" s="70" t="s">
        <v>156</v>
      </c>
      <c r="G10" s="9">
        <v>13838</v>
      </c>
      <c r="H10" s="12">
        <v>13761</v>
      </c>
      <c r="I10" s="11">
        <v>13666</v>
      </c>
      <c r="J10" s="93"/>
      <c r="K10" s="227"/>
      <c r="L10" s="223"/>
      <c r="M10" s="223"/>
      <c r="N10" s="223"/>
      <c r="O10" s="16" t="s">
        <v>47</v>
      </c>
      <c r="P10" s="111"/>
      <c r="Q10" s="12"/>
      <c r="R10" s="12"/>
      <c r="S10" s="11"/>
    </row>
    <row r="11" spans="1:19" s="64" customFormat="1" ht="28.5" customHeight="1">
      <c r="A11" s="227"/>
      <c r="B11" s="206" t="s">
        <v>12</v>
      </c>
      <c r="C11" s="207"/>
      <c r="D11" s="208"/>
      <c r="E11" s="16" t="s">
        <v>13</v>
      </c>
      <c r="F11" s="70" t="s">
        <v>122</v>
      </c>
      <c r="G11" s="34">
        <f>IF(G8=0,"",G10/G8*100)</f>
        <v>59.19746748802191</v>
      </c>
      <c r="H11" s="35">
        <f>IF(H8=0,"",H10/H8*100)</f>
        <v>58.552463620117436</v>
      </c>
      <c r="I11" s="98">
        <f>IF(I8=0,"",I10/I8*100)</f>
        <v>57.5725660361461</v>
      </c>
      <c r="J11" s="94"/>
      <c r="K11" s="227"/>
      <c r="L11" s="223"/>
      <c r="M11" s="223"/>
      <c r="N11" s="14" t="s">
        <v>48</v>
      </c>
      <c r="O11" s="16"/>
      <c r="P11" s="111" t="s">
        <v>123</v>
      </c>
      <c r="Q11" s="12">
        <v>2022</v>
      </c>
      <c r="R11" s="12">
        <v>3290</v>
      </c>
      <c r="S11" s="11">
        <v>2419</v>
      </c>
    </row>
    <row r="12" spans="1:19" s="64" customFormat="1" ht="28.5" customHeight="1">
      <c r="A12" s="227"/>
      <c r="B12" s="209"/>
      <c r="C12" s="210"/>
      <c r="D12" s="211"/>
      <c r="E12" s="16" t="s">
        <v>14</v>
      </c>
      <c r="F12" s="70" t="s">
        <v>124</v>
      </c>
      <c r="G12" s="34">
        <f>IF(G9=0,"",G10/G9*100)</f>
        <v>59.19746748802191</v>
      </c>
      <c r="H12" s="35">
        <f>IF(H9=0,"",H10/H9*100)</f>
        <v>58.552463620117436</v>
      </c>
      <c r="I12" s="98">
        <f>IF(I9=0,"",I10/I9*100)</f>
        <v>57.5725660361461</v>
      </c>
      <c r="J12" s="94"/>
      <c r="K12" s="227"/>
      <c r="L12" s="223"/>
      <c r="M12" s="223"/>
      <c r="N12" s="36" t="s">
        <v>125</v>
      </c>
      <c r="O12" s="16" t="s">
        <v>173</v>
      </c>
      <c r="P12" s="111"/>
      <c r="Q12" s="12"/>
      <c r="R12" s="12"/>
      <c r="S12" s="11"/>
    </row>
    <row r="13" spans="1:19" s="64" customFormat="1" ht="28.5" customHeight="1">
      <c r="A13" s="227"/>
      <c r="B13" s="206" t="s">
        <v>126</v>
      </c>
      <c r="C13" s="207"/>
      <c r="D13" s="208"/>
      <c r="E13" s="16" t="s">
        <v>15</v>
      </c>
      <c r="F13" s="70"/>
      <c r="G13" s="9">
        <v>3</v>
      </c>
      <c r="H13" s="12">
        <v>3</v>
      </c>
      <c r="I13" s="11">
        <v>3</v>
      </c>
      <c r="J13" s="93"/>
      <c r="K13" s="227"/>
      <c r="L13" s="223"/>
      <c r="M13" s="14" t="s">
        <v>49</v>
      </c>
      <c r="N13" s="36"/>
      <c r="O13" s="32"/>
      <c r="P13" s="111" t="s">
        <v>127</v>
      </c>
      <c r="Q13" s="12"/>
      <c r="R13" s="12"/>
      <c r="S13" s="11"/>
    </row>
    <row r="14" spans="1:19" s="64" customFormat="1" ht="28.5" customHeight="1">
      <c r="A14" s="227"/>
      <c r="B14" s="209"/>
      <c r="C14" s="210"/>
      <c r="D14" s="211"/>
      <c r="E14" s="16" t="s">
        <v>16</v>
      </c>
      <c r="F14" s="70" t="s">
        <v>162</v>
      </c>
      <c r="G14" s="9">
        <v>70810</v>
      </c>
      <c r="H14" s="12">
        <v>70810</v>
      </c>
      <c r="I14" s="11">
        <v>70810</v>
      </c>
      <c r="J14" s="93"/>
      <c r="K14" s="227"/>
      <c r="L14" s="14" t="s">
        <v>50</v>
      </c>
      <c r="M14" s="14"/>
      <c r="N14" s="14"/>
      <c r="O14" s="16"/>
      <c r="P14" s="111" t="s">
        <v>128</v>
      </c>
      <c r="Q14" s="12">
        <v>878661</v>
      </c>
      <c r="R14" s="12">
        <f>R15+R23</f>
        <v>929684</v>
      </c>
      <c r="S14" s="11">
        <f>S15+S23</f>
        <v>957120</v>
      </c>
    </row>
    <row r="15" spans="1:19" s="64" customFormat="1" ht="28.5" customHeight="1" thickBot="1">
      <c r="A15" s="230"/>
      <c r="B15" s="23" t="s">
        <v>17</v>
      </c>
      <c r="C15" s="24"/>
      <c r="D15" s="24"/>
      <c r="E15" s="24"/>
      <c r="F15" s="71" t="s">
        <v>3</v>
      </c>
      <c r="G15" s="46">
        <v>506088</v>
      </c>
      <c r="H15" s="47">
        <v>506649</v>
      </c>
      <c r="I15" s="99">
        <v>506987</v>
      </c>
      <c r="J15" s="93"/>
      <c r="K15" s="227"/>
      <c r="L15" s="223" t="s">
        <v>6</v>
      </c>
      <c r="M15" s="14" t="s">
        <v>51</v>
      </c>
      <c r="N15" s="14"/>
      <c r="O15" s="16"/>
      <c r="P15" s="111" t="s">
        <v>129</v>
      </c>
      <c r="Q15" s="12">
        <f>Q16+Q21</f>
        <v>877695</v>
      </c>
      <c r="R15" s="12">
        <f>R16+R21</f>
        <v>929684</v>
      </c>
      <c r="S15" s="11">
        <f>S16+S21</f>
        <v>957120</v>
      </c>
    </row>
    <row r="16" spans="1:19" s="64" customFormat="1" ht="28.5" customHeight="1">
      <c r="A16" s="226" t="s">
        <v>4</v>
      </c>
      <c r="B16" s="22" t="s">
        <v>18</v>
      </c>
      <c r="C16" s="28"/>
      <c r="D16" s="28"/>
      <c r="E16" s="28"/>
      <c r="F16" s="72" t="s">
        <v>164</v>
      </c>
      <c r="G16" s="6"/>
      <c r="H16" s="8"/>
      <c r="I16" s="7"/>
      <c r="J16" s="93"/>
      <c r="K16" s="227"/>
      <c r="L16" s="223"/>
      <c r="M16" s="223" t="s">
        <v>6</v>
      </c>
      <c r="N16" s="14" t="s">
        <v>52</v>
      </c>
      <c r="O16" s="16"/>
      <c r="P16" s="111" t="s">
        <v>130</v>
      </c>
      <c r="Q16" s="12">
        <v>876775</v>
      </c>
      <c r="R16" s="12">
        <v>927625</v>
      </c>
      <c r="S16" s="11">
        <v>955604</v>
      </c>
    </row>
    <row r="17" spans="1:19" s="64" customFormat="1" ht="28.5" customHeight="1">
      <c r="A17" s="227"/>
      <c r="B17" s="16" t="s">
        <v>19</v>
      </c>
      <c r="C17" s="26"/>
      <c r="D17" s="26"/>
      <c r="E17" s="26"/>
      <c r="F17" s="72" t="s">
        <v>164</v>
      </c>
      <c r="G17" s="9">
        <v>470775</v>
      </c>
      <c r="H17" s="12">
        <v>517377</v>
      </c>
      <c r="I17" s="11">
        <v>535194</v>
      </c>
      <c r="J17" s="93"/>
      <c r="K17" s="227"/>
      <c r="L17" s="223"/>
      <c r="M17" s="223"/>
      <c r="N17" s="223" t="s">
        <v>131</v>
      </c>
      <c r="O17" s="16" t="s">
        <v>53</v>
      </c>
      <c r="P17" s="111"/>
      <c r="Q17" s="12">
        <v>113814</v>
      </c>
      <c r="R17" s="12">
        <v>114586</v>
      </c>
      <c r="S17" s="11">
        <v>108941</v>
      </c>
    </row>
    <row r="18" spans="1:19" s="64" customFormat="1" ht="28.5" customHeight="1">
      <c r="A18" s="227"/>
      <c r="B18" s="16" t="s">
        <v>149</v>
      </c>
      <c r="C18" s="26"/>
      <c r="D18" s="26"/>
      <c r="E18" s="26"/>
      <c r="F18" s="72" t="s">
        <v>164</v>
      </c>
      <c r="G18" s="9">
        <v>469207</v>
      </c>
      <c r="H18" s="12">
        <v>513357</v>
      </c>
      <c r="I18" s="11">
        <v>537195</v>
      </c>
      <c r="J18" s="93"/>
      <c r="K18" s="227"/>
      <c r="L18" s="223"/>
      <c r="M18" s="223"/>
      <c r="N18" s="223"/>
      <c r="O18" s="16" t="s">
        <v>54</v>
      </c>
      <c r="P18" s="111"/>
      <c r="Q18" s="12">
        <v>56992</v>
      </c>
      <c r="R18" s="12">
        <v>38585</v>
      </c>
      <c r="S18" s="11">
        <v>36802</v>
      </c>
    </row>
    <row r="19" spans="1:19" s="64" customFormat="1" ht="28.5" customHeight="1">
      <c r="A19" s="227"/>
      <c r="B19" s="16" t="s">
        <v>20</v>
      </c>
      <c r="C19" s="26"/>
      <c r="D19" s="26"/>
      <c r="E19" s="26"/>
      <c r="F19" s="72" t="s">
        <v>164</v>
      </c>
      <c r="G19" s="9">
        <v>344</v>
      </c>
      <c r="H19" s="12">
        <v>328</v>
      </c>
      <c r="I19" s="11">
        <v>384</v>
      </c>
      <c r="J19" s="93"/>
      <c r="K19" s="227"/>
      <c r="L19" s="223"/>
      <c r="M19" s="223"/>
      <c r="N19" s="223"/>
      <c r="O19" s="16" t="s">
        <v>55</v>
      </c>
      <c r="P19" s="111"/>
      <c r="Q19" s="12">
        <v>87361</v>
      </c>
      <c r="R19" s="12">
        <v>94622</v>
      </c>
      <c r="S19" s="11">
        <v>101847</v>
      </c>
    </row>
    <row r="20" spans="1:19" s="64" customFormat="1" ht="28.5" customHeight="1" thickBot="1">
      <c r="A20" s="228"/>
      <c r="B20" s="23" t="s">
        <v>21</v>
      </c>
      <c r="C20" s="24"/>
      <c r="D20" s="24"/>
      <c r="E20" s="24"/>
      <c r="F20" s="72" t="s">
        <v>164</v>
      </c>
      <c r="G20" s="42">
        <v>1158</v>
      </c>
      <c r="H20" s="73">
        <v>3685</v>
      </c>
      <c r="I20" s="132">
        <v>-2460</v>
      </c>
      <c r="J20" s="93"/>
      <c r="K20" s="227"/>
      <c r="L20" s="223"/>
      <c r="M20" s="223"/>
      <c r="N20" s="223"/>
      <c r="O20" s="203" t="s">
        <v>56</v>
      </c>
      <c r="P20" s="204"/>
      <c r="Q20" s="12">
        <v>474718</v>
      </c>
      <c r="R20" s="12">
        <v>529313</v>
      </c>
      <c r="S20" s="11">
        <v>565986</v>
      </c>
    </row>
    <row r="21" spans="1:19" s="64" customFormat="1" ht="28.5" customHeight="1">
      <c r="A21" s="229" t="s">
        <v>110</v>
      </c>
      <c r="B21" s="22" t="s">
        <v>22</v>
      </c>
      <c r="C21" s="74"/>
      <c r="D21" s="74"/>
      <c r="E21" s="74"/>
      <c r="F21" s="67"/>
      <c r="G21" s="125">
        <v>39173</v>
      </c>
      <c r="H21" s="123">
        <v>39173</v>
      </c>
      <c r="I21" s="127">
        <v>39173</v>
      </c>
      <c r="J21" s="95"/>
      <c r="K21" s="227"/>
      <c r="L21" s="223"/>
      <c r="M21" s="223"/>
      <c r="N21" s="14" t="s">
        <v>57</v>
      </c>
      <c r="O21" s="16"/>
      <c r="P21" s="111" t="s">
        <v>132</v>
      </c>
      <c r="Q21" s="12">
        <v>920</v>
      </c>
      <c r="R21" s="12">
        <v>2059</v>
      </c>
      <c r="S21" s="11">
        <v>1516</v>
      </c>
    </row>
    <row r="22" spans="1:19" s="64" customFormat="1" ht="28.5" customHeight="1">
      <c r="A22" s="227"/>
      <c r="B22" s="16" t="s">
        <v>23</v>
      </c>
      <c r="C22" s="26"/>
      <c r="D22" s="26"/>
      <c r="E22" s="26"/>
      <c r="F22" s="70" t="s">
        <v>162</v>
      </c>
      <c r="G22" s="9"/>
      <c r="H22" s="12"/>
      <c r="I22" s="11"/>
      <c r="J22" s="93"/>
      <c r="K22" s="227"/>
      <c r="L22" s="223"/>
      <c r="M22" s="223"/>
      <c r="N22" s="36" t="s">
        <v>133</v>
      </c>
      <c r="O22" s="16" t="s">
        <v>36</v>
      </c>
      <c r="P22" s="111"/>
      <c r="Q22" s="12">
        <v>37</v>
      </c>
      <c r="R22" s="12"/>
      <c r="S22" s="11"/>
    </row>
    <row r="23" spans="1:19" s="64" customFormat="1" ht="28.5" customHeight="1">
      <c r="A23" s="227"/>
      <c r="B23" s="16" t="s">
        <v>24</v>
      </c>
      <c r="C23" s="26"/>
      <c r="D23" s="26"/>
      <c r="E23" s="26"/>
      <c r="F23" s="70" t="s">
        <v>100</v>
      </c>
      <c r="G23" s="9">
        <v>480</v>
      </c>
      <c r="H23" s="12">
        <v>480</v>
      </c>
      <c r="I23" s="11">
        <v>480</v>
      </c>
      <c r="J23" s="93"/>
      <c r="K23" s="227"/>
      <c r="L23" s="223"/>
      <c r="M23" s="14" t="s">
        <v>58</v>
      </c>
      <c r="N23" s="14"/>
      <c r="O23" s="16"/>
      <c r="P23" s="111" t="s">
        <v>134</v>
      </c>
      <c r="Q23" s="12">
        <v>966</v>
      </c>
      <c r="R23" s="12"/>
      <c r="S23" s="11"/>
    </row>
    <row r="24" spans="1:19" s="64" customFormat="1" ht="28.5" customHeight="1">
      <c r="A24" s="227"/>
      <c r="B24" s="16" t="s">
        <v>25</v>
      </c>
      <c r="C24" s="26"/>
      <c r="D24" s="26"/>
      <c r="E24" s="26"/>
      <c r="F24" s="70" t="s">
        <v>165</v>
      </c>
      <c r="G24" s="75">
        <v>74.45</v>
      </c>
      <c r="H24" s="76">
        <v>74.45</v>
      </c>
      <c r="I24" s="100">
        <v>74.45</v>
      </c>
      <c r="J24" s="93"/>
      <c r="K24" s="227"/>
      <c r="L24" s="14" t="s">
        <v>59</v>
      </c>
      <c r="M24" s="14"/>
      <c r="N24" s="14"/>
      <c r="O24" s="16"/>
      <c r="P24" s="111"/>
      <c r="Q24" s="37">
        <f>Q6-Q15</f>
        <v>158484</v>
      </c>
      <c r="R24" s="37">
        <f>R6-R15</f>
        <v>131551</v>
      </c>
      <c r="S24" s="38">
        <f>S6-S15</f>
        <v>143523</v>
      </c>
    </row>
    <row r="25" spans="1:19" s="64" customFormat="1" ht="28.5" customHeight="1" thickBot="1">
      <c r="A25" s="227"/>
      <c r="B25" s="16" t="s">
        <v>159</v>
      </c>
      <c r="C25" s="26"/>
      <c r="D25" s="26"/>
      <c r="E25" s="26"/>
      <c r="F25" s="70" t="s">
        <v>165</v>
      </c>
      <c r="G25" s="75">
        <v>80.15</v>
      </c>
      <c r="H25" s="76">
        <v>80.15</v>
      </c>
      <c r="I25" s="100">
        <v>80.15</v>
      </c>
      <c r="J25" s="93"/>
      <c r="K25" s="228"/>
      <c r="L25" s="20" t="s">
        <v>60</v>
      </c>
      <c r="M25" s="20"/>
      <c r="N25" s="20"/>
      <c r="O25" s="21"/>
      <c r="P25" s="112"/>
      <c r="Q25" s="40">
        <f>Q5-Q14</f>
        <v>157518</v>
      </c>
      <c r="R25" s="40">
        <f>R5-R14</f>
        <v>131551</v>
      </c>
      <c r="S25" s="41">
        <f>S5-S14</f>
        <v>143523</v>
      </c>
    </row>
    <row r="26" spans="1:19" s="64" customFormat="1" ht="28.5" customHeight="1">
      <c r="A26" s="227"/>
      <c r="B26" s="16" t="s">
        <v>166</v>
      </c>
      <c r="C26" s="26"/>
      <c r="D26" s="26"/>
      <c r="E26" s="26"/>
      <c r="F26" s="70" t="s">
        <v>165</v>
      </c>
      <c r="G26" s="9"/>
      <c r="H26" s="12"/>
      <c r="I26" s="11"/>
      <c r="J26" s="93"/>
      <c r="K26" s="229" t="s">
        <v>157</v>
      </c>
      <c r="L26" s="22" t="s">
        <v>61</v>
      </c>
      <c r="M26" s="28"/>
      <c r="N26" s="28"/>
      <c r="O26" s="28"/>
      <c r="P26" s="113" t="s">
        <v>135</v>
      </c>
      <c r="Q26" s="69">
        <v>33021</v>
      </c>
      <c r="R26" s="69">
        <v>13594</v>
      </c>
      <c r="S26" s="48">
        <v>11885</v>
      </c>
    </row>
    <row r="27" spans="1:19" s="64" customFormat="1" ht="28.5" customHeight="1">
      <c r="A27" s="227"/>
      <c r="B27" s="217" t="s">
        <v>163</v>
      </c>
      <c r="C27" s="218"/>
      <c r="D27" s="21" t="s">
        <v>160</v>
      </c>
      <c r="E27" s="29"/>
      <c r="F27" s="70" t="s">
        <v>170</v>
      </c>
      <c r="G27" s="75">
        <v>87.12</v>
      </c>
      <c r="H27" s="76">
        <v>87.12</v>
      </c>
      <c r="I27" s="100">
        <v>87.12</v>
      </c>
      <c r="J27" s="96"/>
      <c r="K27" s="227"/>
      <c r="L27" s="223" t="s">
        <v>125</v>
      </c>
      <c r="M27" s="14" t="s">
        <v>62</v>
      </c>
      <c r="N27" s="14"/>
      <c r="O27" s="16"/>
      <c r="P27" s="111"/>
      <c r="Q27" s="12"/>
      <c r="R27" s="12"/>
      <c r="S27" s="11"/>
    </row>
    <row r="28" spans="1:19" s="64" customFormat="1" ht="28.5" customHeight="1" thickBot="1">
      <c r="A28" s="228"/>
      <c r="B28" s="219"/>
      <c r="C28" s="220"/>
      <c r="D28" s="16" t="s">
        <v>166</v>
      </c>
      <c r="E28" s="27"/>
      <c r="F28" s="63" t="s">
        <v>171</v>
      </c>
      <c r="G28" s="77"/>
      <c r="H28" s="78"/>
      <c r="I28" s="101"/>
      <c r="J28" s="96"/>
      <c r="K28" s="227"/>
      <c r="L28" s="223"/>
      <c r="M28" s="14" t="s">
        <v>63</v>
      </c>
      <c r="N28" s="14"/>
      <c r="O28" s="16"/>
      <c r="P28" s="111"/>
      <c r="Q28" s="12"/>
      <c r="R28" s="12"/>
      <c r="S28" s="11"/>
    </row>
    <row r="29" spans="1:19" s="64" customFormat="1" ht="28.5" customHeight="1">
      <c r="A29" s="229" t="s">
        <v>99</v>
      </c>
      <c r="B29" s="15" t="s">
        <v>26</v>
      </c>
      <c r="C29" s="65"/>
      <c r="D29" s="65"/>
      <c r="E29" s="66"/>
      <c r="F29" s="79"/>
      <c r="G29" s="6">
        <v>16</v>
      </c>
      <c r="H29" s="8">
        <v>16</v>
      </c>
      <c r="I29" s="7">
        <v>15</v>
      </c>
      <c r="J29" s="93"/>
      <c r="K29" s="227"/>
      <c r="L29" s="223"/>
      <c r="M29" s="14" t="s">
        <v>64</v>
      </c>
      <c r="N29" s="14"/>
      <c r="O29" s="16"/>
      <c r="P29" s="111"/>
      <c r="Q29" s="12">
        <v>33021</v>
      </c>
      <c r="R29" s="12">
        <v>13594</v>
      </c>
      <c r="S29" s="11">
        <v>11885</v>
      </c>
    </row>
    <row r="30" spans="1:19" s="64" customFormat="1" ht="28.5" customHeight="1">
      <c r="A30" s="227"/>
      <c r="B30" s="14" t="s">
        <v>27</v>
      </c>
      <c r="C30" s="36"/>
      <c r="D30" s="36"/>
      <c r="E30" s="32"/>
      <c r="F30" s="80"/>
      <c r="G30" s="9"/>
      <c r="H30" s="12"/>
      <c r="I30" s="11"/>
      <c r="J30" s="93"/>
      <c r="K30" s="227"/>
      <c r="L30" s="16" t="s">
        <v>65</v>
      </c>
      <c r="M30" s="26"/>
      <c r="N30" s="26"/>
      <c r="O30" s="26"/>
      <c r="P30" s="111" t="s">
        <v>136</v>
      </c>
      <c r="Q30" s="12">
        <v>206215</v>
      </c>
      <c r="R30" s="12">
        <v>173318</v>
      </c>
      <c r="S30" s="11">
        <v>194081</v>
      </c>
    </row>
    <row r="31" spans="1:19" s="64" customFormat="1" ht="28.5" customHeight="1" thickBot="1">
      <c r="A31" s="230"/>
      <c r="B31" s="23"/>
      <c r="C31" s="24" t="s">
        <v>28</v>
      </c>
      <c r="D31" s="24" t="s">
        <v>101</v>
      </c>
      <c r="E31" s="24"/>
      <c r="F31" s="81"/>
      <c r="G31" s="39">
        <f>SUM(G29:G30)</f>
        <v>16</v>
      </c>
      <c r="H31" s="43">
        <v>16</v>
      </c>
      <c r="I31" s="44">
        <v>15</v>
      </c>
      <c r="J31" s="97"/>
      <c r="K31" s="227"/>
      <c r="L31" s="223" t="s">
        <v>137</v>
      </c>
      <c r="M31" s="14" t="s">
        <v>66</v>
      </c>
      <c r="N31" s="14"/>
      <c r="O31" s="16"/>
      <c r="P31" s="111"/>
      <c r="Q31" s="12">
        <v>205198</v>
      </c>
      <c r="R31" s="12">
        <v>173318</v>
      </c>
      <c r="S31" s="11">
        <v>194081</v>
      </c>
    </row>
    <row r="32" spans="1:19" s="64" customFormat="1" ht="28.5" customHeight="1">
      <c r="A32" s="229" t="s">
        <v>0</v>
      </c>
      <c r="B32" s="22" t="s">
        <v>29</v>
      </c>
      <c r="C32" s="74"/>
      <c r="D32" s="74"/>
      <c r="E32" s="74"/>
      <c r="F32" s="79" t="s">
        <v>167</v>
      </c>
      <c r="G32" s="82">
        <v>0.9</v>
      </c>
      <c r="H32" s="83">
        <v>1</v>
      </c>
      <c r="I32" s="102">
        <v>1.1</v>
      </c>
      <c r="J32" s="94"/>
      <c r="K32" s="227"/>
      <c r="L32" s="223"/>
      <c r="M32" s="14" t="s">
        <v>67</v>
      </c>
      <c r="N32" s="14"/>
      <c r="O32" s="16"/>
      <c r="P32" s="111"/>
      <c r="Q32" s="12">
        <v>1017</v>
      </c>
      <c r="R32" s="12"/>
      <c r="S32" s="11"/>
    </row>
    <row r="33" spans="1:19" s="64" customFormat="1" ht="28.5" customHeight="1">
      <c r="A33" s="227"/>
      <c r="B33" s="14" t="s">
        <v>150</v>
      </c>
      <c r="C33" s="36"/>
      <c r="D33" s="36"/>
      <c r="E33" s="32"/>
      <c r="F33" s="70" t="s">
        <v>168</v>
      </c>
      <c r="G33" s="34">
        <v>0.7</v>
      </c>
      <c r="H33" s="35">
        <v>0.7</v>
      </c>
      <c r="I33" s="98">
        <v>0.8</v>
      </c>
      <c r="J33" s="94"/>
      <c r="K33" s="227"/>
      <c r="L33" s="14" t="s">
        <v>68</v>
      </c>
      <c r="M33" s="36"/>
      <c r="N33" s="36"/>
      <c r="O33" s="32"/>
      <c r="P33" s="111" t="s">
        <v>138</v>
      </c>
      <c r="Q33" s="153">
        <f>Q26-Q30</f>
        <v>-173194</v>
      </c>
      <c r="R33" s="153">
        <f>R26-R30</f>
        <v>-159724</v>
      </c>
      <c r="S33" s="154">
        <f>S26-S30</f>
        <v>-182196</v>
      </c>
    </row>
    <row r="34" spans="1:19" s="64" customFormat="1" ht="28.5" customHeight="1">
      <c r="A34" s="227"/>
      <c r="B34" s="217" t="s">
        <v>172</v>
      </c>
      <c r="C34" s="218"/>
      <c r="D34" s="21" t="s">
        <v>30</v>
      </c>
      <c r="E34" s="29"/>
      <c r="F34" s="70" t="s">
        <v>171</v>
      </c>
      <c r="G34" s="75">
        <v>2082.53</v>
      </c>
      <c r="H34" s="76">
        <v>1985.49</v>
      </c>
      <c r="I34" s="100">
        <v>1975.04</v>
      </c>
      <c r="J34" s="96"/>
      <c r="K34" s="227"/>
      <c r="L34" s="16" t="s">
        <v>69</v>
      </c>
      <c r="M34" s="26"/>
      <c r="N34" s="26"/>
      <c r="O34" s="26"/>
      <c r="P34" s="111" t="s">
        <v>139</v>
      </c>
      <c r="Q34" s="12">
        <v>173194</v>
      </c>
      <c r="R34" s="12">
        <v>159724</v>
      </c>
      <c r="S34" s="11">
        <v>182196</v>
      </c>
    </row>
    <row r="35" spans="1:19" s="64" customFormat="1" ht="28.5" customHeight="1" thickBot="1">
      <c r="A35" s="227"/>
      <c r="B35" s="221"/>
      <c r="C35" s="222"/>
      <c r="D35" s="16" t="s">
        <v>31</v>
      </c>
      <c r="E35" s="26"/>
      <c r="F35" s="70" t="s">
        <v>171</v>
      </c>
      <c r="G35" s="75">
        <v>1749.13</v>
      </c>
      <c r="H35" s="76">
        <v>1735.83</v>
      </c>
      <c r="I35" s="100">
        <v>1713.19</v>
      </c>
      <c r="J35" s="96"/>
      <c r="K35" s="230"/>
      <c r="L35" s="17" t="s">
        <v>70</v>
      </c>
      <c r="M35" s="17"/>
      <c r="N35" s="17"/>
      <c r="O35" s="23"/>
      <c r="P35" s="106"/>
      <c r="Q35" s="43">
        <f>Q33+Q34</f>
        <v>0</v>
      </c>
      <c r="R35" s="43">
        <f>R33+R34</f>
        <v>0</v>
      </c>
      <c r="S35" s="45">
        <f>S33+S34</f>
        <v>0</v>
      </c>
    </row>
    <row r="36" spans="1:19" s="64" customFormat="1" ht="28.5" customHeight="1">
      <c r="A36" s="227"/>
      <c r="B36" s="231" t="s">
        <v>102</v>
      </c>
      <c r="C36" s="232"/>
      <c r="D36" s="16" t="s">
        <v>32</v>
      </c>
      <c r="E36" s="26"/>
      <c r="F36" s="70" t="s">
        <v>103</v>
      </c>
      <c r="G36" s="9">
        <v>865</v>
      </c>
      <c r="H36" s="12">
        <v>860</v>
      </c>
      <c r="I36" s="11">
        <v>911</v>
      </c>
      <c r="J36" s="93"/>
      <c r="K36" s="18" t="s">
        <v>71</v>
      </c>
      <c r="L36" s="19"/>
      <c r="M36" s="19"/>
      <c r="N36" s="19"/>
      <c r="O36" s="25"/>
      <c r="P36" s="114"/>
      <c r="Q36" s="8">
        <v>1161233</v>
      </c>
      <c r="R36" s="8">
        <v>1252017</v>
      </c>
      <c r="S36" s="7">
        <v>1330690</v>
      </c>
    </row>
    <row r="37" spans="1:19" s="64" customFormat="1" ht="28.5" customHeight="1">
      <c r="A37" s="227"/>
      <c r="B37" s="233"/>
      <c r="C37" s="234"/>
      <c r="D37" s="16" t="s">
        <v>33</v>
      </c>
      <c r="E37" s="26"/>
      <c r="F37" s="70" t="s">
        <v>169</v>
      </c>
      <c r="G37" s="9">
        <v>29325</v>
      </c>
      <c r="H37" s="12">
        <v>32085</v>
      </c>
      <c r="I37" s="11">
        <v>35813</v>
      </c>
      <c r="J37" s="93"/>
      <c r="K37" s="13" t="s">
        <v>72</v>
      </c>
      <c r="L37" s="14"/>
      <c r="M37" s="14"/>
      <c r="N37" s="14"/>
      <c r="O37" s="16"/>
      <c r="P37" s="111"/>
      <c r="Q37" s="12"/>
      <c r="R37" s="12"/>
      <c r="S37" s="11"/>
    </row>
    <row r="38" spans="1:19" s="64" customFormat="1" ht="28.5" customHeight="1" thickBot="1">
      <c r="A38" s="230"/>
      <c r="B38" s="235"/>
      <c r="C38" s="236"/>
      <c r="D38" s="23" t="s">
        <v>34</v>
      </c>
      <c r="E38" s="24"/>
      <c r="F38" s="71" t="s">
        <v>104</v>
      </c>
      <c r="G38" s="46">
        <v>61071</v>
      </c>
      <c r="H38" s="47">
        <v>63704</v>
      </c>
      <c r="I38" s="99">
        <v>70732</v>
      </c>
      <c r="J38" s="93"/>
      <c r="K38" s="52" t="s">
        <v>73</v>
      </c>
      <c r="L38" s="24"/>
      <c r="M38" s="24"/>
      <c r="N38" s="24"/>
      <c r="O38" s="24"/>
      <c r="P38" s="112"/>
      <c r="Q38" s="73">
        <v>1052735</v>
      </c>
      <c r="R38" s="73">
        <v>1065891</v>
      </c>
      <c r="S38" s="84">
        <v>1106292</v>
      </c>
    </row>
    <row r="39" spans="1:19" s="64" customFormat="1" ht="28.5" customHeight="1">
      <c r="A39" s="226" t="s">
        <v>105</v>
      </c>
      <c r="B39" s="22" t="s">
        <v>35</v>
      </c>
      <c r="C39" s="28"/>
      <c r="D39" s="28"/>
      <c r="E39" s="28"/>
      <c r="F39" s="72" t="s">
        <v>106</v>
      </c>
      <c r="G39" s="85">
        <v>13.9</v>
      </c>
      <c r="H39" s="86">
        <v>12.9</v>
      </c>
      <c r="I39" s="103">
        <v>11.8</v>
      </c>
      <c r="J39" s="94"/>
      <c r="K39" s="229" t="s">
        <v>114</v>
      </c>
      <c r="L39" s="224" t="s">
        <v>115</v>
      </c>
      <c r="M39" s="15" t="s">
        <v>74</v>
      </c>
      <c r="N39" s="15"/>
      <c r="O39" s="22"/>
      <c r="P39" s="113"/>
      <c r="Q39" s="69">
        <v>6881449</v>
      </c>
      <c r="R39" s="69">
        <v>6943525</v>
      </c>
      <c r="S39" s="48">
        <v>7019646</v>
      </c>
    </row>
    <row r="40" spans="1:19" s="64" customFormat="1" ht="28.5" customHeight="1">
      <c r="A40" s="227"/>
      <c r="B40" s="16" t="s">
        <v>36</v>
      </c>
      <c r="C40" s="26"/>
      <c r="D40" s="26"/>
      <c r="E40" s="26"/>
      <c r="F40" s="70" t="s">
        <v>140</v>
      </c>
      <c r="G40" s="126" t="s">
        <v>180</v>
      </c>
      <c r="H40" s="124" t="s">
        <v>180</v>
      </c>
      <c r="I40" s="129" t="s">
        <v>180</v>
      </c>
      <c r="J40" s="94"/>
      <c r="K40" s="227"/>
      <c r="L40" s="223"/>
      <c r="M40" s="223" t="s">
        <v>141</v>
      </c>
      <c r="N40" s="14" t="s">
        <v>75</v>
      </c>
      <c r="O40" s="16"/>
      <c r="P40" s="111"/>
      <c r="Q40" s="12">
        <v>7533728</v>
      </c>
      <c r="R40" s="12">
        <v>7682530</v>
      </c>
      <c r="S40" s="11">
        <v>7838856</v>
      </c>
    </row>
    <row r="41" spans="1:19" s="64" customFormat="1" ht="28.5" customHeight="1">
      <c r="A41" s="227"/>
      <c r="B41" s="16" t="s">
        <v>37</v>
      </c>
      <c r="C41" s="26"/>
      <c r="D41" s="26"/>
      <c r="E41" s="26"/>
      <c r="F41" s="70" t="s">
        <v>107</v>
      </c>
      <c r="G41" s="34">
        <v>10.6</v>
      </c>
      <c r="H41" s="35">
        <v>10.6</v>
      </c>
      <c r="I41" s="98">
        <v>11.1</v>
      </c>
      <c r="J41" s="94"/>
      <c r="K41" s="227"/>
      <c r="L41" s="223"/>
      <c r="M41" s="223"/>
      <c r="N41" s="14" t="s">
        <v>174</v>
      </c>
      <c r="O41" s="32"/>
      <c r="P41" s="115"/>
      <c r="Q41" s="12">
        <v>1111649</v>
      </c>
      <c r="R41" s="12">
        <v>1198425</v>
      </c>
      <c r="S41" s="11">
        <v>1289391</v>
      </c>
    </row>
    <row r="42" spans="1:19" s="64" customFormat="1" ht="28.5" customHeight="1">
      <c r="A42" s="227"/>
      <c r="B42" s="16" t="s">
        <v>161</v>
      </c>
      <c r="C42" s="26"/>
      <c r="D42" s="26"/>
      <c r="E42" s="26"/>
      <c r="F42" s="70" t="s">
        <v>142</v>
      </c>
      <c r="G42" s="34">
        <v>57.8</v>
      </c>
      <c r="H42" s="35">
        <v>59.4</v>
      </c>
      <c r="I42" s="98">
        <v>61.5</v>
      </c>
      <c r="J42" s="94"/>
      <c r="K42" s="227"/>
      <c r="L42" s="223"/>
      <c r="M42" s="14" t="s">
        <v>76</v>
      </c>
      <c r="N42" s="14"/>
      <c r="O42" s="16"/>
      <c r="P42" s="111"/>
      <c r="Q42" s="12">
        <v>1356675</v>
      </c>
      <c r="R42" s="12">
        <v>1392223</v>
      </c>
      <c r="S42" s="11">
        <v>1444439</v>
      </c>
    </row>
    <row r="43" spans="1:19" s="64" customFormat="1" ht="28.5" customHeight="1" thickBot="1">
      <c r="A43" s="228"/>
      <c r="B43" s="23" t="s">
        <v>38</v>
      </c>
      <c r="C43" s="24"/>
      <c r="D43" s="24"/>
      <c r="E43" s="24"/>
      <c r="F43" s="63" t="s">
        <v>108</v>
      </c>
      <c r="G43" s="87">
        <v>17.7</v>
      </c>
      <c r="H43" s="88">
        <v>17.1</v>
      </c>
      <c r="I43" s="104">
        <v>15.6</v>
      </c>
      <c r="J43" s="94"/>
      <c r="K43" s="227"/>
      <c r="L43" s="223"/>
      <c r="M43" s="223" t="s">
        <v>143</v>
      </c>
      <c r="N43" s="14" t="s">
        <v>77</v>
      </c>
      <c r="O43" s="16"/>
      <c r="P43" s="111"/>
      <c r="Q43" s="12">
        <v>1187707</v>
      </c>
      <c r="R43" s="12">
        <v>1240277</v>
      </c>
      <c r="S43" s="11">
        <v>1294998</v>
      </c>
    </row>
    <row r="44" spans="1:19" s="64" customFormat="1" ht="28.5" customHeight="1">
      <c r="A44" s="229" t="s">
        <v>1</v>
      </c>
      <c r="B44" s="22" t="s">
        <v>151</v>
      </c>
      <c r="C44" s="28"/>
      <c r="D44" s="28"/>
      <c r="E44" s="28"/>
      <c r="F44" s="67" t="s">
        <v>144</v>
      </c>
      <c r="G44" s="82">
        <v>76.6</v>
      </c>
      <c r="H44" s="83">
        <v>77.3</v>
      </c>
      <c r="I44" s="102">
        <v>77.9</v>
      </c>
      <c r="J44" s="94"/>
      <c r="K44" s="227"/>
      <c r="L44" s="223"/>
      <c r="M44" s="223"/>
      <c r="N44" s="14" t="s">
        <v>78</v>
      </c>
      <c r="O44" s="16"/>
      <c r="P44" s="111"/>
      <c r="Q44" s="12">
        <v>154344</v>
      </c>
      <c r="R44" s="12">
        <v>137291</v>
      </c>
      <c r="S44" s="11">
        <v>134238</v>
      </c>
    </row>
    <row r="45" spans="1:19" s="64" customFormat="1" ht="28.5" customHeight="1">
      <c r="A45" s="227"/>
      <c r="B45" s="16" t="s">
        <v>39</v>
      </c>
      <c r="C45" s="26"/>
      <c r="D45" s="26"/>
      <c r="E45" s="26"/>
      <c r="F45" s="70" t="s">
        <v>145</v>
      </c>
      <c r="G45" s="34">
        <v>694.2</v>
      </c>
      <c r="H45" s="35">
        <v>993</v>
      </c>
      <c r="I45" s="98">
        <v>1269.8</v>
      </c>
      <c r="J45" s="94"/>
      <c r="K45" s="227"/>
      <c r="L45" s="223"/>
      <c r="M45" s="223"/>
      <c r="N45" s="14" t="s">
        <v>79</v>
      </c>
      <c r="O45" s="16"/>
      <c r="P45" s="111"/>
      <c r="Q45" s="12">
        <v>5646</v>
      </c>
      <c r="R45" s="12">
        <v>5649</v>
      </c>
      <c r="S45" s="11">
        <v>6268</v>
      </c>
    </row>
    <row r="46" spans="1:19" s="64" customFormat="1" ht="28.5" customHeight="1">
      <c r="A46" s="227"/>
      <c r="B46" s="16" t="s">
        <v>40</v>
      </c>
      <c r="C46" s="26"/>
      <c r="D46" s="26"/>
      <c r="E46" s="26"/>
      <c r="F46" s="70" t="s">
        <v>146</v>
      </c>
      <c r="G46" s="34">
        <v>118.1</v>
      </c>
      <c r="H46" s="35">
        <v>114.2</v>
      </c>
      <c r="I46" s="98">
        <v>115</v>
      </c>
      <c r="J46" s="94"/>
      <c r="K46" s="227"/>
      <c r="L46" s="223"/>
      <c r="M46" s="14" t="s">
        <v>80</v>
      </c>
      <c r="N46" s="14"/>
      <c r="O46" s="16"/>
      <c r="P46" s="111"/>
      <c r="Q46" s="12"/>
      <c r="R46" s="12"/>
      <c r="S46" s="11"/>
    </row>
    <row r="47" spans="1:19" s="64" customFormat="1" ht="28.5" customHeight="1">
      <c r="A47" s="227"/>
      <c r="B47" s="16" t="s">
        <v>41</v>
      </c>
      <c r="C47" s="26"/>
      <c r="D47" s="26"/>
      <c r="E47" s="26"/>
      <c r="F47" s="70" t="s">
        <v>124</v>
      </c>
      <c r="G47" s="34">
        <v>119.2</v>
      </c>
      <c r="H47" s="35">
        <v>114.6</v>
      </c>
      <c r="I47" s="98">
        <v>115.5</v>
      </c>
      <c r="J47" s="94"/>
      <c r="K47" s="227"/>
      <c r="L47" s="223"/>
      <c r="M47" s="14" t="s">
        <v>81</v>
      </c>
      <c r="N47" s="14"/>
      <c r="O47" s="16"/>
      <c r="P47" s="111"/>
      <c r="Q47" s="12">
        <v>8238174</v>
      </c>
      <c r="R47" s="12">
        <f>R39+R42+R46</f>
        <v>8335748</v>
      </c>
      <c r="S47" s="11">
        <f>S39+S42+S46</f>
        <v>8464085</v>
      </c>
    </row>
    <row r="48" spans="1:19" s="64" customFormat="1" ht="28.5" customHeight="1">
      <c r="A48" s="227"/>
      <c r="B48" s="16" t="s">
        <v>116</v>
      </c>
      <c r="C48" s="26"/>
      <c r="D48" s="26"/>
      <c r="E48" s="26"/>
      <c r="F48" s="70" t="s">
        <v>147</v>
      </c>
      <c r="G48" s="34"/>
      <c r="H48" s="35"/>
      <c r="I48" s="98"/>
      <c r="J48" s="94"/>
      <c r="K48" s="227"/>
      <c r="L48" s="223" t="s">
        <v>113</v>
      </c>
      <c r="M48" s="14" t="s">
        <v>82</v>
      </c>
      <c r="N48" s="14"/>
      <c r="O48" s="16"/>
      <c r="P48" s="111"/>
      <c r="Q48" s="12">
        <v>58065</v>
      </c>
      <c r="R48" s="12">
        <v>73065</v>
      </c>
      <c r="S48" s="11">
        <v>88065</v>
      </c>
    </row>
    <row r="49" spans="1:19" s="64" customFormat="1" ht="28.5" customHeight="1">
      <c r="A49" s="227"/>
      <c r="B49" s="16" t="s">
        <v>42</v>
      </c>
      <c r="C49" s="26"/>
      <c r="D49" s="26"/>
      <c r="E49" s="26"/>
      <c r="F49" s="70" t="s">
        <v>122</v>
      </c>
      <c r="G49" s="34"/>
      <c r="H49" s="35"/>
      <c r="I49" s="98"/>
      <c r="J49" s="94"/>
      <c r="K49" s="227"/>
      <c r="L49" s="223"/>
      <c r="M49" s="14" t="s">
        <v>83</v>
      </c>
      <c r="N49" s="14"/>
      <c r="O49" s="16"/>
      <c r="P49" s="111"/>
      <c r="Q49" s="12">
        <v>195442</v>
      </c>
      <c r="R49" s="12">
        <v>140206</v>
      </c>
      <c r="S49" s="11">
        <v>113749</v>
      </c>
    </row>
    <row r="50" spans="1:19" s="64" customFormat="1" ht="28.5" customHeight="1">
      <c r="A50" s="227"/>
      <c r="B50" s="212" t="s">
        <v>2</v>
      </c>
      <c r="C50" s="213"/>
      <c r="D50" s="14" t="s">
        <v>117</v>
      </c>
      <c r="E50" s="16"/>
      <c r="F50" s="33"/>
      <c r="G50" s="34">
        <v>0.1</v>
      </c>
      <c r="H50" s="124" t="s">
        <v>180</v>
      </c>
      <c r="I50" s="128" t="s">
        <v>180</v>
      </c>
      <c r="J50" s="94"/>
      <c r="K50" s="227"/>
      <c r="L50" s="223"/>
      <c r="M50" s="223" t="s">
        <v>148</v>
      </c>
      <c r="N50" s="14" t="s">
        <v>84</v>
      </c>
      <c r="O50" s="16"/>
      <c r="P50" s="111"/>
      <c r="Q50" s="12"/>
      <c r="R50" s="12"/>
      <c r="S50" s="11"/>
    </row>
    <row r="51" spans="1:19" s="64" customFormat="1" ht="28.5" customHeight="1">
      <c r="A51" s="227"/>
      <c r="B51" s="214"/>
      <c r="C51" s="215"/>
      <c r="D51" s="14" t="s">
        <v>43</v>
      </c>
      <c r="E51" s="16"/>
      <c r="F51" s="33"/>
      <c r="G51" s="126" t="s">
        <v>180</v>
      </c>
      <c r="H51" s="124" t="s">
        <v>180</v>
      </c>
      <c r="I51" s="128" t="s">
        <v>180</v>
      </c>
      <c r="J51" s="94"/>
      <c r="K51" s="227"/>
      <c r="L51" s="223"/>
      <c r="M51" s="223"/>
      <c r="N51" s="14" t="s">
        <v>85</v>
      </c>
      <c r="O51" s="16"/>
      <c r="P51" s="111"/>
      <c r="Q51" s="12">
        <v>180196</v>
      </c>
      <c r="R51" s="12">
        <v>120821</v>
      </c>
      <c r="S51" s="11">
        <v>90523</v>
      </c>
    </row>
    <row r="52" spans="1:19" s="64" customFormat="1" ht="28.5" customHeight="1">
      <c r="A52" s="227"/>
      <c r="B52" s="214"/>
      <c r="C52" s="215"/>
      <c r="D52" s="14" t="s">
        <v>118</v>
      </c>
      <c r="E52" s="16"/>
      <c r="F52" s="33"/>
      <c r="G52" s="34">
        <v>0.1</v>
      </c>
      <c r="H52" s="124" t="s">
        <v>180</v>
      </c>
      <c r="I52" s="128" t="s">
        <v>180</v>
      </c>
      <c r="J52" s="94"/>
      <c r="K52" s="227"/>
      <c r="L52" s="223"/>
      <c r="M52" s="14" t="s">
        <v>86</v>
      </c>
      <c r="N52" s="14"/>
      <c r="O52" s="16"/>
      <c r="P52" s="111"/>
      <c r="Q52" s="12">
        <f>Q48+Q49</f>
        <v>253507</v>
      </c>
      <c r="R52" s="12">
        <f>R48+R49</f>
        <v>213271</v>
      </c>
      <c r="S52" s="11">
        <f>S48+S49</f>
        <v>201814</v>
      </c>
    </row>
    <row r="53" spans="1:19" s="64" customFormat="1" ht="28.5" customHeight="1" thickBot="1">
      <c r="A53" s="230"/>
      <c r="B53" s="131"/>
      <c r="C53" s="216"/>
      <c r="D53" s="17" t="s">
        <v>35</v>
      </c>
      <c r="E53" s="23"/>
      <c r="F53" s="89"/>
      <c r="G53" s="90">
        <v>11.6</v>
      </c>
      <c r="H53" s="91">
        <v>11.2</v>
      </c>
      <c r="I53" s="105">
        <v>10.3</v>
      </c>
      <c r="J53" s="94"/>
      <c r="K53" s="227"/>
      <c r="L53" s="223" t="s">
        <v>112</v>
      </c>
      <c r="M53" s="14" t="s">
        <v>87</v>
      </c>
      <c r="N53" s="14"/>
      <c r="O53" s="16"/>
      <c r="P53" s="111"/>
      <c r="Q53" s="12">
        <v>2985021</v>
      </c>
      <c r="R53" s="12">
        <v>3040852</v>
      </c>
      <c r="S53" s="11">
        <v>3106686</v>
      </c>
    </row>
    <row r="54" spans="1:19" s="64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27"/>
      <c r="L54" s="223"/>
      <c r="M54" s="223" t="s">
        <v>111</v>
      </c>
      <c r="N54" s="14" t="s">
        <v>88</v>
      </c>
      <c r="O54" s="16"/>
      <c r="P54" s="111"/>
      <c r="Q54" s="12">
        <v>1308397</v>
      </c>
      <c r="R54" s="12">
        <v>1364319</v>
      </c>
      <c r="S54" s="11">
        <v>1434213</v>
      </c>
    </row>
    <row r="55" spans="1:19" s="64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27"/>
      <c r="L55" s="223"/>
      <c r="M55" s="223"/>
      <c r="N55" s="14" t="s">
        <v>62</v>
      </c>
      <c r="O55" s="16"/>
      <c r="P55" s="111"/>
      <c r="Q55" s="12"/>
      <c r="R55" s="12"/>
      <c r="S55" s="11"/>
    </row>
    <row r="56" spans="1:19" s="64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27"/>
      <c r="L56" s="223"/>
      <c r="M56" s="223"/>
      <c r="N56" s="14" t="s">
        <v>89</v>
      </c>
      <c r="O56" s="16"/>
      <c r="P56" s="111"/>
      <c r="Q56" s="12">
        <v>1676624</v>
      </c>
      <c r="R56" s="12">
        <v>1676533</v>
      </c>
      <c r="S56" s="11">
        <v>1672473</v>
      </c>
    </row>
    <row r="57" spans="1:19" s="64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27"/>
      <c r="L57" s="223"/>
      <c r="M57" s="14" t="s">
        <v>90</v>
      </c>
      <c r="N57" s="14"/>
      <c r="O57" s="16"/>
      <c r="P57" s="111"/>
      <c r="Q57" s="12">
        <v>4999646</v>
      </c>
      <c r="R57" s="12">
        <v>5081625</v>
      </c>
      <c r="S57" s="11">
        <v>5155585</v>
      </c>
    </row>
    <row r="58" spans="1:19" s="64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27"/>
      <c r="L58" s="223"/>
      <c r="M58" s="223" t="s">
        <v>111</v>
      </c>
      <c r="N58" s="14" t="s">
        <v>91</v>
      </c>
      <c r="O58" s="16"/>
      <c r="P58" s="111"/>
      <c r="Q58" s="12">
        <v>3835769</v>
      </c>
      <c r="R58" s="12">
        <v>3842118</v>
      </c>
      <c r="S58" s="11">
        <v>3842449</v>
      </c>
    </row>
    <row r="59" spans="1:19" s="64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27"/>
      <c r="L59" s="223"/>
      <c r="M59" s="223"/>
      <c r="N59" s="14" t="s">
        <v>92</v>
      </c>
      <c r="O59" s="16"/>
      <c r="P59" s="111"/>
      <c r="Q59" s="12">
        <v>1001269</v>
      </c>
      <c r="R59" s="12">
        <v>1102348</v>
      </c>
      <c r="S59" s="11">
        <v>1164454</v>
      </c>
    </row>
    <row r="60" spans="1:19" s="64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27"/>
      <c r="L60" s="223"/>
      <c r="M60" s="223"/>
      <c r="N60" s="203" t="s">
        <v>93</v>
      </c>
      <c r="O60" s="205"/>
      <c r="P60" s="204"/>
      <c r="Q60" s="12">
        <v>162608</v>
      </c>
      <c r="R60" s="12">
        <v>137159</v>
      </c>
      <c r="S60" s="11">
        <v>148682</v>
      </c>
    </row>
    <row r="61" spans="1:19" s="64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30"/>
      <c r="L61" s="225"/>
      <c r="M61" s="17" t="s">
        <v>94</v>
      </c>
      <c r="N61" s="17"/>
      <c r="O61" s="23"/>
      <c r="P61" s="106"/>
      <c r="Q61" s="47">
        <f>Q53+Q57</f>
        <v>7984667</v>
      </c>
      <c r="R61" s="47">
        <f>R53+R57</f>
        <v>8122477</v>
      </c>
      <c r="S61" s="99">
        <f>S53+S57</f>
        <v>8262271</v>
      </c>
    </row>
  </sheetData>
  <sheetProtection/>
  <mergeCells count="37">
    <mergeCell ref="G5:I5"/>
    <mergeCell ref="G6:I6"/>
    <mergeCell ref="A29:A31"/>
    <mergeCell ref="A8:A15"/>
    <mergeCell ref="A16:A20"/>
    <mergeCell ref="A21:A28"/>
    <mergeCell ref="A44:A53"/>
    <mergeCell ref="A32:A38"/>
    <mergeCell ref="A39:A43"/>
    <mergeCell ref="B36:C38"/>
    <mergeCell ref="K5:K25"/>
    <mergeCell ref="N17:N20"/>
    <mergeCell ref="L15:L23"/>
    <mergeCell ref="M58:M60"/>
    <mergeCell ref="M43:M45"/>
    <mergeCell ref="L31:L32"/>
    <mergeCell ref="K26:K35"/>
    <mergeCell ref="M40:M41"/>
    <mergeCell ref="K39:K61"/>
    <mergeCell ref="M16:M22"/>
    <mergeCell ref="M54:M56"/>
    <mergeCell ref="L39:L47"/>
    <mergeCell ref="L53:L61"/>
    <mergeCell ref="N8:N10"/>
    <mergeCell ref="M7:M12"/>
    <mergeCell ref="L6:L13"/>
    <mergeCell ref="L27:L29"/>
    <mergeCell ref="A1:S1"/>
    <mergeCell ref="O20:P20"/>
    <mergeCell ref="N60:P60"/>
    <mergeCell ref="B11:D12"/>
    <mergeCell ref="B13:D14"/>
    <mergeCell ref="B50:C53"/>
    <mergeCell ref="B27:C28"/>
    <mergeCell ref="B34:C35"/>
    <mergeCell ref="M50:M51"/>
    <mergeCell ref="L48:L52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="55" zoomScaleNormal="55" zoomScaleSheetLayoutView="75" workbookViewId="0" topLeftCell="A1">
      <selection activeCell="Q4" sqref="Q4:S4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3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08" customWidth="1"/>
    <col min="17" max="19" width="15.625" style="1" customWidth="1"/>
    <col min="20" max="16384" width="9.00390625" style="1" customWidth="1"/>
  </cols>
  <sheetData>
    <row r="1" spans="1:19" ht="25.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5.75" customHeight="1">
      <c r="A2" s="5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5" t="s">
        <v>301</v>
      </c>
      <c r="B3" s="30"/>
      <c r="C3" s="30"/>
      <c r="D3" s="30"/>
      <c r="E3" s="30"/>
      <c r="F3" s="31"/>
      <c r="S3" s="116" t="s">
        <v>95</v>
      </c>
    </row>
    <row r="4" spans="1:20" s="56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7" t="s">
        <v>175</v>
      </c>
      <c r="H4" s="58" t="s">
        <v>176</v>
      </c>
      <c r="I4" s="117" t="s">
        <v>177</v>
      </c>
      <c r="J4" s="119"/>
      <c r="K4" s="2" t="s">
        <v>96</v>
      </c>
      <c r="L4" s="3"/>
      <c r="M4" s="3"/>
      <c r="N4" s="3"/>
      <c r="O4" s="3"/>
      <c r="P4" s="109" t="s">
        <v>97</v>
      </c>
      <c r="Q4" s="57" t="s">
        <v>175</v>
      </c>
      <c r="R4" s="58" t="s">
        <v>176</v>
      </c>
      <c r="S4" s="244" t="s">
        <v>177</v>
      </c>
      <c r="T4" s="118"/>
    </row>
    <row r="5" spans="1:19" s="56" customFormat="1" ht="28.5" customHeight="1">
      <c r="A5" s="6" t="s">
        <v>7</v>
      </c>
      <c r="B5" s="59"/>
      <c r="C5" s="59"/>
      <c r="D5" s="59"/>
      <c r="E5" s="59"/>
      <c r="F5" s="60"/>
      <c r="G5" s="237">
        <v>21090</v>
      </c>
      <c r="H5" s="238"/>
      <c r="I5" s="239"/>
      <c r="J5" s="93"/>
      <c r="K5" s="226" t="s">
        <v>5</v>
      </c>
      <c r="L5" s="8" t="s">
        <v>44</v>
      </c>
      <c r="M5" s="49"/>
      <c r="N5" s="49"/>
      <c r="O5" s="50"/>
      <c r="P5" s="110" t="s">
        <v>183</v>
      </c>
      <c r="Q5" s="6">
        <f>Q6+Q13</f>
        <v>7010738</v>
      </c>
      <c r="R5" s="8">
        <f>R6+R13</f>
        <v>6112506</v>
      </c>
      <c r="S5" s="7">
        <f>S6+S13</f>
        <v>6450854</v>
      </c>
    </row>
    <row r="6" spans="1:19" s="56" customFormat="1" ht="28.5" customHeight="1">
      <c r="A6" s="9" t="s">
        <v>8</v>
      </c>
      <c r="B6" s="10"/>
      <c r="C6" s="10"/>
      <c r="D6" s="10"/>
      <c r="E6" s="10"/>
      <c r="F6" s="61"/>
      <c r="G6" s="240">
        <v>21337</v>
      </c>
      <c r="H6" s="241"/>
      <c r="I6" s="242"/>
      <c r="J6" s="93"/>
      <c r="K6" s="227"/>
      <c r="L6" s="223" t="s">
        <v>184</v>
      </c>
      <c r="M6" s="12" t="s">
        <v>158</v>
      </c>
      <c r="N6" s="12"/>
      <c r="O6" s="51"/>
      <c r="P6" s="107" t="s">
        <v>185</v>
      </c>
      <c r="Q6" s="9">
        <f>Q7+Q11</f>
        <v>7010738</v>
      </c>
      <c r="R6" s="12">
        <f>R7+R11</f>
        <v>6112506</v>
      </c>
      <c r="S6" s="11">
        <f>S7+S11</f>
        <v>6450854</v>
      </c>
    </row>
    <row r="7" spans="1:19" s="64" customFormat="1" ht="28.5" customHeight="1" thickBot="1">
      <c r="A7" s="62" t="s">
        <v>9</v>
      </c>
      <c r="B7" s="27"/>
      <c r="C7" s="27"/>
      <c r="D7" s="27"/>
      <c r="E7" s="27"/>
      <c r="F7" s="63"/>
      <c r="G7" s="120" t="s">
        <v>182</v>
      </c>
      <c r="H7" s="121" t="s">
        <v>182</v>
      </c>
      <c r="I7" s="122" t="s">
        <v>182</v>
      </c>
      <c r="J7" s="92"/>
      <c r="K7" s="227"/>
      <c r="L7" s="223"/>
      <c r="M7" s="223" t="s">
        <v>186</v>
      </c>
      <c r="N7" s="14" t="s">
        <v>34</v>
      </c>
      <c r="O7" s="16"/>
      <c r="P7" s="111" t="s">
        <v>187</v>
      </c>
      <c r="Q7" s="9">
        <v>6766875</v>
      </c>
      <c r="R7" s="12">
        <v>5884345</v>
      </c>
      <c r="S7" s="11">
        <v>6232451</v>
      </c>
    </row>
    <row r="8" spans="1:19" s="64" customFormat="1" ht="28.5" customHeight="1">
      <c r="A8" s="229" t="s">
        <v>109</v>
      </c>
      <c r="B8" s="15" t="s">
        <v>152</v>
      </c>
      <c r="C8" s="65"/>
      <c r="D8" s="65"/>
      <c r="E8" s="66"/>
      <c r="F8" s="67" t="s">
        <v>188</v>
      </c>
      <c r="G8" s="68">
        <v>67331</v>
      </c>
      <c r="H8" s="69">
        <v>68311</v>
      </c>
      <c r="I8" s="48">
        <v>69225</v>
      </c>
      <c r="J8" s="93"/>
      <c r="K8" s="227"/>
      <c r="L8" s="223"/>
      <c r="M8" s="223"/>
      <c r="N8" s="223" t="s">
        <v>189</v>
      </c>
      <c r="O8" s="16" t="s">
        <v>45</v>
      </c>
      <c r="P8" s="111"/>
      <c r="Q8" s="9">
        <v>6139650</v>
      </c>
      <c r="R8" s="12">
        <v>5366381</v>
      </c>
      <c r="S8" s="11">
        <v>5741761</v>
      </c>
    </row>
    <row r="9" spans="1:19" s="64" customFormat="1" ht="28.5" customHeight="1">
      <c r="A9" s="227"/>
      <c r="B9" s="14" t="s">
        <v>10</v>
      </c>
      <c r="C9" s="14"/>
      <c r="D9" s="14"/>
      <c r="E9" s="16"/>
      <c r="F9" s="70" t="s">
        <v>190</v>
      </c>
      <c r="G9" s="9">
        <v>78000</v>
      </c>
      <c r="H9" s="12">
        <v>78000</v>
      </c>
      <c r="I9" s="11">
        <v>78000</v>
      </c>
      <c r="J9" s="93"/>
      <c r="K9" s="227"/>
      <c r="L9" s="223"/>
      <c r="M9" s="223"/>
      <c r="N9" s="223"/>
      <c r="O9" s="16" t="s">
        <v>46</v>
      </c>
      <c r="P9" s="111"/>
      <c r="Q9" s="9">
        <v>281802</v>
      </c>
      <c r="R9" s="12">
        <v>246828</v>
      </c>
      <c r="S9" s="11">
        <v>248123</v>
      </c>
    </row>
    <row r="10" spans="1:19" s="64" customFormat="1" ht="28.5" customHeight="1">
      <c r="A10" s="227"/>
      <c r="B10" s="14" t="s">
        <v>11</v>
      </c>
      <c r="C10" s="14"/>
      <c r="D10" s="14"/>
      <c r="E10" s="16"/>
      <c r="F10" s="70" t="s">
        <v>191</v>
      </c>
      <c r="G10" s="9">
        <v>72101</v>
      </c>
      <c r="H10" s="12">
        <v>72911</v>
      </c>
      <c r="I10" s="11">
        <v>73162</v>
      </c>
      <c r="J10" s="93"/>
      <c r="K10" s="227"/>
      <c r="L10" s="223"/>
      <c r="M10" s="223"/>
      <c r="N10" s="223"/>
      <c r="O10" s="16" t="s">
        <v>47</v>
      </c>
      <c r="P10" s="111"/>
      <c r="Q10" s="9">
        <v>0</v>
      </c>
      <c r="R10" s="12">
        <v>0</v>
      </c>
      <c r="S10" s="11"/>
    </row>
    <row r="11" spans="1:19" s="64" customFormat="1" ht="28.5" customHeight="1">
      <c r="A11" s="227"/>
      <c r="B11" s="206" t="s">
        <v>12</v>
      </c>
      <c r="C11" s="207"/>
      <c r="D11" s="208"/>
      <c r="E11" s="16" t="s">
        <v>192</v>
      </c>
      <c r="F11" s="70" t="s">
        <v>193</v>
      </c>
      <c r="G11" s="34">
        <f>IF(G8=0,"",G10/G8*100)</f>
        <v>107.08440391498715</v>
      </c>
      <c r="H11" s="35">
        <f>IF(H8=0,"",H10/H8*100)</f>
        <v>106.73390815534833</v>
      </c>
      <c r="I11" s="98">
        <f>IF(I8=0,"",I10/I8*100)</f>
        <v>105.68725171542073</v>
      </c>
      <c r="J11" s="94"/>
      <c r="K11" s="227"/>
      <c r="L11" s="223"/>
      <c r="M11" s="223"/>
      <c r="N11" s="14" t="s">
        <v>48</v>
      </c>
      <c r="O11" s="16"/>
      <c r="P11" s="111" t="s">
        <v>194</v>
      </c>
      <c r="Q11" s="9">
        <v>243863</v>
      </c>
      <c r="R11" s="12">
        <v>228161</v>
      </c>
      <c r="S11" s="11">
        <v>218403</v>
      </c>
    </row>
    <row r="12" spans="1:19" s="64" customFormat="1" ht="28.5" customHeight="1">
      <c r="A12" s="227"/>
      <c r="B12" s="209"/>
      <c r="C12" s="210"/>
      <c r="D12" s="211"/>
      <c r="E12" s="16" t="s">
        <v>195</v>
      </c>
      <c r="F12" s="70" t="s">
        <v>196</v>
      </c>
      <c r="G12" s="34">
        <f>IF(G9=0,"",G10/G9*100)</f>
        <v>92.43717948717949</v>
      </c>
      <c r="H12" s="35">
        <f>IF(H9=0,"",H10/H9*100)</f>
        <v>93.47564102564102</v>
      </c>
      <c r="I12" s="98">
        <f>IF(I9=0,"",I10/I9*100)</f>
        <v>93.7974358974359</v>
      </c>
      <c r="J12" s="94"/>
      <c r="K12" s="227"/>
      <c r="L12" s="223"/>
      <c r="M12" s="223"/>
      <c r="N12" s="36" t="s">
        <v>189</v>
      </c>
      <c r="O12" s="16" t="s">
        <v>173</v>
      </c>
      <c r="P12" s="111"/>
      <c r="Q12" s="9"/>
      <c r="R12" s="12">
        <v>0</v>
      </c>
      <c r="S12" s="11"/>
    </row>
    <row r="13" spans="1:19" s="64" customFormat="1" ht="28.5" customHeight="1">
      <c r="A13" s="227"/>
      <c r="B13" s="206" t="s">
        <v>197</v>
      </c>
      <c r="C13" s="207"/>
      <c r="D13" s="208"/>
      <c r="E13" s="16" t="s">
        <v>15</v>
      </c>
      <c r="F13" s="70"/>
      <c r="G13" s="9">
        <v>4</v>
      </c>
      <c r="H13" s="12">
        <v>4</v>
      </c>
      <c r="I13" s="11">
        <v>4</v>
      </c>
      <c r="J13" s="93"/>
      <c r="K13" s="227"/>
      <c r="L13" s="223"/>
      <c r="M13" s="14" t="s">
        <v>49</v>
      </c>
      <c r="N13" s="36"/>
      <c r="O13" s="32"/>
      <c r="P13" s="111" t="s">
        <v>198</v>
      </c>
      <c r="Q13" s="9"/>
      <c r="R13" s="12"/>
      <c r="S13" s="11"/>
    </row>
    <row r="14" spans="1:19" s="64" customFormat="1" ht="28.5" customHeight="1">
      <c r="A14" s="227"/>
      <c r="B14" s="209"/>
      <c r="C14" s="210"/>
      <c r="D14" s="211"/>
      <c r="E14" s="16" t="s">
        <v>16</v>
      </c>
      <c r="F14" s="70" t="s">
        <v>199</v>
      </c>
      <c r="G14" s="9">
        <v>90000</v>
      </c>
      <c r="H14" s="12">
        <v>90000</v>
      </c>
      <c r="I14" s="11">
        <v>90000</v>
      </c>
      <c r="J14" s="93"/>
      <c r="K14" s="227"/>
      <c r="L14" s="14" t="s">
        <v>50</v>
      </c>
      <c r="M14" s="14"/>
      <c r="N14" s="14"/>
      <c r="O14" s="16"/>
      <c r="P14" s="111" t="s">
        <v>200</v>
      </c>
      <c r="Q14" s="9">
        <f>Q15+Q23</f>
        <v>6922298</v>
      </c>
      <c r="R14" s="12">
        <f>R15+R23</f>
        <v>5814537</v>
      </c>
      <c r="S14" s="11">
        <f>S15+S23</f>
        <v>6227430</v>
      </c>
    </row>
    <row r="15" spans="1:19" s="64" customFormat="1" ht="28.5" customHeight="1" thickBot="1">
      <c r="A15" s="230"/>
      <c r="B15" s="23" t="s">
        <v>17</v>
      </c>
      <c r="C15" s="24"/>
      <c r="D15" s="24"/>
      <c r="E15" s="24"/>
      <c r="F15" s="71" t="s">
        <v>201</v>
      </c>
      <c r="G15" s="46">
        <v>551489</v>
      </c>
      <c r="H15" s="47">
        <v>555921</v>
      </c>
      <c r="I15" s="99">
        <v>561213</v>
      </c>
      <c r="J15" s="93"/>
      <c r="K15" s="227"/>
      <c r="L15" s="223" t="s">
        <v>202</v>
      </c>
      <c r="M15" s="14" t="s">
        <v>51</v>
      </c>
      <c r="N15" s="14"/>
      <c r="O15" s="16"/>
      <c r="P15" s="111" t="s">
        <v>203</v>
      </c>
      <c r="Q15" s="9">
        <f>Q16+Q21</f>
        <v>6920718</v>
      </c>
      <c r="R15" s="12">
        <f>R16+R21</f>
        <v>5814537</v>
      </c>
      <c r="S15" s="11">
        <f>S16+S21</f>
        <v>6192511</v>
      </c>
    </row>
    <row r="16" spans="1:19" s="64" customFormat="1" ht="28.5" customHeight="1">
      <c r="A16" s="226" t="s">
        <v>4</v>
      </c>
      <c r="B16" s="22" t="s">
        <v>18</v>
      </c>
      <c r="C16" s="28"/>
      <c r="D16" s="28"/>
      <c r="E16" s="28"/>
      <c r="F16" s="72" t="s">
        <v>204</v>
      </c>
      <c r="G16" s="6"/>
      <c r="H16" s="8"/>
      <c r="I16" s="7"/>
      <c r="J16" s="93"/>
      <c r="K16" s="227"/>
      <c r="L16" s="223"/>
      <c r="M16" s="223" t="s">
        <v>205</v>
      </c>
      <c r="N16" s="14" t="s">
        <v>52</v>
      </c>
      <c r="O16" s="16"/>
      <c r="P16" s="111" t="s">
        <v>206</v>
      </c>
      <c r="Q16" s="9">
        <v>6776631</v>
      </c>
      <c r="R16" s="12">
        <v>5732056</v>
      </c>
      <c r="S16" s="11">
        <v>6166537</v>
      </c>
    </row>
    <row r="17" spans="1:19" s="64" customFormat="1" ht="28.5" customHeight="1">
      <c r="A17" s="227"/>
      <c r="B17" s="16" t="s">
        <v>19</v>
      </c>
      <c r="C17" s="26"/>
      <c r="D17" s="26"/>
      <c r="E17" s="26"/>
      <c r="F17" s="72" t="s">
        <v>207</v>
      </c>
      <c r="G17" s="9">
        <v>2934467</v>
      </c>
      <c r="H17" s="12">
        <v>2833520</v>
      </c>
      <c r="I17" s="11">
        <v>2998557</v>
      </c>
      <c r="J17" s="93"/>
      <c r="K17" s="227"/>
      <c r="L17" s="223"/>
      <c r="M17" s="223"/>
      <c r="N17" s="223" t="s">
        <v>208</v>
      </c>
      <c r="O17" s="16" t="s">
        <v>53</v>
      </c>
      <c r="P17" s="111"/>
      <c r="Q17" s="9">
        <v>597376</v>
      </c>
      <c r="R17" s="12">
        <v>593311</v>
      </c>
      <c r="S17" s="11">
        <v>579786</v>
      </c>
    </row>
    <row r="18" spans="1:19" s="64" customFormat="1" ht="28.5" customHeight="1">
      <c r="A18" s="227"/>
      <c r="B18" s="16" t="s">
        <v>149</v>
      </c>
      <c r="C18" s="26"/>
      <c r="D18" s="26"/>
      <c r="E18" s="26"/>
      <c r="F18" s="72" t="s">
        <v>209</v>
      </c>
      <c r="G18" s="9">
        <v>2876877</v>
      </c>
      <c r="H18" s="12">
        <v>2775055</v>
      </c>
      <c r="I18" s="11">
        <v>2971015</v>
      </c>
      <c r="J18" s="93"/>
      <c r="K18" s="227"/>
      <c r="L18" s="223"/>
      <c r="M18" s="223"/>
      <c r="N18" s="223"/>
      <c r="O18" s="16" t="s">
        <v>54</v>
      </c>
      <c r="P18" s="111"/>
      <c r="Q18" s="9">
        <v>295735</v>
      </c>
      <c r="R18" s="12">
        <v>246953</v>
      </c>
      <c r="S18" s="11">
        <v>244337</v>
      </c>
    </row>
    <row r="19" spans="1:19" s="64" customFormat="1" ht="28.5" customHeight="1">
      <c r="A19" s="227"/>
      <c r="B19" s="16" t="s">
        <v>20</v>
      </c>
      <c r="C19" s="26"/>
      <c r="D19" s="26"/>
      <c r="E19" s="26"/>
      <c r="F19" s="72" t="s">
        <v>210</v>
      </c>
      <c r="G19" s="9">
        <v>10895</v>
      </c>
      <c r="H19" s="12">
        <v>11319</v>
      </c>
      <c r="I19" s="11">
        <v>10834</v>
      </c>
      <c r="J19" s="93"/>
      <c r="K19" s="227"/>
      <c r="L19" s="223"/>
      <c r="M19" s="223"/>
      <c r="N19" s="223"/>
      <c r="O19" s="16" t="s">
        <v>55</v>
      </c>
      <c r="P19" s="111"/>
      <c r="Q19" s="9">
        <v>790758</v>
      </c>
      <c r="R19" s="12">
        <v>862778</v>
      </c>
      <c r="S19" s="11">
        <v>810045</v>
      </c>
    </row>
    <row r="20" spans="1:19" s="64" customFormat="1" ht="28.5" customHeight="1" thickBot="1">
      <c r="A20" s="228"/>
      <c r="B20" s="23" t="s">
        <v>21</v>
      </c>
      <c r="C20" s="24"/>
      <c r="D20" s="24"/>
      <c r="E20" s="24"/>
      <c r="F20" s="72" t="s">
        <v>211</v>
      </c>
      <c r="G20" s="42">
        <v>46358</v>
      </c>
      <c r="H20" s="73">
        <v>47484</v>
      </c>
      <c r="I20" s="84">
        <v>16659</v>
      </c>
      <c r="J20" s="93"/>
      <c r="K20" s="227"/>
      <c r="L20" s="223"/>
      <c r="M20" s="223"/>
      <c r="N20" s="223"/>
      <c r="O20" s="203" t="s">
        <v>56</v>
      </c>
      <c r="P20" s="204"/>
      <c r="Q20" s="9">
        <v>4021377</v>
      </c>
      <c r="R20" s="12">
        <v>2971576</v>
      </c>
      <c r="S20" s="11">
        <v>3432488</v>
      </c>
    </row>
    <row r="21" spans="1:19" s="64" customFormat="1" ht="28.5" customHeight="1">
      <c r="A21" s="229" t="s">
        <v>110</v>
      </c>
      <c r="B21" s="22" t="s">
        <v>22</v>
      </c>
      <c r="C21" s="74"/>
      <c r="D21" s="74"/>
      <c r="E21" s="74"/>
      <c r="F21" s="67"/>
      <c r="G21" s="133">
        <v>39588</v>
      </c>
      <c r="H21" s="134">
        <v>39588</v>
      </c>
      <c r="I21" s="135">
        <v>39588</v>
      </c>
      <c r="J21" s="95"/>
      <c r="K21" s="227"/>
      <c r="L21" s="223"/>
      <c r="M21" s="223"/>
      <c r="N21" s="14" t="s">
        <v>57</v>
      </c>
      <c r="O21" s="16"/>
      <c r="P21" s="111" t="s">
        <v>212</v>
      </c>
      <c r="Q21" s="9">
        <v>144087</v>
      </c>
      <c r="R21" s="12">
        <v>82481</v>
      </c>
      <c r="S21" s="11">
        <v>25974</v>
      </c>
    </row>
    <row r="22" spans="1:19" s="64" customFormat="1" ht="28.5" customHeight="1">
      <c r="A22" s="227"/>
      <c r="B22" s="16" t="s">
        <v>23</v>
      </c>
      <c r="C22" s="26"/>
      <c r="D22" s="26"/>
      <c r="E22" s="26"/>
      <c r="F22" s="70" t="s">
        <v>213</v>
      </c>
      <c r="G22" s="9" t="s">
        <v>214</v>
      </c>
      <c r="H22" s="12" t="s">
        <v>214</v>
      </c>
      <c r="I22" s="11" t="s">
        <v>214</v>
      </c>
      <c r="J22" s="93"/>
      <c r="K22" s="227"/>
      <c r="L22" s="223"/>
      <c r="M22" s="223"/>
      <c r="N22" s="36" t="s">
        <v>215</v>
      </c>
      <c r="O22" s="16" t="s">
        <v>36</v>
      </c>
      <c r="P22" s="111"/>
      <c r="Q22" s="9">
        <v>27756</v>
      </c>
      <c r="R22" s="12">
        <v>25342</v>
      </c>
      <c r="S22" s="11">
        <v>22858</v>
      </c>
    </row>
    <row r="23" spans="1:19" s="64" customFormat="1" ht="28.5" customHeight="1">
      <c r="A23" s="227"/>
      <c r="B23" s="16" t="s">
        <v>24</v>
      </c>
      <c r="C23" s="26"/>
      <c r="D23" s="26"/>
      <c r="E23" s="26"/>
      <c r="F23" s="70" t="s">
        <v>100</v>
      </c>
      <c r="G23" s="9">
        <v>520</v>
      </c>
      <c r="H23" s="12">
        <v>520</v>
      </c>
      <c r="I23" s="11">
        <v>520</v>
      </c>
      <c r="J23" s="93"/>
      <c r="K23" s="227"/>
      <c r="L23" s="223"/>
      <c r="M23" s="14" t="s">
        <v>58</v>
      </c>
      <c r="N23" s="14"/>
      <c r="O23" s="16"/>
      <c r="P23" s="111" t="s">
        <v>216</v>
      </c>
      <c r="Q23" s="9">
        <v>1580</v>
      </c>
      <c r="R23" s="12">
        <v>0</v>
      </c>
      <c r="S23" s="11">
        <v>34919</v>
      </c>
    </row>
    <row r="24" spans="1:19" s="64" customFormat="1" ht="28.5" customHeight="1">
      <c r="A24" s="227"/>
      <c r="B24" s="16" t="s">
        <v>25</v>
      </c>
      <c r="C24" s="26"/>
      <c r="D24" s="26"/>
      <c r="E24" s="26"/>
      <c r="F24" s="70" t="s">
        <v>165</v>
      </c>
      <c r="G24" s="136">
        <v>105.42</v>
      </c>
      <c r="H24" s="137">
        <v>105.42</v>
      </c>
      <c r="I24" s="138">
        <v>105.42</v>
      </c>
      <c r="J24" s="93"/>
      <c r="K24" s="227"/>
      <c r="L24" s="14" t="s">
        <v>59</v>
      </c>
      <c r="M24" s="14"/>
      <c r="N24" s="14"/>
      <c r="O24" s="16"/>
      <c r="P24" s="111"/>
      <c r="Q24" s="139">
        <f>Q6-Q15</f>
        <v>90020</v>
      </c>
      <c r="R24" s="37">
        <f>R6-R15</f>
        <v>297969</v>
      </c>
      <c r="S24" s="38">
        <f>S6-S15</f>
        <v>258343</v>
      </c>
    </row>
    <row r="25" spans="1:19" s="64" customFormat="1" ht="28.5" customHeight="1" thickBot="1">
      <c r="A25" s="227"/>
      <c r="B25" s="16" t="s">
        <v>159</v>
      </c>
      <c r="C25" s="26"/>
      <c r="D25" s="26"/>
      <c r="E25" s="26"/>
      <c r="F25" s="70" t="s">
        <v>165</v>
      </c>
      <c r="G25" s="136">
        <v>110.09</v>
      </c>
      <c r="H25" s="137">
        <v>110.09</v>
      </c>
      <c r="I25" s="138">
        <v>110.09</v>
      </c>
      <c r="J25" s="93"/>
      <c r="K25" s="228"/>
      <c r="L25" s="20" t="s">
        <v>60</v>
      </c>
      <c r="M25" s="20"/>
      <c r="N25" s="20"/>
      <c r="O25" s="21"/>
      <c r="P25" s="112"/>
      <c r="Q25" s="39">
        <f>Q5-Q14</f>
        <v>88440</v>
      </c>
      <c r="R25" s="40">
        <f>R5-R14</f>
        <v>297969</v>
      </c>
      <c r="S25" s="41">
        <f>S5-S14</f>
        <v>223424</v>
      </c>
    </row>
    <row r="26" spans="1:19" s="64" customFormat="1" ht="28.5" customHeight="1">
      <c r="A26" s="227"/>
      <c r="B26" s="16" t="s">
        <v>166</v>
      </c>
      <c r="C26" s="26"/>
      <c r="D26" s="26"/>
      <c r="E26" s="26"/>
      <c r="F26" s="70" t="s">
        <v>165</v>
      </c>
      <c r="G26" s="136" t="s">
        <v>217</v>
      </c>
      <c r="H26" s="137" t="s">
        <v>217</v>
      </c>
      <c r="I26" s="138" t="s">
        <v>217</v>
      </c>
      <c r="J26" s="93"/>
      <c r="K26" s="229" t="s">
        <v>157</v>
      </c>
      <c r="L26" s="22" t="s">
        <v>61</v>
      </c>
      <c r="M26" s="28"/>
      <c r="N26" s="28"/>
      <c r="O26" s="28"/>
      <c r="P26" s="113" t="s">
        <v>218</v>
      </c>
      <c r="Q26" s="68">
        <v>87339</v>
      </c>
      <c r="R26" s="69">
        <v>69074</v>
      </c>
      <c r="S26" s="48">
        <v>105071</v>
      </c>
    </row>
    <row r="27" spans="1:19" s="64" customFormat="1" ht="28.5" customHeight="1">
      <c r="A27" s="227"/>
      <c r="B27" s="217" t="s">
        <v>163</v>
      </c>
      <c r="C27" s="218"/>
      <c r="D27" s="21" t="s">
        <v>160</v>
      </c>
      <c r="E27" s="29"/>
      <c r="F27" s="70" t="s">
        <v>170</v>
      </c>
      <c r="G27" s="136">
        <v>102.41</v>
      </c>
      <c r="H27" s="137">
        <v>102.41</v>
      </c>
      <c r="I27" s="138">
        <v>102.41</v>
      </c>
      <c r="J27" s="96"/>
      <c r="K27" s="227"/>
      <c r="L27" s="223" t="s">
        <v>219</v>
      </c>
      <c r="M27" s="14" t="s">
        <v>62</v>
      </c>
      <c r="N27" s="14"/>
      <c r="O27" s="16"/>
      <c r="P27" s="111"/>
      <c r="Q27" s="9"/>
      <c r="R27" s="12">
        <v>0</v>
      </c>
      <c r="S27" s="11"/>
    </row>
    <row r="28" spans="1:19" s="64" customFormat="1" ht="28.5" customHeight="1" thickBot="1">
      <c r="A28" s="228"/>
      <c r="B28" s="219"/>
      <c r="C28" s="220"/>
      <c r="D28" s="16" t="s">
        <v>166</v>
      </c>
      <c r="E28" s="27"/>
      <c r="F28" s="63" t="s">
        <v>171</v>
      </c>
      <c r="G28" s="77" t="s">
        <v>217</v>
      </c>
      <c r="H28" s="78" t="s">
        <v>217</v>
      </c>
      <c r="I28" s="101" t="s">
        <v>217</v>
      </c>
      <c r="J28" s="96"/>
      <c r="K28" s="227"/>
      <c r="L28" s="223"/>
      <c r="M28" s="14" t="s">
        <v>63</v>
      </c>
      <c r="N28" s="14"/>
      <c r="O28" s="16"/>
      <c r="P28" s="111"/>
      <c r="Q28" s="9"/>
      <c r="R28" s="12">
        <v>0</v>
      </c>
      <c r="S28" s="11"/>
    </row>
    <row r="29" spans="1:19" s="64" customFormat="1" ht="28.5" customHeight="1">
      <c r="A29" s="229" t="s">
        <v>99</v>
      </c>
      <c r="B29" s="15" t="s">
        <v>26</v>
      </c>
      <c r="C29" s="65"/>
      <c r="D29" s="65"/>
      <c r="E29" s="66"/>
      <c r="F29" s="79"/>
      <c r="G29" s="6">
        <v>60</v>
      </c>
      <c r="H29" s="8">
        <v>60</v>
      </c>
      <c r="I29" s="7">
        <v>61</v>
      </c>
      <c r="J29" s="93"/>
      <c r="K29" s="227"/>
      <c r="L29" s="223"/>
      <c r="M29" s="14" t="s">
        <v>64</v>
      </c>
      <c r="N29" s="14"/>
      <c r="O29" s="16"/>
      <c r="P29" s="111"/>
      <c r="Q29" s="9">
        <v>88979</v>
      </c>
      <c r="R29" s="12">
        <v>86761</v>
      </c>
      <c r="S29" s="11">
        <v>105071</v>
      </c>
    </row>
    <row r="30" spans="1:19" s="64" customFormat="1" ht="28.5" customHeight="1">
      <c r="A30" s="227"/>
      <c r="B30" s="14" t="s">
        <v>27</v>
      </c>
      <c r="C30" s="36"/>
      <c r="D30" s="36"/>
      <c r="E30" s="32"/>
      <c r="F30" s="80"/>
      <c r="G30" s="9">
        <v>0</v>
      </c>
      <c r="H30" s="12"/>
      <c r="I30" s="11"/>
      <c r="J30" s="93"/>
      <c r="K30" s="227"/>
      <c r="L30" s="16" t="s">
        <v>65</v>
      </c>
      <c r="M30" s="26"/>
      <c r="N30" s="26"/>
      <c r="O30" s="26"/>
      <c r="P30" s="111" t="s">
        <v>220</v>
      </c>
      <c r="Q30" s="9">
        <v>884629</v>
      </c>
      <c r="R30" s="12">
        <v>859595</v>
      </c>
      <c r="S30" s="11">
        <v>911269</v>
      </c>
    </row>
    <row r="31" spans="1:19" s="64" customFormat="1" ht="28.5" customHeight="1" thickBot="1">
      <c r="A31" s="230"/>
      <c r="B31" s="23"/>
      <c r="C31" s="24" t="s">
        <v>221</v>
      </c>
      <c r="D31" s="24" t="s">
        <v>101</v>
      </c>
      <c r="E31" s="24"/>
      <c r="F31" s="81"/>
      <c r="G31" s="42">
        <f>SUM(G29:G30)</f>
        <v>60</v>
      </c>
      <c r="H31" s="43">
        <f>SUM(H29:H30)</f>
        <v>60</v>
      </c>
      <c r="I31" s="44">
        <f>SUM(I29:I30)</f>
        <v>61</v>
      </c>
      <c r="J31" s="97"/>
      <c r="K31" s="227"/>
      <c r="L31" s="223" t="s">
        <v>222</v>
      </c>
      <c r="M31" s="14" t="s">
        <v>66</v>
      </c>
      <c r="N31" s="14"/>
      <c r="O31" s="16"/>
      <c r="P31" s="111"/>
      <c r="Q31" s="9">
        <v>781118</v>
      </c>
      <c r="R31" s="12">
        <v>754970</v>
      </c>
      <c r="S31" s="11">
        <v>804160</v>
      </c>
    </row>
    <row r="32" spans="1:19" s="64" customFormat="1" ht="28.5" customHeight="1">
      <c r="A32" s="229" t="s">
        <v>0</v>
      </c>
      <c r="B32" s="22" t="s">
        <v>29</v>
      </c>
      <c r="C32" s="74"/>
      <c r="D32" s="74"/>
      <c r="E32" s="74"/>
      <c r="F32" s="79" t="s">
        <v>223</v>
      </c>
      <c r="G32" s="140">
        <v>5.22</v>
      </c>
      <c r="H32" s="141">
        <v>4.99</v>
      </c>
      <c r="I32" s="142">
        <v>5.29</v>
      </c>
      <c r="J32" s="94"/>
      <c r="K32" s="227"/>
      <c r="L32" s="223"/>
      <c r="M32" s="14" t="s">
        <v>67</v>
      </c>
      <c r="N32" s="14"/>
      <c r="O32" s="16"/>
      <c r="P32" s="111"/>
      <c r="Q32" s="9">
        <v>102211</v>
      </c>
      <c r="R32" s="12">
        <v>104625</v>
      </c>
      <c r="S32" s="11">
        <v>107109</v>
      </c>
    </row>
    <row r="33" spans="1:19" s="64" customFormat="1" ht="28.5" customHeight="1">
      <c r="A33" s="227"/>
      <c r="B33" s="14" t="s">
        <v>150</v>
      </c>
      <c r="C33" s="36"/>
      <c r="D33" s="36"/>
      <c r="E33" s="32"/>
      <c r="F33" s="70" t="s">
        <v>168</v>
      </c>
      <c r="G33" s="143">
        <v>2.57</v>
      </c>
      <c r="H33" s="144">
        <v>2.51</v>
      </c>
      <c r="I33" s="145">
        <v>2.71</v>
      </c>
      <c r="J33" s="94"/>
      <c r="K33" s="227"/>
      <c r="L33" s="14" t="s">
        <v>68</v>
      </c>
      <c r="M33" s="36"/>
      <c r="N33" s="36"/>
      <c r="O33" s="32"/>
      <c r="P33" s="111" t="s">
        <v>224</v>
      </c>
      <c r="Q33" s="155">
        <f>Q26-Q30</f>
        <v>-797290</v>
      </c>
      <c r="R33" s="153">
        <f>R26-R30</f>
        <v>-790521</v>
      </c>
      <c r="S33" s="156">
        <f>S26-S30</f>
        <v>-806198</v>
      </c>
    </row>
    <row r="34" spans="1:19" s="64" customFormat="1" ht="28.5" customHeight="1">
      <c r="A34" s="227"/>
      <c r="B34" s="217" t="s">
        <v>172</v>
      </c>
      <c r="C34" s="218"/>
      <c r="D34" s="21" t="s">
        <v>30</v>
      </c>
      <c r="E34" s="29"/>
      <c r="F34" s="70" t="s">
        <v>171</v>
      </c>
      <c r="G34" s="75">
        <v>2134.14</v>
      </c>
      <c r="H34" s="76">
        <v>1933.79</v>
      </c>
      <c r="I34" s="100">
        <v>1932.59</v>
      </c>
      <c r="J34" s="96"/>
      <c r="K34" s="227"/>
      <c r="L34" s="16" t="s">
        <v>69</v>
      </c>
      <c r="M34" s="26"/>
      <c r="N34" s="26"/>
      <c r="O34" s="26"/>
      <c r="P34" s="111" t="s">
        <v>225</v>
      </c>
      <c r="Q34" s="9">
        <v>797290</v>
      </c>
      <c r="R34" s="12">
        <v>790521</v>
      </c>
      <c r="S34" s="11">
        <v>806198</v>
      </c>
    </row>
    <row r="35" spans="1:19" s="64" customFormat="1" ht="28.5" customHeight="1" thickBot="1">
      <c r="A35" s="227"/>
      <c r="B35" s="221"/>
      <c r="C35" s="222"/>
      <c r="D35" s="16" t="s">
        <v>31</v>
      </c>
      <c r="E35" s="26"/>
      <c r="F35" s="70" t="s">
        <v>171</v>
      </c>
      <c r="G35" s="75">
        <v>2193.34</v>
      </c>
      <c r="H35" s="76">
        <v>1914.3</v>
      </c>
      <c r="I35" s="100">
        <v>2078.49</v>
      </c>
      <c r="J35" s="96"/>
      <c r="K35" s="230"/>
      <c r="L35" s="17" t="s">
        <v>70</v>
      </c>
      <c r="M35" s="17"/>
      <c r="N35" s="17"/>
      <c r="O35" s="23"/>
      <c r="P35" s="106"/>
      <c r="Q35" s="146">
        <f>Q33+Q34</f>
        <v>0</v>
      </c>
      <c r="R35" s="43">
        <f>R33+R34</f>
        <v>0</v>
      </c>
      <c r="S35" s="45">
        <f>S33+S34</f>
        <v>0</v>
      </c>
    </row>
    <row r="36" spans="1:19" s="64" customFormat="1" ht="28.5" customHeight="1">
      <c r="A36" s="227"/>
      <c r="B36" s="231" t="s">
        <v>102</v>
      </c>
      <c r="C36" s="232"/>
      <c r="D36" s="16" t="s">
        <v>32</v>
      </c>
      <c r="E36" s="26"/>
      <c r="F36" s="70" t="s">
        <v>103</v>
      </c>
      <c r="G36" s="9">
        <v>1202</v>
      </c>
      <c r="H36" s="12">
        <v>1215</v>
      </c>
      <c r="I36" s="11">
        <v>1199</v>
      </c>
      <c r="J36" s="93"/>
      <c r="K36" s="18" t="s">
        <v>71</v>
      </c>
      <c r="L36" s="19"/>
      <c r="M36" s="19"/>
      <c r="N36" s="19"/>
      <c r="O36" s="25"/>
      <c r="P36" s="114"/>
      <c r="Q36" s="6">
        <v>5477454</v>
      </c>
      <c r="R36" s="8">
        <v>5984815</v>
      </c>
      <c r="S36" s="7">
        <v>6284644</v>
      </c>
    </row>
    <row r="37" spans="1:19" s="64" customFormat="1" ht="28.5" customHeight="1">
      <c r="A37" s="227"/>
      <c r="B37" s="233"/>
      <c r="C37" s="234"/>
      <c r="D37" s="16" t="s">
        <v>33</v>
      </c>
      <c r="E37" s="26"/>
      <c r="F37" s="70" t="s">
        <v>169</v>
      </c>
      <c r="G37" s="9">
        <v>47948</v>
      </c>
      <c r="H37" s="12">
        <v>46251</v>
      </c>
      <c r="I37" s="11">
        <v>48705</v>
      </c>
      <c r="J37" s="93"/>
      <c r="K37" s="13" t="s">
        <v>72</v>
      </c>
      <c r="L37" s="14"/>
      <c r="M37" s="14"/>
      <c r="N37" s="14"/>
      <c r="O37" s="16"/>
      <c r="P37" s="111"/>
      <c r="Q37" s="9">
        <v>0</v>
      </c>
      <c r="R37" s="12"/>
      <c r="S37" s="11"/>
    </row>
    <row r="38" spans="1:19" s="64" customFormat="1" ht="28.5" customHeight="1" thickBot="1">
      <c r="A38" s="230"/>
      <c r="B38" s="235"/>
      <c r="C38" s="236"/>
      <c r="D38" s="23" t="s">
        <v>34</v>
      </c>
      <c r="E38" s="24"/>
      <c r="F38" s="71" t="s">
        <v>104</v>
      </c>
      <c r="G38" s="46">
        <v>108085</v>
      </c>
      <c r="H38" s="47">
        <v>93959</v>
      </c>
      <c r="I38" s="99">
        <v>98104</v>
      </c>
      <c r="J38" s="93"/>
      <c r="K38" s="52" t="s">
        <v>73</v>
      </c>
      <c r="L38" s="24"/>
      <c r="M38" s="24"/>
      <c r="N38" s="24"/>
      <c r="O38" s="24"/>
      <c r="P38" s="112"/>
      <c r="Q38" s="42">
        <v>7325214</v>
      </c>
      <c r="R38" s="73">
        <v>6076820</v>
      </c>
      <c r="S38" s="84">
        <v>6609048</v>
      </c>
    </row>
    <row r="39" spans="1:19" s="64" customFormat="1" ht="28.5" customHeight="1">
      <c r="A39" s="226" t="s">
        <v>105</v>
      </c>
      <c r="B39" s="22" t="s">
        <v>35</v>
      </c>
      <c r="C39" s="28"/>
      <c r="D39" s="28"/>
      <c r="E39" s="28"/>
      <c r="F39" s="72" t="s">
        <v>226</v>
      </c>
      <c r="G39" s="85">
        <v>9.5</v>
      </c>
      <c r="H39" s="86">
        <v>11.2</v>
      </c>
      <c r="I39" s="103">
        <v>10.1</v>
      </c>
      <c r="J39" s="94"/>
      <c r="K39" s="229" t="s">
        <v>114</v>
      </c>
      <c r="L39" s="224" t="s">
        <v>115</v>
      </c>
      <c r="M39" s="15" t="s">
        <v>74</v>
      </c>
      <c r="N39" s="15"/>
      <c r="O39" s="22"/>
      <c r="P39" s="113"/>
      <c r="Q39" s="68">
        <v>11274883</v>
      </c>
      <c r="R39" s="69">
        <v>11099225</v>
      </c>
      <c r="S39" s="48">
        <v>11013638</v>
      </c>
    </row>
    <row r="40" spans="1:19" s="64" customFormat="1" ht="28.5" customHeight="1">
      <c r="A40" s="227"/>
      <c r="B40" s="16" t="s">
        <v>36</v>
      </c>
      <c r="C40" s="26"/>
      <c r="D40" s="26"/>
      <c r="E40" s="26"/>
      <c r="F40" s="70" t="s">
        <v>227</v>
      </c>
      <c r="G40" s="34">
        <v>0.5</v>
      </c>
      <c r="H40" s="35">
        <v>0.5</v>
      </c>
      <c r="I40" s="98">
        <v>0.4</v>
      </c>
      <c r="J40" s="94"/>
      <c r="K40" s="227"/>
      <c r="L40" s="223"/>
      <c r="M40" s="223" t="s">
        <v>228</v>
      </c>
      <c r="N40" s="14" t="s">
        <v>75</v>
      </c>
      <c r="O40" s="16"/>
      <c r="P40" s="111"/>
      <c r="Q40" s="9">
        <v>24635176</v>
      </c>
      <c r="R40" s="12">
        <v>25194594</v>
      </c>
      <c r="S40" s="11">
        <v>25794501</v>
      </c>
    </row>
    <row r="41" spans="1:19" s="64" customFormat="1" ht="28.5" customHeight="1">
      <c r="A41" s="227"/>
      <c r="B41" s="16" t="s">
        <v>37</v>
      </c>
      <c r="C41" s="26"/>
      <c r="D41" s="26"/>
      <c r="E41" s="26"/>
      <c r="F41" s="70" t="s">
        <v>229</v>
      </c>
      <c r="G41" s="34">
        <v>12.5</v>
      </c>
      <c r="H41" s="35">
        <v>16.2</v>
      </c>
      <c r="I41" s="98">
        <v>14.2</v>
      </c>
      <c r="J41" s="94"/>
      <c r="K41" s="227"/>
      <c r="L41" s="223"/>
      <c r="M41" s="223"/>
      <c r="N41" s="14" t="s">
        <v>174</v>
      </c>
      <c r="O41" s="32"/>
      <c r="P41" s="115"/>
      <c r="Q41" s="9">
        <v>14605352</v>
      </c>
      <c r="R41" s="12">
        <v>15364139</v>
      </c>
      <c r="S41" s="11">
        <v>16047094</v>
      </c>
    </row>
    <row r="42" spans="1:19" s="64" customFormat="1" ht="28.5" customHeight="1">
      <c r="A42" s="227"/>
      <c r="B42" s="16" t="s">
        <v>161</v>
      </c>
      <c r="C42" s="26"/>
      <c r="D42" s="26"/>
      <c r="E42" s="26"/>
      <c r="F42" s="70" t="s">
        <v>230</v>
      </c>
      <c r="G42" s="34">
        <v>63.7</v>
      </c>
      <c r="H42" s="35">
        <v>55.9</v>
      </c>
      <c r="I42" s="98">
        <v>60</v>
      </c>
      <c r="J42" s="94"/>
      <c r="K42" s="227"/>
      <c r="L42" s="223"/>
      <c r="M42" s="14" t="s">
        <v>76</v>
      </c>
      <c r="N42" s="14"/>
      <c r="O42" s="16"/>
      <c r="P42" s="111"/>
      <c r="Q42" s="9">
        <v>6728944</v>
      </c>
      <c r="R42" s="12">
        <v>7368551</v>
      </c>
      <c r="S42" s="11">
        <v>7703823</v>
      </c>
    </row>
    <row r="43" spans="1:19" s="64" customFormat="1" ht="28.5" customHeight="1" thickBot="1">
      <c r="A43" s="228"/>
      <c r="B43" s="23" t="s">
        <v>38</v>
      </c>
      <c r="C43" s="24"/>
      <c r="D43" s="24"/>
      <c r="E43" s="24"/>
      <c r="F43" s="63" t="s">
        <v>231</v>
      </c>
      <c r="G43" s="87">
        <v>13.8</v>
      </c>
      <c r="H43" s="88">
        <v>16.2</v>
      </c>
      <c r="I43" s="104">
        <v>15.3</v>
      </c>
      <c r="J43" s="94"/>
      <c r="K43" s="227"/>
      <c r="L43" s="223"/>
      <c r="M43" s="223" t="s">
        <v>232</v>
      </c>
      <c r="N43" s="14" t="s">
        <v>77</v>
      </c>
      <c r="O43" s="16"/>
      <c r="P43" s="111"/>
      <c r="Q43" s="9">
        <v>2559971</v>
      </c>
      <c r="R43" s="12">
        <v>3291636</v>
      </c>
      <c r="S43" s="11">
        <v>3628091</v>
      </c>
    </row>
    <row r="44" spans="1:19" s="64" customFormat="1" ht="28.5" customHeight="1">
      <c r="A44" s="229" t="s">
        <v>1</v>
      </c>
      <c r="B44" s="22" t="s">
        <v>151</v>
      </c>
      <c r="C44" s="28"/>
      <c r="D44" s="28"/>
      <c r="E44" s="28"/>
      <c r="F44" s="67" t="s">
        <v>233</v>
      </c>
      <c r="G44" s="82">
        <v>81.6</v>
      </c>
      <c r="H44" s="83">
        <v>81.8</v>
      </c>
      <c r="I44" s="102">
        <v>82.4</v>
      </c>
      <c r="J44" s="94"/>
      <c r="K44" s="227"/>
      <c r="L44" s="223"/>
      <c r="M44" s="223"/>
      <c r="N44" s="14" t="s">
        <v>78</v>
      </c>
      <c r="O44" s="16"/>
      <c r="P44" s="111"/>
      <c r="Q44" s="9">
        <v>606644</v>
      </c>
      <c r="R44" s="12">
        <v>505378</v>
      </c>
      <c r="S44" s="11">
        <v>530129</v>
      </c>
    </row>
    <row r="45" spans="1:19" s="64" customFormat="1" ht="28.5" customHeight="1">
      <c r="A45" s="227"/>
      <c r="B45" s="16" t="s">
        <v>39</v>
      </c>
      <c r="C45" s="26"/>
      <c r="D45" s="26"/>
      <c r="E45" s="26"/>
      <c r="F45" s="70" t="s">
        <v>234</v>
      </c>
      <c r="G45" s="34">
        <v>538.4</v>
      </c>
      <c r="H45" s="35">
        <v>539.4</v>
      </c>
      <c r="I45" s="98">
        <v>542.8</v>
      </c>
      <c r="J45" s="94"/>
      <c r="K45" s="227"/>
      <c r="L45" s="223"/>
      <c r="M45" s="223"/>
      <c r="N45" s="14" t="s">
        <v>79</v>
      </c>
      <c r="O45" s="16"/>
      <c r="P45" s="111"/>
      <c r="Q45" s="9">
        <v>48199</v>
      </c>
      <c r="R45" s="12">
        <v>59469</v>
      </c>
      <c r="S45" s="11">
        <v>41367</v>
      </c>
    </row>
    <row r="46" spans="1:19" s="64" customFormat="1" ht="28.5" customHeight="1">
      <c r="A46" s="227"/>
      <c r="B46" s="16" t="s">
        <v>40</v>
      </c>
      <c r="C46" s="26"/>
      <c r="D46" s="26"/>
      <c r="E46" s="26"/>
      <c r="F46" s="70" t="s">
        <v>235</v>
      </c>
      <c r="G46" s="34">
        <v>101.3</v>
      </c>
      <c r="H46" s="35">
        <v>105.1</v>
      </c>
      <c r="I46" s="98">
        <v>104.2</v>
      </c>
      <c r="J46" s="94"/>
      <c r="K46" s="227"/>
      <c r="L46" s="223"/>
      <c r="M46" s="14" t="s">
        <v>80</v>
      </c>
      <c r="N46" s="14"/>
      <c r="O46" s="16"/>
      <c r="P46" s="111"/>
      <c r="Q46" s="9">
        <v>49637</v>
      </c>
      <c r="R46" s="12">
        <v>0</v>
      </c>
      <c r="S46" s="11"/>
    </row>
    <row r="47" spans="1:19" s="64" customFormat="1" ht="28.5" customHeight="1">
      <c r="A47" s="227"/>
      <c r="B47" s="16" t="s">
        <v>41</v>
      </c>
      <c r="C47" s="26"/>
      <c r="D47" s="26"/>
      <c r="E47" s="26"/>
      <c r="F47" s="70" t="s">
        <v>235</v>
      </c>
      <c r="G47" s="34">
        <v>100.1</v>
      </c>
      <c r="H47" s="35">
        <v>102.8</v>
      </c>
      <c r="I47" s="98">
        <v>101</v>
      </c>
      <c r="J47" s="94"/>
      <c r="K47" s="227"/>
      <c r="L47" s="223"/>
      <c r="M47" s="14" t="s">
        <v>81</v>
      </c>
      <c r="N47" s="14"/>
      <c r="O47" s="16"/>
      <c r="P47" s="111"/>
      <c r="Q47" s="9">
        <f>Q39+Q42+Q46</f>
        <v>18053464</v>
      </c>
      <c r="R47" s="12">
        <f>R39+R42+R46</f>
        <v>18467776</v>
      </c>
      <c r="S47" s="147">
        <f>S39+S42+S46</f>
        <v>18717461</v>
      </c>
    </row>
    <row r="48" spans="1:19" s="64" customFormat="1" ht="28.5" customHeight="1">
      <c r="A48" s="227"/>
      <c r="B48" s="16" t="s">
        <v>116</v>
      </c>
      <c r="C48" s="26"/>
      <c r="D48" s="26"/>
      <c r="E48" s="26"/>
      <c r="F48" s="70" t="s">
        <v>236</v>
      </c>
      <c r="G48" s="34" t="s">
        <v>237</v>
      </c>
      <c r="H48" s="35" t="s">
        <v>237</v>
      </c>
      <c r="I48" s="98" t="s">
        <v>237</v>
      </c>
      <c r="J48" s="94"/>
      <c r="K48" s="227"/>
      <c r="L48" s="223" t="s">
        <v>113</v>
      </c>
      <c r="M48" s="14" t="s">
        <v>82</v>
      </c>
      <c r="N48" s="14"/>
      <c r="O48" s="16"/>
      <c r="P48" s="111"/>
      <c r="Q48" s="9">
        <v>798250</v>
      </c>
      <c r="R48" s="12">
        <v>839791</v>
      </c>
      <c r="S48" s="11">
        <v>825663</v>
      </c>
    </row>
    <row r="49" spans="1:19" s="64" customFormat="1" ht="28.5" customHeight="1">
      <c r="A49" s="227"/>
      <c r="B49" s="16" t="s">
        <v>42</v>
      </c>
      <c r="C49" s="26"/>
      <c r="D49" s="26"/>
      <c r="E49" s="26"/>
      <c r="F49" s="70" t="s">
        <v>193</v>
      </c>
      <c r="G49" s="34" t="s">
        <v>238</v>
      </c>
      <c r="H49" s="35" t="s">
        <v>238</v>
      </c>
      <c r="I49" s="98" t="s">
        <v>238</v>
      </c>
      <c r="J49" s="94"/>
      <c r="K49" s="227"/>
      <c r="L49" s="223"/>
      <c r="M49" s="14" t="s">
        <v>83</v>
      </c>
      <c r="N49" s="14"/>
      <c r="O49" s="16"/>
      <c r="P49" s="111"/>
      <c r="Q49" s="9">
        <v>1249850</v>
      </c>
      <c r="R49" s="12">
        <v>1366049</v>
      </c>
      <c r="S49" s="11">
        <v>1419179</v>
      </c>
    </row>
    <row r="50" spans="1:19" s="64" customFormat="1" ht="28.5" customHeight="1">
      <c r="A50" s="227"/>
      <c r="B50" s="212" t="s">
        <v>2</v>
      </c>
      <c r="C50" s="213"/>
      <c r="D50" s="14" t="s">
        <v>117</v>
      </c>
      <c r="E50" s="16"/>
      <c r="F50" s="33"/>
      <c r="G50" s="34">
        <v>1.7</v>
      </c>
      <c r="H50" s="35">
        <v>1.9</v>
      </c>
      <c r="I50" s="98">
        <v>1.9</v>
      </c>
      <c r="J50" s="94"/>
      <c r="K50" s="227"/>
      <c r="L50" s="223"/>
      <c r="M50" s="223" t="s">
        <v>239</v>
      </c>
      <c r="N50" s="14" t="s">
        <v>84</v>
      </c>
      <c r="O50" s="16"/>
      <c r="P50" s="111"/>
      <c r="Q50" s="9">
        <v>0</v>
      </c>
      <c r="R50" s="12">
        <v>0</v>
      </c>
      <c r="S50" s="11"/>
    </row>
    <row r="51" spans="1:19" s="64" customFormat="1" ht="28.5" customHeight="1">
      <c r="A51" s="227"/>
      <c r="B51" s="214"/>
      <c r="C51" s="215"/>
      <c r="D51" s="14" t="s">
        <v>43</v>
      </c>
      <c r="E51" s="16"/>
      <c r="F51" s="33"/>
      <c r="G51" s="34">
        <v>0.5</v>
      </c>
      <c r="H51" s="35">
        <v>0.5</v>
      </c>
      <c r="I51" s="98">
        <v>0.4</v>
      </c>
      <c r="J51" s="94"/>
      <c r="K51" s="227"/>
      <c r="L51" s="223"/>
      <c r="M51" s="223"/>
      <c r="N51" s="14" t="s">
        <v>85</v>
      </c>
      <c r="O51" s="16"/>
      <c r="P51" s="111"/>
      <c r="Q51" s="9">
        <v>1081258</v>
      </c>
      <c r="R51" s="12">
        <v>1170361</v>
      </c>
      <c r="S51" s="11">
        <v>1235567</v>
      </c>
    </row>
    <row r="52" spans="1:19" s="64" customFormat="1" ht="28.5" customHeight="1">
      <c r="A52" s="227"/>
      <c r="B52" s="214"/>
      <c r="C52" s="215"/>
      <c r="D52" s="14" t="s">
        <v>118</v>
      </c>
      <c r="E52" s="16"/>
      <c r="F52" s="33"/>
      <c r="G52" s="34">
        <v>2.1</v>
      </c>
      <c r="H52" s="35">
        <v>2.4</v>
      </c>
      <c r="I52" s="98">
        <v>2.3</v>
      </c>
      <c r="J52" s="94"/>
      <c r="K52" s="227"/>
      <c r="L52" s="223"/>
      <c r="M52" s="14" t="s">
        <v>86</v>
      </c>
      <c r="N52" s="14"/>
      <c r="O52" s="16"/>
      <c r="P52" s="111"/>
      <c r="Q52" s="9">
        <f>Q48+Q49</f>
        <v>2048100</v>
      </c>
      <c r="R52" s="12">
        <f>R48+R49</f>
        <v>2205840</v>
      </c>
      <c r="S52" s="147">
        <f>S48+S49</f>
        <v>2244842</v>
      </c>
    </row>
    <row r="53" spans="1:19" s="64" customFormat="1" ht="28.5" customHeight="1" thickBot="1">
      <c r="A53" s="230"/>
      <c r="B53" s="131"/>
      <c r="C53" s="216"/>
      <c r="D53" s="17" t="s">
        <v>35</v>
      </c>
      <c r="E53" s="23"/>
      <c r="F53" s="89"/>
      <c r="G53" s="90">
        <v>9.7</v>
      </c>
      <c r="H53" s="91">
        <v>11.1</v>
      </c>
      <c r="I53" s="105">
        <v>10.1</v>
      </c>
      <c r="J53" s="94"/>
      <c r="K53" s="227"/>
      <c r="L53" s="223" t="s">
        <v>112</v>
      </c>
      <c r="M53" s="14" t="s">
        <v>87</v>
      </c>
      <c r="N53" s="14"/>
      <c r="O53" s="16"/>
      <c r="P53" s="111"/>
      <c r="Q53" s="9">
        <v>8835309</v>
      </c>
      <c r="R53" s="12">
        <v>8780684</v>
      </c>
      <c r="S53" s="11">
        <v>8763575</v>
      </c>
    </row>
    <row r="54" spans="1:19" s="64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27"/>
      <c r="L54" s="223"/>
      <c r="M54" s="223" t="s">
        <v>111</v>
      </c>
      <c r="N54" s="14" t="s">
        <v>88</v>
      </c>
      <c r="O54" s="16"/>
      <c r="P54" s="111"/>
      <c r="Q54" s="9">
        <v>7569009</v>
      </c>
      <c r="R54" s="12">
        <v>7619009</v>
      </c>
      <c r="S54" s="11">
        <v>7709009</v>
      </c>
    </row>
    <row r="55" spans="1:19" s="64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27"/>
      <c r="L55" s="223"/>
      <c r="M55" s="223"/>
      <c r="N55" s="14" t="s">
        <v>62</v>
      </c>
      <c r="O55" s="16"/>
      <c r="P55" s="111"/>
      <c r="Q55" s="9">
        <v>1266300</v>
      </c>
      <c r="R55" s="12">
        <v>1161675</v>
      </c>
      <c r="S55" s="11">
        <v>1054566</v>
      </c>
    </row>
    <row r="56" spans="1:19" s="64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27"/>
      <c r="L56" s="223"/>
      <c r="M56" s="223"/>
      <c r="N56" s="14" t="s">
        <v>89</v>
      </c>
      <c r="O56" s="16"/>
      <c r="P56" s="111"/>
      <c r="Q56" s="9">
        <v>0</v>
      </c>
      <c r="R56" s="12">
        <v>0</v>
      </c>
      <c r="S56" s="11"/>
    </row>
    <row r="57" spans="1:19" s="64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27"/>
      <c r="L57" s="223"/>
      <c r="M57" s="14" t="s">
        <v>90</v>
      </c>
      <c r="N57" s="14"/>
      <c r="O57" s="16"/>
      <c r="P57" s="111"/>
      <c r="Q57" s="9">
        <v>7170055</v>
      </c>
      <c r="R57" s="12">
        <v>7481252</v>
      </c>
      <c r="S57" s="11">
        <v>7709044</v>
      </c>
    </row>
    <row r="58" spans="1:19" s="64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27"/>
      <c r="L58" s="223"/>
      <c r="M58" s="223" t="s">
        <v>111</v>
      </c>
      <c r="N58" s="14" t="s">
        <v>91</v>
      </c>
      <c r="O58" s="16"/>
      <c r="P58" s="111"/>
      <c r="Q58" s="9">
        <v>6402627</v>
      </c>
      <c r="R58" s="12">
        <v>6465855</v>
      </c>
      <c r="S58" s="11">
        <v>6560223</v>
      </c>
    </row>
    <row r="59" spans="1:19" s="64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27"/>
      <c r="L59" s="223"/>
      <c r="M59" s="223"/>
      <c r="N59" s="14" t="s">
        <v>92</v>
      </c>
      <c r="O59" s="16"/>
      <c r="P59" s="111"/>
      <c r="Q59" s="9">
        <v>671874</v>
      </c>
      <c r="R59" s="12">
        <v>711874</v>
      </c>
      <c r="S59" s="11">
        <v>921874</v>
      </c>
    </row>
    <row r="60" spans="1:19" s="64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27"/>
      <c r="L60" s="223"/>
      <c r="M60" s="223"/>
      <c r="N60" s="203" t="s">
        <v>93</v>
      </c>
      <c r="O60" s="205"/>
      <c r="P60" s="204"/>
      <c r="Q60" s="9">
        <v>95554</v>
      </c>
      <c r="R60" s="12">
        <v>303523</v>
      </c>
      <c r="S60" s="11">
        <v>226947</v>
      </c>
    </row>
    <row r="61" spans="1:19" s="64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30"/>
      <c r="L61" s="225"/>
      <c r="M61" s="17" t="s">
        <v>94</v>
      </c>
      <c r="N61" s="17"/>
      <c r="O61" s="23"/>
      <c r="P61" s="106"/>
      <c r="Q61" s="46">
        <f>Q53+Q57</f>
        <v>16005364</v>
      </c>
      <c r="R61" s="47">
        <f>R53+R57</f>
        <v>16261936</v>
      </c>
      <c r="S61" s="148">
        <f>S53+S57</f>
        <v>16472619</v>
      </c>
    </row>
  </sheetData>
  <sheetProtection/>
  <mergeCells count="37">
    <mergeCell ref="G5:I5"/>
    <mergeCell ref="G6:I6"/>
    <mergeCell ref="A29:A31"/>
    <mergeCell ref="A8:A15"/>
    <mergeCell ref="A16:A20"/>
    <mergeCell ref="A21:A28"/>
    <mergeCell ref="N8:N10"/>
    <mergeCell ref="M7:M12"/>
    <mergeCell ref="L6:L13"/>
    <mergeCell ref="K5:K25"/>
    <mergeCell ref="N17:N20"/>
    <mergeCell ref="M16:M22"/>
    <mergeCell ref="L15:L23"/>
    <mergeCell ref="A44:A53"/>
    <mergeCell ref="A32:A38"/>
    <mergeCell ref="A39:A43"/>
    <mergeCell ref="B36:C38"/>
    <mergeCell ref="K26:K35"/>
    <mergeCell ref="M40:M41"/>
    <mergeCell ref="K39:K61"/>
    <mergeCell ref="M50:M51"/>
    <mergeCell ref="L48:L52"/>
    <mergeCell ref="M54:M56"/>
    <mergeCell ref="M58:M60"/>
    <mergeCell ref="M43:M45"/>
    <mergeCell ref="L27:L29"/>
    <mergeCell ref="L31:L32"/>
    <mergeCell ref="L39:L47"/>
    <mergeCell ref="L53:L61"/>
    <mergeCell ref="A1:S1"/>
    <mergeCell ref="O20:P20"/>
    <mergeCell ref="N60:P60"/>
    <mergeCell ref="B11:D12"/>
    <mergeCell ref="B13:D14"/>
    <mergeCell ref="B50:C53"/>
    <mergeCell ref="B27:C28"/>
    <mergeCell ref="B34:C35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view="pageBreakPreview" zoomScale="75" zoomScaleNormal="65" zoomScaleSheetLayoutView="75" workbookViewId="0" topLeftCell="A1">
      <selection activeCell="T8" sqref="T8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3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08" customWidth="1"/>
    <col min="17" max="19" width="15.625" style="1" customWidth="1"/>
    <col min="20" max="16384" width="9.00390625" style="1" customWidth="1"/>
  </cols>
  <sheetData>
    <row r="1" spans="1:19" ht="25.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5.75" customHeight="1">
      <c r="A2" s="5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5" t="s">
        <v>240</v>
      </c>
      <c r="B3" s="30"/>
      <c r="C3" s="30"/>
      <c r="D3" s="30"/>
      <c r="E3" s="30"/>
      <c r="F3" s="31"/>
      <c r="S3" s="116" t="s">
        <v>95</v>
      </c>
    </row>
    <row r="4" spans="1:20" s="56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7" t="s">
        <v>175</v>
      </c>
      <c r="H4" s="58" t="s">
        <v>176</v>
      </c>
      <c r="I4" s="117" t="s">
        <v>177</v>
      </c>
      <c r="J4" s="119"/>
      <c r="K4" s="2" t="s">
        <v>96</v>
      </c>
      <c r="L4" s="3"/>
      <c r="M4" s="3"/>
      <c r="N4" s="3"/>
      <c r="O4" s="3"/>
      <c r="P4" s="109" t="s">
        <v>97</v>
      </c>
      <c r="Q4" s="57" t="s">
        <v>175</v>
      </c>
      <c r="R4" s="58" t="s">
        <v>176</v>
      </c>
      <c r="S4" s="244" t="s">
        <v>177</v>
      </c>
      <c r="T4" s="118"/>
    </row>
    <row r="5" spans="1:19" s="56" customFormat="1" ht="28.5" customHeight="1">
      <c r="A5" s="6" t="s">
        <v>7</v>
      </c>
      <c r="B5" s="59"/>
      <c r="C5" s="59"/>
      <c r="D5" s="59"/>
      <c r="E5" s="59"/>
      <c r="F5" s="60"/>
      <c r="G5" s="237">
        <v>23636</v>
      </c>
      <c r="H5" s="238"/>
      <c r="I5" s="239"/>
      <c r="J5" s="93"/>
      <c r="K5" s="226" t="s">
        <v>5</v>
      </c>
      <c r="L5" s="8" t="s">
        <v>44</v>
      </c>
      <c r="M5" s="49"/>
      <c r="N5" s="49"/>
      <c r="O5" s="50"/>
      <c r="P5" s="110" t="s">
        <v>241</v>
      </c>
      <c r="Q5" s="6">
        <f>Q6+Q13</f>
        <v>674820</v>
      </c>
      <c r="R5" s="8">
        <f>R6+R13</f>
        <v>632950</v>
      </c>
      <c r="S5" s="7">
        <f>S6+S13</f>
        <v>648019</v>
      </c>
    </row>
    <row r="6" spans="1:19" s="56" customFormat="1" ht="28.5" customHeight="1">
      <c r="A6" s="9" t="s">
        <v>8</v>
      </c>
      <c r="B6" s="10"/>
      <c r="C6" s="10"/>
      <c r="D6" s="10"/>
      <c r="E6" s="10"/>
      <c r="F6" s="61"/>
      <c r="G6" s="240">
        <v>23833</v>
      </c>
      <c r="H6" s="241"/>
      <c r="I6" s="242"/>
      <c r="J6" s="93"/>
      <c r="K6" s="227"/>
      <c r="L6" s="223" t="s">
        <v>277</v>
      </c>
      <c r="M6" s="12" t="s">
        <v>158</v>
      </c>
      <c r="N6" s="12"/>
      <c r="O6" s="51"/>
      <c r="P6" s="107" t="s">
        <v>245</v>
      </c>
      <c r="Q6" s="9">
        <f>Q7+Q11</f>
        <v>674820</v>
      </c>
      <c r="R6" s="12">
        <f>R7+R11</f>
        <v>632950</v>
      </c>
      <c r="S6" s="11">
        <f>S7+S11</f>
        <v>648019</v>
      </c>
    </row>
    <row r="7" spans="1:19" s="64" customFormat="1" ht="28.5" customHeight="1" thickBot="1">
      <c r="A7" s="62" t="s">
        <v>9</v>
      </c>
      <c r="B7" s="27"/>
      <c r="C7" s="27"/>
      <c r="D7" s="27"/>
      <c r="E7" s="27"/>
      <c r="F7" s="63"/>
      <c r="G7" s="120" t="s">
        <v>178</v>
      </c>
      <c r="H7" s="121" t="s">
        <v>178</v>
      </c>
      <c r="I7" s="122" t="s">
        <v>178</v>
      </c>
      <c r="J7" s="92"/>
      <c r="K7" s="227"/>
      <c r="L7" s="223"/>
      <c r="M7" s="223" t="s">
        <v>278</v>
      </c>
      <c r="N7" s="14" t="s">
        <v>34</v>
      </c>
      <c r="O7" s="16"/>
      <c r="P7" s="111" t="s">
        <v>242</v>
      </c>
      <c r="Q7" s="9">
        <v>652284</v>
      </c>
      <c r="R7" s="12">
        <v>630827</v>
      </c>
      <c r="S7" s="11">
        <v>645149</v>
      </c>
    </row>
    <row r="8" spans="1:19" s="64" customFormat="1" ht="28.5" customHeight="1">
      <c r="A8" s="229" t="s">
        <v>109</v>
      </c>
      <c r="B8" s="15" t="s">
        <v>152</v>
      </c>
      <c r="C8" s="65"/>
      <c r="D8" s="65"/>
      <c r="E8" s="66"/>
      <c r="F8" s="67" t="s">
        <v>243</v>
      </c>
      <c r="G8" s="68">
        <v>19039</v>
      </c>
      <c r="H8" s="69">
        <v>19444</v>
      </c>
      <c r="I8" s="48">
        <v>19635</v>
      </c>
      <c r="J8" s="93"/>
      <c r="K8" s="227"/>
      <c r="L8" s="223"/>
      <c r="M8" s="223"/>
      <c r="N8" s="223" t="s">
        <v>244</v>
      </c>
      <c r="O8" s="16" t="s">
        <v>45</v>
      </c>
      <c r="P8" s="111"/>
      <c r="Q8" s="9">
        <v>583862</v>
      </c>
      <c r="R8" s="12">
        <v>585342</v>
      </c>
      <c r="S8" s="11">
        <v>593569</v>
      </c>
    </row>
    <row r="9" spans="1:19" s="64" customFormat="1" ht="28.5" customHeight="1">
      <c r="A9" s="227"/>
      <c r="B9" s="14" t="s">
        <v>10</v>
      </c>
      <c r="C9" s="14"/>
      <c r="D9" s="14"/>
      <c r="E9" s="16"/>
      <c r="F9" s="70" t="s">
        <v>245</v>
      </c>
      <c r="G9" s="9">
        <v>17081</v>
      </c>
      <c r="H9" s="12">
        <v>17449</v>
      </c>
      <c r="I9" s="11">
        <v>17642</v>
      </c>
      <c r="J9" s="93"/>
      <c r="K9" s="227"/>
      <c r="L9" s="223"/>
      <c r="M9" s="223"/>
      <c r="N9" s="223"/>
      <c r="O9" s="16" t="s">
        <v>46</v>
      </c>
      <c r="P9" s="111"/>
      <c r="Q9" s="9">
        <v>67158</v>
      </c>
      <c r="R9" s="12">
        <v>44382</v>
      </c>
      <c r="S9" s="11">
        <v>50471</v>
      </c>
    </row>
    <row r="10" spans="1:19" s="64" customFormat="1" ht="28.5" customHeight="1">
      <c r="A10" s="227"/>
      <c r="B10" s="14" t="s">
        <v>11</v>
      </c>
      <c r="C10" s="14"/>
      <c r="D10" s="14"/>
      <c r="E10" s="16"/>
      <c r="F10" s="70" t="s">
        <v>246</v>
      </c>
      <c r="G10" s="9">
        <v>11442</v>
      </c>
      <c r="H10" s="12">
        <v>11543</v>
      </c>
      <c r="I10" s="11">
        <v>11651</v>
      </c>
      <c r="J10" s="93"/>
      <c r="K10" s="227"/>
      <c r="L10" s="223"/>
      <c r="M10" s="223"/>
      <c r="N10" s="223"/>
      <c r="O10" s="16" t="s">
        <v>47</v>
      </c>
      <c r="P10" s="111"/>
      <c r="Q10" s="157" t="s">
        <v>247</v>
      </c>
      <c r="R10" s="158" t="s">
        <v>247</v>
      </c>
      <c r="S10" s="107" t="s">
        <v>276</v>
      </c>
    </row>
    <row r="11" spans="1:19" s="64" customFormat="1" ht="28.5" customHeight="1">
      <c r="A11" s="227"/>
      <c r="B11" s="206" t="s">
        <v>12</v>
      </c>
      <c r="C11" s="207"/>
      <c r="D11" s="208"/>
      <c r="E11" s="16" t="s">
        <v>279</v>
      </c>
      <c r="F11" s="70" t="s">
        <v>270</v>
      </c>
      <c r="G11" s="34">
        <f>IF(G8=0,"",G10/G8*100)</f>
        <v>60.0976942066285</v>
      </c>
      <c r="H11" s="35">
        <f>IF(H8=0,"",H10/H8*100)</f>
        <v>59.365356922443944</v>
      </c>
      <c r="I11" s="98">
        <f>IF(I8=0,"",I10/I8*100)</f>
        <v>59.33791698497581</v>
      </c>
      <c r="J11" s="94"/>
      <c r="K11" s="227"/>
      <c r="L11" s="223"/>
      <c r="M11" s="223"/>
      <c r="N11" s="14" t="s">
        <v>48</v>
      </c>
      <c r="O11" s="16"/>
      <c r="P11" s="111" t="s">
        <v>249</v>
      </c>
      <c r="Q11" s="9">
        <v>22536</v>
      </c>
      <c r="R11" s="12">
        <v>2123</v>
      </c>
      <c r="S11" s="11">
        <v>2870</v>
      </c>
    </row>
    <row r="12" spans="1:19" s="64" customFormat="1" ht="28.5" customHeight="1">
      <c r="A12" s="227"/>
      <c r="B12" s="209"/>
      <c r="C12" s="210"/>
      <c r="D12" s="211"/>
      <c r="E12" s="16" t="s">
        <v>280</v>
      </c>
      <c r="F12" s="70" t="s">
        <v>250</v>
      </c>
      <c r="G12" s="34">
        <f>IF(G9=0,"",G10/G9*100)</f>
        <v>66.98671037995435</v>
      </c>
      <c r="H12" s="35">
        <f>IF(H9=0,"",H10/H9*100)</f>
        <v>66.152788125394</v>
      </c>
      <c r="I12" s="98">
        <f>IF(I9=0,"",I10/I9*100)</f>
        <v>66.04126516267996</v>
      </c>
      <c r="J12" s="94"/>
      <c r="K12" s="227"/>
      <c r="L12" s="223"/>
      <c r="M12" s="223"/>
      <c r="N12" s="36" t="s">
        <v>251</v>
      </c>
      <c r="O12" s="16" t="s">
        <v>173</v>
      </c>
      <c r="P12" s="111"/>
      <c r="Q12" s="9"/>
      <c r="R12" s="12"/>
      <c r="S12" s="11">
        <v>1490</v>
      </c>
    </row>
    <row r="13" spans="1:19" s="64" customFormat="1" ht="28.5" customHeight="1">
      <c r="A13" s="227"/>
      <c r="B13" s="206" t="s">
        <v>252</v>
      </c>
      <c r="C13" s="207"/>
      <c r="D13" s="208"/>
      <c r="E13" s="16" t="s">
        <v>15</v>
      </c>
      <c r="F13" s="70"/>
      <c r="G13" s="9">
        <v>3</v>
      </c>
      <c r="H13" s="12">
        <v>3</v>
      </c>
      <c r="I13" s="11">
        <v>3</v>
      </c>
      <c r="J13" s="93"/>
      <c r="K13" s="227"/>
      <c r="L13" s="223"/>
      <c r="M13" s="14" t="s">
        <v>49</v>
      </c>
      <c r="N13" s="36"/>
      <c r="O13" s="32"/>
      <c r="P13" s="111" t="s">
        <v>253</v>
      </c>
      <c r="Q13" s="9"/>
      <c r="R13" s="12"/>
      <c r="S13" s="11"/>
    </row>
    <row r="14" spans="1:19" s="64" customFormat="1" ht="28.5" customHeight="1">
      <c r="A14" s="227"/>
      <c r="B14" s="209"/>
      <c r="C14" s="210"/>
      <c r="D14" s="211"/>
      <c r="E14" s="16" t="s">
        <v>16</v>
      </c>
      <c r="F14" s="70" t="s">
        <v>281</v>
      </c>
      <c r="G14" s="9">
        <v>60459</v>
      </c>
      <c r="H14" s="12">
        <v>60549</v>
      </c>
      <c r="I14" s="11">
        <v>60549</v>
      </c>
      <c r="J14" s="93"/>
      <c r="K14" s="227"/>
      <c r="L14" s="14" t="s">
        <v>50</v>
      </c>
      <c r="M14" s="14"/>
      <c r="N14" s="14"/>
      <c r="O14" s="16"/>
      <c r="P14" s="111" t="s">
        <v>254</v>
      </c>
      <c r="Q14" s="9">
        <f>Q15+Q23</f>
        <v>645213</v>
      </c>
      <c r="R14" s="12">
        <f>R15+R23</f>
        <v>610058</v>
      </c>
      <c r="S14" s="11">
        <f>S15+S23</f>
        <v>634683</v>
      </c>
    </row>
    <row r="15" spans="1:19" s="64" customFormat="1" ht="28.5" customHeight="1" thickBot="1">
      <c r="A15" s="230"/>
      <c r="B15" s="23" t="s">
        <v>17</v>
      </c>
      <c r="C15" s="24"/>
      <c r="D15" s="24"/>
      <c r="E15" s="24"/>
      <c r="F15" s="71" t="s">
        <v>255</v>
      </c>
      <c r="G15" s="46">
        <v>364653</v>
      </c>
      <c r="H15" s="47">
        <v>364943</v>
      </c>
      <c r="I15" s="99">
        <v>365048</v>
      </c>
      <c r="J15" s="93"/>
      <c r="K15" s="227"/>
      <c r="L15" s="223" t="s">
        <v>282</v>
      </c>
      <c r="M15" s="14" t="s">
        <v>51</v>
      </c>
      <c r="N15" s="14"/>
      <c r="O15" s="16"/>
      <c r="P15" s="111" t="s">
        <v>256</v>
      </c>
      <c r="Q15" s="9">
        <f>Q16+Q21</f>
        <v>645213</v>
      </c>
      <c r="R15" s="12">
        <f>R16+R21</f>
        <v>610058</v>
      </c>
      <c r="S15" s="11">
        <f>S16+S21</f>
        <v>634683</v>
      </c>
    </row>
    <row r="16" spans="1:19" s="64" customFormat="1" ht="28.5" customHeight="1">
      <c r="A16" s="226" t="s">
        <v>4</v>
      </c>
      <c r="B16" s="22" t="s">
        <v>18</v>
      </c>
      <c r="C16" s="28"/>
      <c r="D16" s="28"/>
      <c r="E16" s="28"/>
      <c r="F16" s="72" t="s">
        <v>283</v>
      </c>
      <c r="G16" s="159" t="s">
        <v>247</v>
      </c>
      <c r="H16" s="160" t="s">
        <v>247</v>
      </c>
      <c r="I16" s="110" t="s">
        <v>284</v>
      </c>
      <c r="J16" s="93"/>
      <c r="K16" s="227"/>
      <c r="L16" s="223"/>
      <c r="M16" s="223" t="s">
        <v>184</v>
      </c>
      <c r="N16" s="14" t="s">
        <v>52</v>
      </c>
      <c r="O16" s="16"/>
      <c r="P16" s="111" t="s">
        <v>257</v>
      </c>
      <c r="Q16" s="9">
        <v>619506</v>
      </c>
      <c r="R16" s="12">
        <v>600859</v>
      </c>
      <c r="S16" s="11">
        <v>629491</v>
      </c>
    </row>
    <row r="17" spans="1:19" s="64" customFormat="1" ht="28.5" customHeight="1">
      <c r="A17" s="227"/>
      <c r="B17" s="16" t="s">
        <v>19</v>
      </c>
      <c r="C17" s="26"/>
      <c r="D17" s="26"/>
      <c r="E17" s="26"/>
      <c r="F17" s="72" t="s">
        <v>283</v>
      </c>
      <c r="G17" s="9">
        <v>287164</v>
      </c>
      <c r="H17" s="12">
        <v>287130</v>
      </c>
      <c r="I17" s="11">
        <v>290543</v>
      </c>
      <c r="J17" s="93"/>
      <c r="K17" s="227"/>
      <c r="L17" s="223"/>
      <c r="M17" s="223"/>
      <c r="N17" s="223" t="s">
        <v>258</v>
      </c>
      <c r="O17" s="16" t="s">
        <v>53</v>
      </c>
      <c r="P17" s="111"/>
      <c r="Q17" s="9">
        <v>91808</v>
      </c>
      <c r="R17" s="12">
        <v>94980</v>
      </c>
      <c r="S17" s="11">
        <v>94545</v>
      </c>
    </row>
    <row r="18" spans="1:19" s="64" customFormat="1" ht="28.5" customHeight="1">
      <c r="A18" s="227"/>
      <c r="B18" s="16" t="s">
        <v>149</v>
      </c>
      <c r="C18" s="26"/>
      <c r="D18" s="26"/>
      <c r="E18" s="26"/>
      <c r="F18" s="72" t="s">
        <v>283</v>
      </c>
      <c r="G18" s="9">
        <v>290042</v>
      </c>
      <c r="H18" s="12">
        <v>290356</v>
      </c>
      <c r="I18" s="11">
        <v>294597</v>
      </c>
      <c r="J18" s="93"/>
      <c r="K18" s="227"/>
      <c r="L18" s="223"/>
      <c r="M18" s="223"/>
      <c r="N18" s="223"/>
      <c r="O18" s="16" t="s">
        <v>54</v>
      </c>
      <c r="P18" s="111"/>
      <c r="Q18" s="9">
        <v>66326</v>
      </c>
      <c r="R18" s="12">
        <v>46006</v>
      </c>
      <c r="S18" s="11">
        <v>52546</v>
      </c>
    </row>
    <row r="19" spans="1:19" s="64" customFormat="1" ht="28.5" customHeight="1">
      <c r="A19" s="227"/>
      <c r="B19" s="16" t="s">
        <v>20</v>
      </c>
      <c r="C19" s="26"/>
      <c r="D19" s="26"/>
      <c r="E19" s="26"/>
      <c r="F19" s="72" t="s">
        <v>283</v>
      </c>
      <c r="G19" s="9">
        <v>139</v>
      </c>
      <c r="H19" s="12">
        <v>100</v>
      </c>
      <c r="I19" s="11">
        <v>174</v>
      </c>
      <c r="J19" s="93"/>
      <c r="K19" s="227"/>
      <c r="L19" s="223"/>
      <c r="M19" s="223"/>
      <c r="N19" s="223"/>
      <c r="O19" s="16" t="s">
        <v>55</v>
      </c>
      <c r="P19" s="111"/>
      <c r="Q19" s="9">
        <v>87683</v>
      </c>
      <c r="R19" s="12">
        <v>86706</v>
      </c>
      <c r="S19" s="11">
        <v>89115</v>
      </c>
    </row>
    <row r="20" spans="1:19" s="64" customFormat="1" ht="28.5" customHeight="1" thickBot="1">
      <c r="A20" s="228"/>
      <c r="B20" s="23" t="s">
        <v>21</v>
      </c>
      <c r="C20" s="24"/>
      <c r="D20" s="24"/>
      <c r="E20" s="24"/>
      <c r="F20" s="72" t="s">
        <v>283</v>
      </c>
      <c r="G20" s="179">
        <v>-3111</v>
      </c>
      <c r="H20" s="180">
        <v>-3295</v>
      </c>
      <c r="I20" s="132">
        <v>-4218</v>
      </c>
      <c r="J20" s="93"/>
      <c r="K20" s="227"/>
      <c r="L20" s="223"/>
      <c r="M20" s="223"/>
      <c r="N20" s="223"/>
      <c r="O20" s="203" t="s">
        <v>56</v>
      </c>
      <c r="P20" s="204"/>
      <c r="Q20" s="9">
        <v>278006</v>
      </c>
      <c r="R20" s="12">
        <v>277068</v>
      </c>
      <c r="S20" s="11">
        <v>280305</v>
      </c>
    </row>
    <row r="21" spans="1:19" s="64" customFormat="1" ht="28.5" customHeight="1">
      <c r="A21" s="229" t="s">
        <v>110</v>
      </c>
      <c r="B21" s="22" t="s">
        <v>22</v>
      </c>
      <c r="C21" s="74"/>
      <c r="D21" s="74"/>
      <c r="E21" s="74"/>
      <c r="F21" s="67"/>
      <c r="G21" s="133"/>
      <c r="H21" s="161">
        <v>35358</v>
      </c>
      <c r="I21" s="162"/>
      <c r="J21" s="95"/>
      <c r="K21" s="227"/>
      <c r="L21" s="223"/>
      <c r="M21" s="223"/>
      <c r="N21" s="14" t="s">
        <v>57</v>
      </c>
      <c r="O21" s="16"/>
      <c r="P21" s="111" t="s">
        <v>259</v>
      </c>
      <c r="Q21" s="9">
        <v>25707</v>
      </c>
      <c r="R21" s="12">
        <v>9199</v>
      </c>
      <c r="S21" s="11">
        <v>5192</v>
      </c>
    </row>
    <row r="22" spans="1:19" s="64" customFormat="1" ht="28.5" customHeight="1">
      <c r="A22" s="227"/>
      <c r="B22" s="16" t="s">
        <v>23</v>
      </c>
      <c r="C22" s="26"/>
      <c r="D22" s="26"/>
      <c r="E22" s="26"/>
      <c r="F22" s="70" t="s">
        <v>285</v>
      </c>
      <c r="G22" s="163" t="s">
        <v>247</v>
      </c>
      <c r="H22" s="164" t="s">
        <v>247</v>
      </c>
      <c r="I22" s="165" t="s">
        <v>286</v>
      </c>
      <c r="J22" s="93"/>
      <c r="K22" s="227"/>
      <c r="L22" s="223"/>
      <c r="M22" s="223"/>
      <c r="N22" s="36" t="s">
        <v>260</v>
      </c>
      <c r="O22" s="16" t="s">
        <v>36</v>
      </c>
      <c r="P22" s="111"/>
      <c r="Q22" s="9">
        <v>6710</v>
      </c>
      <c r="R22" s="12">
        <v>5909</v>
      </c>
      <c r="S22" s="11">
        <v>5192</v>
      </c>
    </row>
    <row r="23" spans="1:19" s="64" customFormat="1" ht="28.5" customHeight="1">
      <c r="A23" s="227"/>
      <c r="B23" s="16" t="s">
        <v>24</v>
      </c>
      <c r="C23" s="26"/>
      <c r="D23" s="26"/>
      <c r="E23" s="26"/>
      <c r="F23" s="70" t="s">
        <v>100</v>
      </c>
      <c r="G23" s="166">
        <v>550</v>
      </c>
      <c r="H23" s="10">
        <v>550</v>
      </c>
      <c r="I23" s="147">
        <v>550</v>
      </c>
      <c r="J23" s="93"/>
      <c r="K23" s="227"/>
      <c r="L23" s="223"/>
      <c r="M23" s="14" t="s">
        <v>58</v>
      </c>
      <c r="N23" s="14"/>
      <c r="O23" s="16"/>
      <c r="P23" s="111" t="s">
        <v>261</v>
      </c>
      <c r="Q23" s="9"/>
      <c r="R23" s="12"/>
      <c r="S23" s="11"/>
    </row>
    <row r="24" spans="1:19" s="64" customFormat="1" ht="28.5" customHeight="1">
      <c r="A24" s="227"/>
      <c r="B24" s="16" t="s">
        <v>25</v>
      </c>
      <c r="C24" s="26"/>
      <c r="D24" s="26"/>
      <c r="E24" s="26"/>
      <c r="F24" s="70" t="s">
        <v>165</v>
      </c>
      <c r="G24" s="167">
        <v>68.97</v>
      </c>
      <c r="H24" s="168">
        <v>68.97</v>
      </c>
      <c r="I24" s="169">
        <v>68.97</v>
      </c>
      <c r="J24" s="93"/>
      <c r="K24" s="227"/>
      <c r="L24" s="14" t="s">
        <v>59</v>
      </c>
      <c r="M24" s="14"/>
      <c r="N24" s="14"/>
      <c r="O24" s="16"/>
      <c r="P24" s="111"/>
      <c r="Q24" s="139">
        <f>Q6-Q15</f>
        <v>29607</v>
      </c>
      <c r="R24" s="37">
        <f>R6-R15</f>
        <v>22892</v>
      </c>
      <c r="S24" s="38">
        <f>S6-S15</f>
        <v>13336</v>
      </c>
    </row>
    <row r="25" spans="1:19" s="64" customFormat="1" ht="28.5" customHeight="1" thickBot="1">
      <c r="A25" s="227"/>
      <c r="B25" s="16" t="s">
        <v>159</v>
      </c>
      <c r="C25" s="26"/>
      <c r="D25" s="26"/>
      <c r="E25" s="26"/>
      <c r="F25" s="70" t="s">
        <v>165</v>
      </c>
      <c r="G25" s="167">
        <v>76.4</v>
      </c>
      <c r="H25" s="168">
        <v>76.4</v>
      </c>
      <c r="I25" s="169">
        <v>76.4</v>
      </c>
      <c r="J25" s="93"/>
      <c r="K25" s="230"/>
      <c r="L25" s="17" t="s">
        <v>60</v>
      </c>
      <c r="M25" s="17"/>
      <c r="N25" s="17"/>
      <c r="O25" s="23"/>
      <c r="P25" s="106"/>
      <c r="Q25" s="146">
        <f>Q5-Q14</f>
        <v>29607</v>
      </c>
      <c r="R25" s="43">
        <f>R5-R14</f>
        <v>22892</v>
      </c>
      <c r="S25" s="45">
        <f>S5-S14</f>
        <v>13336</v>
      </c>
    </row>
    <row r="26" spans="1:19" s="64" customFormat="1" ht="28.5" customHeight="1">
      <c r="A26" s="227"/>
      <c r="B26" s="16" t="s">
        <v>166</v>
      </c>
      <c r="C26" s="26"/>
      <c r="D26" s="26"/>
      <c r="E26" s="26"/>
      <c r="F26" s="70" t="s">
        <v>165</v>
      </c>
      <c r="G26" s="163" t="s">
        <v>247</v>
      </c>
      <c r="H26" s="164" t="s">
        <v>247</v>
      </c>
      <c r="I26" s="165" t="s">
        <v>287</v>
      </c>
      <c r="J26" s="93"/>
      <c r="K26" s="229" t="s">
        <v>157</v>
      </c>
      <c r="L26" s="22" t="s">
        <v>61</v>
      </c>
      <c r="M26" s="28"/>
      <c r="N26" s="28"/>
      <c r="O26" s="28"/>
      <c r="P26" s="113" t="s">
        <v>262</v>
      </c>
      <c r="Q26" s="69">
        <v>22236</v>
      </c>
      <c r="R26" s="170">
        <v>8362</v>
      </c>
      <c r="S26" s="171">
        <v>16750</v>
      </c>
    </row>
    <row r="27" spans="1:19" s="64" customFormat="1" ht="28.5" customHeight="1">
      <c r="A27" s="227"/>
      <c r="B27" s="217" t="s">
        <v>163</v>
      </c>
      <c r="C27" s="218"/>
      <c r="D27" s="21" t="s">
        <v>160</v>
      </c>
      <c r="E27" s="29"/>
      <c r="F27" s="70" t="s">
        <v>170</v>
      </c>
      <c r="G27" s="167">
        <v>83.04</v>
      </c>
      <c r="H27" s="168">
        <v>83.04</v>
      </c>
      <c r="I27" s="169">
        <v>83.04</v>
      </c>
      <c r="J27" s="96"/>
      <c r="K27" s="227"/>
      <c r="L27" s="223" t="s">
        <v>251</v>
      </c>
      <c r="M27" s="14" t="s">
        <v>62</v>
      </c>
      <c r="N27" s="14"/>
      <c r="O27" s="16"/>
      <c r="P27" s="111"/>
      <c r="Q27" s="12"/>
      <c r="R27" s="10"/>
      <c r="S27" s="147"/>
    </row>
    <row r="28" spans="1:19" s="64" customFormat="1" ht="28.5" customHeight="1" thickBot="1">
      <c r="A28" s="228"/>
      <c r="B28" s="219"/>
      <c r="C28" s="220"/>
      <c r="D28" s="16" t="s">
        <v>166</v>
      </c>
      <c r="E28" s="27"/>
      <c r="F28" s="63" t="s">
        <v>171</v>
      </c>
      <c r="G28" s="172" t="s">
        <v>247</v>
      </c>
      <c r="H28" s="173" t="s">
        <v>247</v>
      </c>
      <c r="I28" s="174" t="s">
        <v>287</v>
      </c>
      <c r="J28" s="96"/>
      <c r="K28" s="227"/>
      <c r="L28" s="223"/>
      <c r="M28" s="14" t="s">
        <v>63</v>
      </c>
      <c r="N28" s="14"/>
      <c r="O28" s="16"/>
      <c r="P28" s="111"/>
      <c r="Q28" s="12"/>
      <c r="R28" s="10"/>
      <c r="S28" s="147"/>
    </row>
    <row r="29" spans="1:19" s="64" customFormat="1" ht="28.5" customHeight="1">
      <c r="A29" s="229" t="s">
        <v>99</v>
      </c>
      <c r="B29" s="15" t="s">
        <v>26</v>
      </c>
      <c r="C29" s="65"/>
      <c r="D29" s="65"/>
      <c r="E29" s="66"/>
      <c r="F29" s="79"/>
      <c r="G29" s="6">
        <v>11</v>
      </c>
      <c r="H29" s="8">
        <v>11</v>
      </c>
      <c r="I29" s="7">
        <v>12</v>
      </c>
      <c r="J29" s="93"/>
      <c r="K29" s="227"/>
      <c r="L29" s="223"/>
      <c r="M29" s="14" t="s">
        <v>64</v>
      </c>
      <c r="N29" s="14"/>
      <c r="O29" s="16"/>
      <c r="P29" s="111"/>
      <c r="Q29" s="12">
        <v>22236</v>
      </c>
      <c r="R29" s="10">
        <v>8362</v>
      </c>
      <c r="S29" s="147">
        <v>15857</v>
      </c>
    </row>
    <row r="30" spans="1:19" s="64" customFormat="1" ht="28.5" customHeight="1">
      <c r="A30" s="227"/>
      <c r="B30" s="14" t="s">
        <v>27</v>
      </c>
      <c r="C30" s="36"/>
      <c r="D30" s="36"/>
      <c r="E30" s="32"/>
      <c r="F30" s="80"/>
      <c r="G30" s="9">
        <v>1</v>
      </c>
      <c r="H30" s="12">
        <v>1</v>
      </c>
      <c r="I30" s="11">
        <v>1</v>
      </c>
      <c r="J30" s="93"/>
      <c r="K30" s="227"/>
      <c r="L30" s="16" t="s">
        <v>65</v>
      </c>
      <c r="M30" s="26"/>
      <c r="N30" s="26"/>
      <c r="O30" s="26"/>
      <c r="P30" s="111" t="s">
        <v>263</v>
      </c>
      <c r="Q30" s="12">
        <v>85462</v>
      </c>
      <c r="R30" s="10">
        <v>133518</v>
      </c>
      <c r="S30" s="147">
        <v>101344</v>
      </c>
    </row>
    <row r="31" spans="1:19" s="64" customFormat="1" ht="28.5" customHeight="1" thickBot="1">
      <c r="A31" s="230"/>
      <c r="B31" s="23"/>
      <c r="C31" s="24" t="s">
        <v>288</v>
      </c>
      <c r="D31" s="24" t="s">
        <v>101</v>
      </c>
      <c r="E31" s="24"/>
      <c r="F31" s="81"/>
      <c r="G31" s="42">
        <f>SUM(G29:G30)</f>
        <v>12</v>
      </c>
      <c r="H31" s="43">
        <f>SUM(H29:H30)</f>
        <v>12</v>
      </c>
      <c r="I31" s="44">
        <f>SUM(I29:I30)</f>
        <v>13</v>
      </c>
      <c r="J31" s="97"/>
      <c r="K31" s="227"/>
      <c r="L31" s="223" t="s">
        <v>264</v>
      </c>
      <c r="M31" s="14" t="s">
        <v>66</v>
      </c>
      <c r="N31" s="14"/>
      <c r="O31" s="16"/>
      <c r="P31" s="111"/>
      <c r="Q31" s="12">
        <v>60814</v>
      </c>
      <c r="R31" s="10">
        <v>109211</v>
      </c>
      <c r="S31" s="147">
        <v>79793</v>
      </c>
    </row>
    <row r="32" spans="1:19" s="64" customFormat="1" ht="28.5" customHeight="1">
      <c r="A32" s="229" t="s">
        <v>0</v>
      </c>
      <c r="B32" s="22" t="s">
        <v>29</v>
      </c>
      <c r="C32" s="74"/>
      <c r="D32" s="74"/>
      <c r="E32" s="74"/>
      <c r="F32" s="79" t="s">
        <v>289</v>
      </c>
      <c r="G32" s="181">
        <f>G18/G15</f>
        <v>0.7953917834214993</v>
      </c>
      <c r="H32" s="149">
        <f>H18/H15</f>
        <v>0.7956201379393494</v>
      </c>
      <c r="I32" s="152">
        <f>I18/I15</f>
        <v>0.8070089412899125</v>
      </c>
      <c r="J32" s="94"/>
      <c r="K32" s="227"/>
      <c r="L32" s="223"/>
      <c r="M32" s="14" t="s">
        <v>67</v>
      </c>
      <c r="N32" s="14"/>
      <c r="O32" s="16"/>
      <c r="P32" s="111"/>
      <c r="Q32" s="12">
        <v>24648</v>
      </c>
      <c r="R32" s="10">
        <v>24307</v>
      </c>
      <c r="S32" s="147">
        <v>21551</v>
      </c>
    </row>
    <row r="33" spans="1:19" s="64" customFormat="1" ht="28.5" customHeight="1">
      <c r="A33" s="227"/>
      <c r="B33" s="14" t="s">
        <v>150</v>
      </c>
      <c r="C33" s="36"/>
      <c r="D33" s="36"/>
      <c r="E33" s="32"/>
      <c r="F33" s="70" t="s">
        <v>168</v>
      </c>
      <c r="G33" s="175">
        <v>0.532</v>
      </c>
      <c r="H33" s="150">
        <v>0.5363318283965719</v>
      </c>
      <c r="I33" s="151">
        <v>0.546</v>
      </c>
      <c r="J33" s="94"/>
      <c r="K33" s="227"/>
      <c r="L33" s="14" t="s">
        <v>68</v>
      </c>
      <c r="M33" s="36"/>
      <c r="N33" s="36"/>
      <c r="O33" s="32"/>
      <c r="P33" s="111" t="s">
        <v>265</v>
      </c>
      <c r="Q33" s="155">
        <f>Q26-Q30</f>
        <v>-63226</v>
      </c>
      <c r="R33" s="182">
        <f>R26-R30</f>
        <v>-125156</v>
      </c>
      <c r="S33" s="156">
        <f>S26-S30</f>
        <v>-84594</v>
      </c>
    </row>
    <row r="34" spans="1:19" s="64" customFormat="1" ht="28.5" customHeight="1">
      <c r="A34" s="227"/>
      <c r="B34" s="217" t="s">
        <v>172</v>
      </c>
      <c r="C34" s="218"/>
      <c r="D34" s="21" t="s">
        <v>30</v>
      </c>
      <c r="E34" s="29"/>
      <c r="F34" s="70" t="s">
        <v>171</v>
      </c>
      <c r="G34" s="75">
        <v>2013.03</v>
      </c>
      <c r="H34" s="76">
        <v>2015.945942222651</v>
      </c>
      <c r="I34" s="100">
        <v>2014.85</v>
      </c>
      <c r="J34" s="96"/>
      <c r="K34" s="227"/>
      <c r="L34" s="16" t="s">
        <v>69</v>
      </c>
      <c r="M34" s="26"/>
      <c r="N34" s="26"/>
      <c r="O34" s="26"/>
      <c r="P34" s="111" t="s">
        <v>266</v>
      </c>
      <c r="Q34" s="9">
        <v>63226</v>
      </c>
      <c r="R34" s="51">
        <v>125156</v>
      </c>
      <c r="S34" s="147">
        <v>84594</v>
      </c>
    </row>
    <row r="35" spans="1:19" s="64" customFormat="1" ht="28.5" customHeight="1" thickBot="1">
      <c r="A35" s="227"/>
      <c r="B35" s="221"/>
      <c r="C35" s="222"/>
      <c r="D35" s="16" t="s">
        <v>31</v>
      </c>
      <c r="E35" s="26"/>
      <c r="F35" s="70" t="s">
        <v>171</v>
      </c>
      <c r="G35" s="75">
        <v>1995.87</v>
      </c>
      <c r="H35" s="76">
        <v>1942.6221603824272</v>
      </c>
      <c r="I35" s="100">
        <v>1976.05</v>
      </c>
      <c r="J35" s="96"/>
      <c r="K35" s="230"/>
      <c r="L35" s="17" t="s">
        <v>70</v>
      </c>
      <c r="M35" s="17"/>
      <c r="N35" s="17"/>
      <c r="O35" s="23"/>
      <c r="P35" s="106"/>
      <c r="Q35" s="146">
        <f>Q33+Q34</f>
        <v>0</v>
      </c>
      <c r="R35" s="183">
        <f>R33+R34</f>
        <v>0</v>
      </c>
      <c r="S35" s="44">
        <f>S33+S34</f>
        <v>0</v>
      </c>
    </row>
    <row r="36" spans="1:19" s="64" customFormat="1" ht="28.5" customHeight="1">
      <c r="A36" s="227"/>
      <c r="B36" s="231" t="s">
        <v>102</v>
      </c>
      <c r="C36" s="232"/>
      <c r="D36" s="16" t="s">
        <v>32</v>
      </c>
      <c r="E36" s="26"/>
      <c r="F36" s="70" t="s">
        <v>103</v>
      </c>
      <c r="G36" s="9">
        <v>1040</v>
      </c>
      <c r="H36" s="12">
        <v>1049.3636363636363</v>
      </c>
      <c r="I36" s="11">
        <v>970.9166</v>
      </c>
      <c r="J36" s="93"/>
      <c r="K36" s="18" t="s">
        <v>71</v>
      </c>
      <c r="L36" s="19"/>
      <c r="M36" s="19"/>
      <c r="N36" s="19"/>
      <c r="O36" s="25"/>
      <c r="P36" s="114"/>
      <c r="Q36" s="6">
        <v>528718</v>
      </c>
      <c r="R36" s="8">
        <v>534101</v>
      </c>
      <c r="S36" s="7">
        <v>571607</v>
      </c>
    </row>
    <row r="37" spans="1:19" s="64" customFormat="1" ht="28.5" customHeight="1">
      <c r="A37" s="227"/>
      <c r="B37" s="233"/>
      <c r="C37" s="234"/>
      <c r="D37" s="16" t="s">
        <v>33</v>
      </c>
      <c r="E37" s="26"/>
      <c r="F37" s="70" t="s">
        <v>169</v>
      </c>
      <c r="G37" s="9">
        <v>26367</v>
      </c>
      <c r="H37" s="12">
        <v>26396</v>
      </c>
      <c r="I37" s="11">
        <v>24549.75</v>
      </c>
      <c r="J37" s="93"/>
      <c r="K37" s="13" t="s">
        <v>72</v>
      </c>
      <c r="L37" s="14"/>
      <c r="M37" s="14"/>
      <c r="N37" s="14"/>
      <c r="O37" s="16"/>
      <c r="P37" s="111"/>
      <c r="Q37" s="9"/>
      <c r="R37" s="12"/>
      <c r="S37" s="11">
        <v>1490</v>
      </c>
    </row>
    <row r="38" spans="1:19" s="64" customFormat="1" ht="28.5" customHeight="1" thickBot="1">
      <c r="A38" s="230"/>
      <c r="B38" s="235"/>
      <c r="C38" s="236"/>
      <c r="D38" s="23" t="s">
        <v>34</v>
      </c>
      <c r="E38" s="24"/>
      <c r="F38" s="71" t="s">
        <v>104</v>
      </c>
      <c r="G38" s="46">
        <v>53193</v>
      </c>
      <c r="H38" s="47">
        <v>53313.181818181816</v>
      </c>
      <c r="I38" s="99">
        <v>49556.5</v>
      </c>
      <c r="J38" s="93"/>
      <c r="K38" s="52" t="s">
        <v>73</v>
      </c>
      <c r="L38" s="24"/>
      <c r="M38" s="24"/>
      <c r="N38" s="24"/>
      <c r="O38" s="24"/>
      <c r="P38" s="112"/>
      <c r="Q38" s="42">
        <v>675067</v>
      </c>
      <c r="R38" s="73">
        <v>748780</v>
      </c>
      <c r="S38" s="84">
        <v>715360</v>
      </c>
    </row>
    <row r="39" spans="1:19" s="64" customFormat="1" ht="28.5" customHeight="1">
      <c r="A39" s="226" t="s">
        <v>105</v>
      </c>
      <c r="B39" s="22" t="s">
        <v>35</v>
      </c>
      <c r="C39" s="28"/>
      <c r="D39" s="28"/>
      <c r="E39" s="28"/>
      <c r="F39" s="72" t="s">
        <v>267</v>
      </c>
      <c r="G39" s="85">
        <v>15.9</v>
      </c>
      <c r="H39" s="86">
        <v>16.83887301170814</v>
      </c>
      <c r="I39" s="103">
        <v>16.24</v>
      </c>
      <c r="J39" s="94"/>
      <c r="K39" s="229" t="s">
        <v>114</v>
      </c>
      <c r="L39" s="224" t="s">
        <v>115</v>
      </c>
      <c r="M39" s="15" t="s">
        <v>74</v>
      </c>
      <c r="N39" s="15"/>
      <c r="O39" s="22"/>
      <c r="P39" s="113"/>
      <c r="Q39" s="68">
        <v>5525360</v>
      </c>
      <c r="R39" s="69">
        <v>5482297</v>
      </c>
      <c r="S39" s="48">
        <v>5460835</v>
      </c>
    </row>
    <row r="40" spans="1:19" s="64" customFormat="1" ht="28.5" customHeight="1">
      <c r="A40" s="227"/>
      <c r="B40" s="16" t="s">
        <v>36</v>
      </c>
      <c r="C40" s="26"/>
      <c r="D40" s="26"/>
      <c r="E40" s="26"/>
      <c r="F40" s="70" t="s">
        <v>235</v>
      </c>
      <c r="G40" s="34">
        <v>1.2</v>
      </c>
      <c r="H40" s="35">
        <v>1.0475984483700085</v>
      </c>
      <c r="I40" s="98">
        <v>0.89</v>
      </c>
      <c r="J40" s="94"/>
      <c r="K40" s="227"/>
      <c r="L40" s="223"/>
      <c r="M40" s="223" t="s">
        <v>268</v>
      </c>
      <c r="N40" s="14" t="s">
        <v>75</v>
      </c>
      <c r="O40" s="16"/>
      <c r="P40" s="111"/>
      <c r="Q40" s="9">
        <v>6950377</v>
      </c>
      <c r="R40" s="12">
        <v>6966466</v>
      </c>
      <c r="S40" s="11">
        <v>6984263</v>
      </c>
    </row>
    <row r="41" spans="1:19" s="64" customFormat="1" ht="28.5" customHeight="1">
      <c r="A41" s="227"/>
      <c r="B41" s="16" t="s">
        <v>37</v>
      </c>
      <c r="C41" s="26"/>
      <c r="D41" s="26"/>
      <c r="E41" s="26"/>
      <c r="F41" s="70" t="s">
        <v>269</v>
      </c>
      <c r="G41" s="34">
        <v>15.1</v>
      </c>
      <c r="H41" s="35">
        <v>15.371986979923838</v>
      </c>
      <c r="I41" s="98">
        <v>15.31</v>
      </c>
      <c r="J41" s="94"/>
      <c r="K41" s="227"/>
      <c r="L41" s="223"/>
      <c r="M41" s="223"/>
      <c r="N41" s="14" t="s">
        <v>174</v>
      </c>
      <c r="O41" s="32"/>
      <c r="P41" s="115"/>
      <c r="Q41" s="9">
        <v>1544508</v>
      </c>
      <c r="R41" s="12">
        <v>1602135</v>
      </c>
      <c r="S41" s="11">
        <v>1639859</v>
      </c>
    </row>
    <row r="42" spans="1:19" s="64" customFormat="1" ht="28.5" customHeight="1">
      <c r="A42" s="227"/>
      <c r="B42" s="16" t="s">
        <v>161</v>
      </c>
      <c r="C42" s="26"/>
      <c r="D42" s="26"/>
      <c r="E42" s="26"/>
      <c r="F42" s="70" t="s">
        <v>270</v>
      </c>
      <c r="G42" s="34">
        <v>48</v>
      </c>
      <c r="H42" s="35">
        <v>49.12100302808961</v>
      </c>
      <c r="I42" s="98">
        <v>48.15</v>
      </c>
      <c r="J42" s="94"/>
      <c r="K42" s="227"/>
      <c r="L42" s="223"/>
      <c r="M42" s="14" t="s">
        <v>76</v>
      </c>
      <c r="N42" s="14"/>
      <c r="O42" s="16"/>
      <c r="P42" s="111"/>
      <c r="Q42" s="9">
        <v>656509</v>
      </c>
      <c r="R42" s="12">
        <v>639901</v>
      </c>
      <c r="S42" s="11">
        <v>679016</v>
      </c>
    </row>
    <row r="43" spans="1:19" s="64" customFormat="1" ht="28.5" customHeight="1" thickBot="1">
      <c r="A43" s="228"/>
      <c r="B43" s="23" t="s">
        <v>38</v>
      </c>
      <c r="C43" s="24"/>
      <c r="D43" s="24"/>
      <c r="E43" s="24"/>
      <c r="F43" s="63" t="s">
        <v>271</v>
      </c>
      <c r="G43" s="87">
        <f>100-SUM(G39:G42)</f>
        <v>19.799999999999997</v>
      </c>
      <c r="H43" s="88">
        <f>100-SUM(H39:H42)</f>
        <v>17.62053853190841</v>
      </c>
      <c r="I43" s="104">
        <f>100-SUM(I39:I42)</f>
        <v>19.409999999999997</v>
      </c>
      <c r="J43" s="94"/>
      <c r="K43" s="227"/>
      <c r="L43" s="223"/>
      <c r="M43" s="223" t="s">
        <v>272</v>
      </c>
      <c r="N43" s="14" t="s">
        <v>77</v>
      </c>
      <c r="O43" s="16"/>
      <c r="P43" s="111"/>
      <c r="Q43" s="9">
        <v>588742</v>
      </c>
      <c r="R43" s="12">
        <v>601851</v>
      </c>
      <c r="S43" s="11">
        <v>649412</v>
      </c>
    </row>
    <row r="44" spans="1:19" s="64" customFormat="1" ht="28.5" customHeight="1">
      <c r="A44" s="229" t="s">
        <v>1</v>
      </c>
      <c r="B44" s="22" t="s">
        <v>151</v>
      </c>
      <c r="C44" s="28"/>
      <c r="D44" s="28"/>
      <c r="E44" s="28"/>
      <c r="F44" s="67" t="s">
        <v>273</v>
      </c>
      <c r="G44" s="82">
        <v>93.2</v>
      </c>
      <c r="H44" s="83">
        <v>93.74290083398152</v>
      </c>
      <c r="I44" s="102">
        <v>93.96</v>
      </c>
      <c r="J44" s="94"/>
      <c r="K44" s="227"/>
      <c r="L44" s="223"/>
      <c r="M44" s="223"/>
      <c r="N44" s="14" t="s">
        <v>78</v>
      </c>
      <c r="O44" s="16"/>
      <c r="P44" s="111"/>
      <c r="Q44" s="9">
        <v>20719</v>
      </c>
      <c r="R44" s="12">
        <v>7292</v>
      </c>
      <c r="S44" s="11">
        <v>1509</v>
      </c>
    </row>
    <row r="45" spans="1:19" s="64" customFormat="1" ht="28.5" customHeight="1">
      <c r="A45" s="227"/>
      <c r="B45" s="16" t="s">
        <v>39</v>
      </c>
      <c r="C45" s="26"/>
      <c r="D45" s="26"/>
      <c r="E45" s="26"/>
      <c r="F45" s="70" t="s">
        <v>234</v>
      </c>
      <c r="G45" s="34">
        <v>513.7</v>
      </c>
      <c r="H45" s="35">
        <v>604.8213610586012</v>
      </c>
      <c r="I45" s="98">
        <v>632.18</v>
      </c>
      <c r="J45" s="94"/>
      <c r="K45" s="227"/>
      <c r="L45" s="223"/>
      <c r="M45" s="223"/>
      <c r="N45" s="14" t="s">
        <v>79</v>
      </c>
      <c r="O45" s="16"/>
      <c r="P45" s="111"/>
      <c r="Q45" s="9">
        <v>2357</v>
      </c>
      <c r="R45" s="12">
        <v>1476</v>
      </c>
      <c r="S45" s="11">
        <v>959</v>
      </c>
    </row>
    <row r="46" spans="1:19" s="64" customFormat="1" ht="28.5" customHeight="1">
      <c r="A46" s="227"/>
      <c r="B46" s="16" t="s">
        <v>40</v>
      </c>
      <c r="C46" s="26"/>
      <c r="D46" s="26"/>
      <c r="E46" s="26"/>
      <c r="F46" s="70" t="s">
        <v>227</v>
      </c>
      <c r="G46" s="34">
        <v>104.6</v>
      </c>
      <c r="H46" s="35">
        <v>103.75243009681047</v>
      </c>
      <c r="I46" s="98">
        <v>102.1</v>
      </c>
      <c r="J46" s="94"/>
      <c r="K46" s="227"/>
      <c r="L46" s="223"/>
      <c r="M46" s="14" t="s">
        <v>80</v>
      </c>
      <c r="N46" s="14"/>
      <c r="O46" s="16"/>
      <c r="P46" s="111"/>
      <c r="Q46" s="9"/>
      <c r="R46" s="12"/>
      <c r="S46" s="11"/>
    </row>
    <row r="47" spans="1:19" s="64" customFormat="1" ht="28.5" customHeight="1">
      <c r="A47" s="227"/>
      <c r="B47" s="16" t="s">
        <v>41</v>
      </c>
      <c r="C47" s="26"/>
      <c r="D47" s="26"/>
      <c r="E47" s="26"/>
      <c r="F47" s="70" t="s">
        <v>250</v>
      </c>
      <c r="G47" s="34">
        <v>105.8</v>
      </c>
      <c r="H47" s="35">
        <v>105.69376032931245</v>
      </c>
      <c r="I47" s="98">
        <v>103.07</v>
      </c>
      <c r="J47" s="94"/>
      <c r="K47" s="227"/>
      <c r="L47" s="223"/>
      <c r="M47" s="14" t="s">
        <v>81</v>
      </c>
      <c r="N47" s="14"/>
      <c r="O47" s="16"/>
      <c r="P47" s="111"/>
      <c r="Q47" s="9">
        <f>Q39+Q42+Q46</f>
        <v>6181869</v>
      </c>
      <c r="R47" s="12">
        <f>R39+R42+R46</f>
        <v>6122198</v>
      </c>
      <c r="S47" s="147">
        <f>S39+S42+S46</f>
        <v>6139851</v>
      </c>
    </row>
    <row r="48" spans="1:19" s="64" customFormat="1" ht="28.5" customHeight="1">
      <c r="A48" s="227"/>
      <c r="B48" s="16" t="s">
        <v>116</v>
      </c>
      <c r="C48" s="26"/>
      <c r="D48" s="26"/>
      <c r="E48" s="26"/>
      <c r="F48" s="70" t="s">
        <v>274</v>
      </c>
      <c r="G48" s="176" t="s">
        <v>247</v>
      </c>
      <c r="H48" s="177" t="s">
        <v>247</v>
      </c>
      <c r="I48" s="178" t="s">
        <v>290</v>
      </c>
      <c r="J48" s="94"/>
      <c r="K48" s="227"/>
      <c r="L48" s="223" t="s">
        <v>113</v>
      </c>
      <c r="M48" s="14" t="s">
        <v>82</v>
      </c>
      <c r="N48" s="14"/>
      <c r="O48" s="16"/>
      <c r="P48" s="111"/>
      <c r="Q48" s="9">
        <v>19253</v>
      </c>
      <c r="R48" s="12">
        <v>27253</v>
      </c>
      <c r="S48" s="11">
        <v>35253</v>
      </c>
    </row>
    <row r="49" spans="1:19" s="64" customFormat="1" ht="28.5" customHeight="1">
      <c r="A49" s="227"/>
      <c r="B49" s="16" t="s">
        <v>42</v>
      </c>
      <c r="C49" s="26"/>
      <c r="D49" s="26"/>
      <c r="E49" s="26"/>
      <c r="F49" s="70" t="s">
        <v>248</v>
      </c>
      <c r="G49" s="176" t="s">
        <v>247</v>
      </c>
      <c r="H49" s="177" t="s">
        <v>247</v>
      </c>
      <c r="I49" s="178" t="s">
        <v>291</v>
      </c>
      <c r="J49" s="94"/>
      <c r="K49" s="227"/>
      <c r="L49" s="223"/>
      <c r="M49" s="14" t="s">
        <v>83</v>
      </c>
      <c r="N49" s="14"/>
      <c r="O49" s="16"/>
      <c r="P49" s="111"/>
      <c r="Q49" s="9">
        <v>127791</v>
      </c>
      <c r="R49" s="12">
        <v>105800</v>
      </c>
      <c r="S49" s="11">
        <v>107409</v>
      </c>
    </row>
    <row r="50" spans="1:19" s="64" customFormat="1" ht="28.5" customHeight="1">
      <c r="A50" s="227"/>
      <c r="B50" s="212" t="s">
        <v>2</v>
      </c>
      <c r="C50" s="213"/>
      <c r="D50" s="14" t="s">
        <v>117</v>
      </c>
      <c r="E50" s="16"/>
      <c r="F50" s="33"/>
      <c r="G50" s="34">
        <v>4.2</v>
      </c>
      <c r="H50" s="35">
        <v>4.152615052396719</v>
      </c>
      <c r="I50" s="98">
        <v>3.63</v>
      </c>
      <c r="J50" s="94"/>
      <c r="K50" s="227"/>
      <c r="L50" s="223"/>
      <c r="M50" s="223" t="s">
        <v>228</v>
      </c>
      <c r="N50" s="14" t="s">
        <v>84</v>
      </c>
      <c r="O50" s="16"/>
      <c r="P50" s="111"/>
      <c r="Q50" s="9"/>
      <c r="R50" s="12"/>
      <c r="S50" s="11"/>
    </row>
    <row r="51" spans="1:19" s="64" customFormat="1" ht="28.5" customHeight="1">
      <c r="A51" s="227"/>
      <c r="B51" s="214"/>
      <c r="C51" s="215"/>
      <c r="D51" s="14" t="s">
        <v>43</v>
      </c>
      <c r="E51" s="16"/>
      <c r="F51" s="33"/>
      <c r="G51" s="34">
        <v>1.2</v>
      </c>
      <c r="H51" s="35">
        <v>1.0094953036002883</v>
      </c>
      <c r="I51" s="98">
        <v>0.87</v>
      </c>
      <c r="J51" s="94"/>
      <c r="K51" s="227"/>
      <c r="L51" s="223"/>
      <c r="M51" s="223"/>
      <c r="N51" s="14" t="s">
        <v>85</v>
      </c>
      <c r="O51" s="16"/>
      <c r="P51" s="111"/>
      <c r="Q51" s="9">
        <v>104913</v>
      </c>
      <c r="R51" s="12">
        <v>47540</v>
      </c>
      <c r="S51" s="11">
        <v>47206</v>
      </c>
    </row>
    <row r="52" spans="1:19" s="64" customFormat="1" ht="28.5" customHeight="1">
      <c r="A52" s="227"/>
      <c r="B52" s="214"/>
      <c r="C52" s="215"/>
      <c r="D52" s="14" t="s">
        <v>118</v>
      </c>
      <c r="E52" s="16"/>
      <c r="F52" s="33"/>
      <c r="G52" s="34">
        <v>5.4</v>
      </c>
      <c r="H52" s="35">
        <v>5.162110355997007</v>
      </c>
      <c r="I52" s="98">
        <v>4.51</v>
      </c>
      <c r="J52" s="94"/>
      <c r="K52" s="227"/>
      <c r="L52" s="223"/>
      <c r="M52" s="14" t="s">
        <v>86</v>
      </c>
      <c r="N52" s="14"/>
      <c r="O52" s="16"/>
      <c r="P52" s="111"/>
      <c r="Q52" s="9">
        <f>Q48+Q49</f>
        <v>147044</v>
      </c>
      <c r="R52" s="12">
        <f>R48+R49</f>
        <v>133053</v>
      </c>
      <c r="S52" s="147">
        <f>S48+S49</f>
        <v>142662</v>
      </c>
    </row>
    <row r="53" spans="1:19" s="64" customFormat="1" ht="28.5" customHeight="1" thickBot="1">
      <c r="A53" s="230"/>
      <c r="B53" s="131"/>
      <c r="C53" s="216"/>
      <c r="D53" s="17" t="s">
        <v>35</v>
      </c>
      <c r="E53" s="23"/>
      <c r="F53" s="89"/>
      <c r="G53" s="90">
        <v>15.7</v>
      </c>
      <c r="H53" s="91">
        <v>16.22641122625747</v>
      </c>
      <c r="I53" s="105">
        <v>15.93</v>
      </c>
      <c r="J53" s="94"/>
      <c r="K53" s="227"/>
      <c r="L53" s="223" t="s">
        <v>112</v>
      </c>
      <c r="M53" s="14" t="s">
        <v>87</v>
      </c>
      <c r="N53" s="14"/>
      <c r="O53" s="16"/>
      <c r="P53" s="111"/>
      <c r="Q53" s="9">
        <v>977129</v>
      </c>
      <c r="R53" s="12">
        <v>952822</v>
      </c>
      <c r="S53" s="11">
        <v>931271</v>
      </c>
    </row>
    <row r="54" spans="1:19" s="64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27"/>
      <c r="L54" s="223"/>
      <c r="M54" s="223" t="s">
        <v>111</v>
      </c>
      <c r="N54" s="14" t="s">
        <v>88</v>
      </c>
      <c r="O54" s="16"/>
      <c r="P54" s="111"/>
      <c r="Q54" s="9">
        <v>702803</v>
      </c>
      <c r="R54" s="12">
        <v>702803</v>
      </c>
      <c r="S54" s="11">
        <v>702803</v>
      </c>
    </row>
    <row r="55" spans="1:19" s="64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27"/>
      <c r="L55" s="223"/>
      <c r="M55" s="223"/>
      <c r="N55" s="14" t="s">
        <v>62</v>
      </c>
      <c r="O55" s="16"/>
      <c r="P55" s="111"/>
      <c r="Q55" s="9">
        <v>274326</v>
      </c>
      <c r="R55" s="12">
        <v>250019</v>
      </c>
      <c r="S55" s="11">
        <v>228468</v>
      </c>
    </row>
    <row r="56" spans="1:19" s="64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27"/>
      <c r="L56" s="223"/>
      <c r="M56" s="223"/>
      <c r="N56" s="14" t="s">
        <v>89</v>
      </c>
      <c r="O56" s="16"/>
      <c r="P56" s="111"/>
      <c r="Q56" s="9"/>
      <c r="R56" s="12"/>
      <c r="S56" s="11"/>
    </row>
    <row r="57" spans="1:19" s="64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27"/>
      <c r="L57" s="223"/>
      <c r="M57" s="14" t="s">
        <v>90</v>
      </c>
      <c r="N57" s="14"/>
      <c r="O57" s="16"/>
      <c r="P57" s="111"/>
      <c r="Q57" s="9">
        <v>5057696</v>
      </c>
      <c r="R57" s="12">
        <v>5036323</v>
      </c>
      <c r="S57" s="11">
        <v>5065918</v>
      </c>
    </row>
    <row r="58" spans="1:19" s="64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27"/>
      <c r="L58" s="223"/>
      <c r="M58" s="223" t="s">
        <v>111</v>
      </c>
      <c r="N58" s="14" t="s">
        <v>91</v>
      </c>
      <c r="O58" s="16"/>
      <c r="P58" s="111"/>
      <c r="Q58" s="9">
        <v>4740242</v>
      </c>
      <c r="R58" s="12">
        <v>4695977</v>
      </c>
      <c r="S58" s="11">
        <v>4712236</v>
      </c>
    </row>
    <row r="59" spans="1:19" s="64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27"/>
      <c r="L59" s="223"/>
      <c r="M59" s="223"/>
      <c r="N59" s="14" t="s">
        <v>92</v>
      </c>
      <c r="O59" s="16"/>
      <c r="P59" s="111"/>
      <c r="Q59" s="9">
        <v>287200</v>
      </c>
      <c r="R59" s="12">
        <v>317200</v>
      </c>
      <c r="S59" s="11">
        <v>340200</v>
      </c>
    </row>
    <row r="60" spans="1:19" s="64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27"/>
      <c r="L60" s="223"/>
      <c r="M60" s="223"/>
      <c r="N60" s="203" t="s">
        <v>93</v>
      </c>
      <c r="O60" s="205"/>
      <c r="P60" s="204"/>
      <c r="Q60" s="9">
        <v>30254</v>
      </c>
      <c r="R60" s="12">
        <v>23146</v>
      </c>
      <c r="S60" s="11">
        <v>13482</v>
      </c>
    </row>
    <row r="61" spans="1:19" s="64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30"/>
      <c r="L61" s="225"/>
      <c r="M61" s="17" t="s">
        <v>94</v>
      </c>
      <c r="N61" s="17"/>
      <c r="O61" s="23"/>
      <c r="P61" s="106"/>
      <c r="Q61" s="46">
        <f>Q53+Q57</f>
        <v>6034825</v>
      </c>
      <c r="R61" s="47">
        <f>R53+R57</f>
        <v>5989145</v>
      </c>
      <c r="S61" s="148">
        <f>S53+S57</f>
        <v>5997189</v>
      </c>
    </row>
  </sheetData>
  <mergeCells count="37">
    <mergeCell ref="G5:I5"/>
    <mergeCell ref="G6:I6"/>
    <mergeCell ref="A29:A31"/>
    <mergeCell ref="A8:A15"/>
    <mergeCell ref="A16:A20"/>
    <mergeCell ref="A21:A28"/>
    <mergeCell ref="A44:A53"/>
    <mergeCell ref="A32:A38"/>
    <mergeCell ref="A39:A43"/>
    <mergeCell ref="B36:C38"/>
    <mergeCell ref="N8:N10"/>
    <mergeCell ref="M7:M12"/>
    <mergeCell ref="L6:L13"/>
    <mergeCell ref="K5:K25"/>
    <mergeCell ref="N17:N20"/>
    <mergeCell ref="M16:M22"/>
    <mergeCell ref="L15:L23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zoomScale="55" zoomScaleNormal="55" zoomScaleSheetLayoutView="75" workbookViewId="0" topLeftCell="A1">
      <selection activeCell="Q4" sqref="Q4:S4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3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08" customWidth="1"/>
    <col min="17" max="19" width="15.625" style="1" customWidth="1"/>
    <col min="20" max="16384" width="9.00390625" style="1" customWidth="1"/>
  </cols>
  <sheetData>
    <row r="1" spans="1:19" ht="25.5">
      <c r="A1" s="243" t="s">
        <v>119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5.75" customHeight="1">
      <c r="A2" s="5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5" t="s">
        <v>294</v>
      </c>
      <c r="B3" s="30"/>
      <c r="C3" s="30"/>
      <c r="D3" s="30"/>
      <c r="E3" s="30"/>
      <c r="F3" s="31"/>
      <c r="S3" s="116" t="s">
        <v>95</v>
      </c>
    </row>
    <row r="4" spans="1:20" s="56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7" t="s">
        <v>175</v>
      </c>
      <c r="H4" s="58" t="s">
        <v>176</v>
      </c>
      <c r="I4" s="117" t="s">
        <v>177</v>
      </c>
      <c r="J4" s="119"/>
      <c r="K4" s="2" t="s">
        <v>96</v>
      </c>
      <c r="L4" s="3"/>
      <c r="M4" s="3"/>
      <c r="N4" s="3"/>
      <c r="O4" s="3"/>
      <c r="P4" s="109" t="s">
        <v>97</v>
      </c>
      <c r="Q4" s="57" t="s">
        <v>175</v>
      </c>
      <c r="R4" s="58" t="s">
        <v>176</v>
      </c>
      <c r="S4" s="244" t="s">
        <v>177</v>
      </c>
      <c r="T4" s="118"/>
    </row>
    <row r="5" spans="1:19" s="56" customFormat="1" ht="28.5" customHeight="1">
      <c r="A5" s="6" t="s">
        <v>7</v>
      </c>
      <c r="B5" s="59"/>
      <c r="C5" s="59"/>
      <c r="D5" s="59"/>
      <c r="E5" s="59"/>
      <c r="F5" s="60"/>
      <c r="G5" s="237">
        <v>24016</v>
      </c>
      <c r="H5" s="238"/>
      <c r="I5" s="239"/>
      <c r="J5" s="93"/>
      <c r="K5" s="226" t="s">
        <v>5</v>
      </c>
      <c r="L5" s="8" t="s">
        <v>44</v>
      </c>
      <c r="M5" s="49"/>
      <c r="N5" s="49"/>
      <c r="O5" s="50"/>
      <c r="P5" s="110" t="s">
        <v>183</v>
      </c>
      <c r="Q5" s="6">
        <v>355554</v>
      </c>
      <c r="R5" s="8">
        <v>363222</v>
      </c>
      <c r="S5" s="7">
        <v>349936</v>
      </c>
    </row>
    <row r="6" spans="1:19" s="56" customFormat="1" ht="28.5" customHeight="1">
      <c r="A6" s="9" t="s">
        <v>8</v>
      </c>
      <c r="B6" s="10"/>
      <c r="C6" s="10"/>
      <c r="D6" s="10"/>
      <c r="E6" s="10"/>
      <c r="F6" s="61"/>
      <c r="G6" s="240">
        <v>24198</v>
      </c>
      <c r="H6" s="241"/>
      <c r="I6" s="242"/>
      <c r="J6" s="93"/>
      <c r="K6" s="227"/>
      <c r="L6" s="223" t="s">
        <v>184</v>
      </c>
      <c r="M6" s="12" t="s">
        <v>158</v>
      </c>
      <c r="N6" s="12"/>
      <c r="O6" s="51"/>
      <c r="P6" s="107" t="s">
        <v>185</v>
      </c>
      <c r="Q6" s="9">
        <v>355554</v>
      </c>
      <c r="R6" s="12">
        <v>363222</v>
      </c>
      <c r="S6" s="11">
        <v>349936</v>
      </c>
    </row>
    <row r="7" spans="1:19" s="64" customFormat="1" ht="28.5" customHeight="1" thickBot="1">
      <c r="A7" s="62" t="s">
        <v>9</v>
      </c>
      <c r="B7" s="27"/>
      <c r="C7" s="27"/>
      <c r="D7" s="27"/>
      <c r="E7" s="27"/>
      <c r="F7" s="63"/>
      <c r="G7" s="120" t="s">
        <v>178</v>
      </c>
      <c r="H7" s="121" t="s">
        <v>178</v>
      </c>
      <c r="I7" s="122" t="s">
        <v>178</v>
      </c>
      <c r="J7" s="92"/>
      <c r="K7" s="227"/>
      <c r="L7" s="223"/>
      <c r="M7" s="223" t="s">
        <v>275</v>
      </c>
      <c r="N7" s="14" t="s">
        <v>34</v>
      </c>
      <c r="O7" s="16"/>
      <c r="P7" s="111" t="s">
        <v>187</v>
      </c>
      <c r="Q7" s="9">
        <v>353790</v>
      </c>
      <c r="R7" s="12">
        <v>361730</v>
      </c>
      <c r="S7" s="11">
        <v>348773</v>
      </c>
    </row>
    <row r="8" spans="1:19" s="64" customFormat="1" ht="28.5" customHeight="1">
      <c r="A8" s="229" t="s">
        <v>109</v>
      </c>
      <c r="B8" s="15" t="s">
        <v>152</v>
      </c>
      <c r="C8" s="65"/>
      <c r="D8" s="65"/>
      <c r="E8" s="66"/>
      <c r="F8" s="67" t="s">
        <v>188</v>
      </c>
      <c r="G8" s="68">
        <v>7094</v>
      </c>
      <c r="H8" s="69">
        <v>7139</v>
      </c>
      <c r="I8" s="48">
        <v>7134</v>
      </c>
      <c r="J8" s="93"/>
      <c r="K8" s="227"/>
      <c r="L8" s="223"/>
      <c r="M8" s="223"/>
      <c r="N8" s="223" t="s">
        <v>189</v>
      </c>
      <c r="O8" s="16" t="s">
        <v>45</v>
      </c>
      <c r="P8" s="111"/>
      <c r="Q8" s="9">
        <v>341965</v>
      </c>
      <c r="R8" s="12">
        <v>344259</v>
      </c>
      <c r="S8" s="11">
        <v>341428</v>
      </c>
    </row>
    <row r="9" spans="1:19" s="64" customFormat="1" ht="28.5" customHeight="1">
      <c r="A9" s="227"/>
      <c r="B9" s="14" t="s">
        <v>10</v>
      </c>
      <c r="C9" s="14"/>
      <c r="D9" s="14"/>
      <c r="E9" s="16"/>
      <c r="F9" s="70" t="s">
        <v>190</v>
      </c>
      <c r="G9" s="9">
        <v>7094</v>
      </c>
      <c r="H9" s="12">
        <v>7139</v>
      </c>
      <c r="I9" s="11">
        <v>7134</v>
      </c>
      <c r="J9" s="93"/>
      <c r="K9" s="227"/>
      <c r="L9" s="223"/>
      <c r="M9" s="223"/>
      <c r="N9" s="223"/>
      <c r="O9" s="16" t="s">
        <v>46</v>
      </c>
      <c r="P9" s="111"/>
      <c r="Q9" s="9">
        <v>11825</v>
      </c>
      <c r="R9" s="12">
        <v>17471</v>
      </c>
      <c r="S9" s="11">
        <v>7345</v>
      </c>
    </row>
    <row r="10" spans="1:19" s="64" customFormat="1" ht="28.5" customHeight="1">
      <c r="A10" s="227"/>
      <c r="B10" s="14" t="s">
        <v>11</v>
      </c>
      <c r="C10" s="14"/>
      <c r="D10" s="14"/>
      <c r="E10" s="16"/>
      <c r="F10" s="70" t="s">
        <v>191</v>
      </c>
      <c r="G10" s="186">
        <v>4484</v>
      </c>
      <c r="H10" s="187">
        <v>4480</v>
      </c>
      <c r="I10" s="188">
        <v>4473</v>
      </c>
      <c r="J10" s="93"/>
      <c r="K10" s="227"/>
      <c r="L10" s="223"/>
      <c r="M10" s="223"/>
      <c r="N10" s="223"/>
      <c r="O10" s="16" t="s">
        <v>47</v>
      </c>
      <c r="P10" s="111"/>
      <c r="Q10" s="9"/>
      <c r="R10" s="12"/>
      <c r="S10" s="11"/>
    </row>
    <row r="11" spans="1:19" s="64" customFormat="1" ht="28.5" customHeight="1">
      <c r="A11" s="227"/>
      <c r="B11" s="206" t="s">
        <v>12</v>
      </c>
      <c r="C11" s="207"/>
      <c r="D11" s="208"/>
      <c r="E11" s="16" t="s">
        <v>192</v>
      </c>
      <c r="F11" s="70" t="s">
        <v>193</v>
      </c>
      <c r="G11" s="34">
        <f>IF(G8=0,"",G10/G8*100)</f>
        <v>63.208345080349595</v>
      </c>
      <c r="H11" s="35">
        <f>IF(H8=0,"",H10/H8*100)</f>
        <v>62.75388709903348</v>
      </c>
      <c r="I11" s="98">
        <f>IF(I8=0,"",I10/I8*100)</f>
        <v>62.699747687132046</v>
      </c>
      <c r="J11" s="94"/>
      <c r="K11" s="227"/>
      <c r="L11" s="223"/>
      <c r="M11" s="223"/>
      <c r="N11" s="14" t="s">
        <v>48</v>
      </c>
      <c r="O11" s="16"/>
      <c r="P11" s="111" t="s">
        <v>194</v>
      </c>
      <c r="Q11" s="9">
        <v>1764</v>
      </c>
      <c r="R11" s="12">
        <v>1492</v>
      </c>
      <c r="S11" s="11">
        <v>1163</v>
      </c>
    </row>
    <row r="12" spans="1:19" s="64" customFormat="1" ht="28.5" customHeight="1">
      <c r="A12" s="227"/>
      <c r="B12" s="209"/>
      <c r="C12" s="210"/>
      <c r="D12" s="211"/>
      <c r="E12" s="16" t="s">
        <v>195</v>
      </c>
      <c r="F12" s="70" t="s">
        <v>196</v>
      </c>
      <c r="G12" s="34">
        <f>IF(G9=0,"",G10/G9*100)</f>
        <v>63.208345080349595</v>
      </c>
      <c r="H12" s="35">
        <f>IF(H9=0,"",H10/H9*100)</f>
        <v>62.75388709903348</v>
      </c>
      <c r="I12" s="98">
        <f>IF(I9=0,"",I10/I9*100)</f>
        <v>62.699747687132046</v>
      </c>
      <c r="J12" s="94"/>
      <c r="K12" s="227"/>
      <c r="L12" s="223"/>
      <c r="M12" s="223"/>
      <c r="N12" s="36" t="s">
        <v>189</v>
      </c>
      <c r="O12" s="16" t="s">
        <v>173</v>
      </c>
      <c r="P12" s="111"/>
      <c r="Q12" s="9"/>
      <c r="R12" s="12"/>
      <c r="S12" s="11">
        <v>260</v>
      </c>
    </row>
    <row r="13" spans="1:19" s="64" customFormat="1" ht="28.5" customHeight="1">
      <c r="A13" s="227"/>
      <c r="B13" s="206" t="s">
        <v>197</v>
      </c>
      <c r="C13" s="207"/>
      <c r="D13" s="208"/>
      <c r="E13" s="16" t="s">
        <v>15</v>
      </c>
      <c r="F13" s="70"/>
      <c r="G13" s="9">
        <v>2</v>
      </c>
      <c r="H13" s="12">
        <v>2</v>
      </c>
      <c r="I13" s="11">
        <v>2</v>
      </c>
      <c r="J13" s="93"/>
      <c r="K13" s="227"/>
      <c r="L13" s="223"/>
      <c r="M13" s="14" t="s">
        <v>49</v>
      </c>
      <c r="N13" s="36"/>
      <c r="O13" s="32"/>
      <c r="P13" s="111" t="s">
        <v>198</v>
      </c>
      <c r="Q13" s="9"/>
      <c r="R13" s="12"/>
      <c r="S13" s="11"/>
    </row>
    <row r="14" spans="1:19" s="64" customFormat="1" ht="28.5" customHeight="1">
      <c r="A14" s="227"/>
      <c r="B14" s="209"/>
      <c r="C14" s="210"/>
      <c r="D14" s="211"/>
      <c r="E14" s="16" t="s">
        <v>16</v>
      </c>
      <c r="F14" s="70" t="s">
        <v>199</v>
      </c>
      <c r="G14" s="9">
        <v>19600</v>
      </c>
      <c r="H14" s="12">
        <v>19600</v>
      </c>
      <c r="I14" s="11">
        <v>19600</v>
      </c>
      <c r="J14" s="93"/>
      <c r="K14" s="227"/>
      <c r="L14" s="14" t="s">
        <v>50</v>
      </c>
      <c r="M14" s="14"/>
      <c r="N14" s="14"/>
      <c r="O14" s="16"/>
      <c r="P14" s="111" t="s">
        <v>200</v>
      </c>
      <c r="Q14" s="9">
        <v>332354</v>
      </c>
      <c r="R14" s="12">
        <v>339325</v>
      </c>
      <c r="S14" s="11">
        <v>321362</v>
      </c>
    </row>
    <row r="15" spans="1:19" s="64" customFormat="1" ht="28.5" customHeight="1" thickBot="1">
      <c r="A15" s="230"/>
      <c r="B15" s="23" t="s">
        <v>17</v>
      </c>
      <c r="C15" s="24"/>
      <c r="D15" s="24"/>
      <c r="E15" s="24"/>
      <c r="F15" s="71" t="s">
        <v>201</v>
      </c>
      <c r="G15" s="46">
        <v>172602</v>
      </c>
      <c r="H15" s="47">
        <v>172331</v>
      </c>
      <c r="I15" s="99">
        <v>172387</v>
      </c>
      <c r="J15" s="93"/>
      <c r="K15" s="227"/>
      <c r="L15" s="223" t="s">
        <v>202</v>
      </c>
      <c r="M15" s="14" t="s">
        <v>51</v>
      </c>
      <c r="N15" s="14"/>
      <c r="O15" s="16"/>
      <c r="P15" s="111" t="s">
        <v>203</v>
      </c>
      <c r="Q15" s="9">
        <v>332354</v>
      </c>
      <c r="R15" s="12">
        <v>339325</v>
      </c>
      <c r="S15" s="11">
        <v>321362</v>
      </c>
    </row>
    <row r="16" spans="1:19" s="64" customFormat="1" ht="28.5" customHeight="1">
      <c r="A16" s="226" t="s">
        <v>4</v>
      </c>
      <c r="B16" s="22" t="s">
        <v>18</v>
      </c>
      <c r="C16" s="28"/>
      <c r="D16" s="28"/>
      <c r="E16" s="28"/>
      <c r="F16" s="72" t="s">
        <v>204</v>
      </c>
      <c r="G16" s="6"/>
      <c r="H16" s="8"/>
      <c r="I16" s="7"/>
      <c r="J16" s="93"/>
      <c r="K16" s="227"/>
      <c r="L16" s="223"/>
      <c r="M16" s="223" t="s">
        <v>205</v>
      </c>
      <c r="N16" s="14" t="s">
        <v>52</v>
      </c>
      <c r="O16" s="16"/>
      <c r="P16" s="111" t="s">
        <v>206</v>
      </c>
      <c r="Q16" s="9">
        <v>326876</v>
      </c>
      <c r="R16" s="12">
        <v>334655</v>
      </c>
      <c r="S16" s="11">
        <v>317366</v>
      </c>
    </row>
    <row r="17" spans="1:19" s="64" customFormat="1" ht="28.5" customHeight="1">
      <c r="A17" s="227"/>
      <c r="B17" s="16" t="s">
        <v>19</v>
      </c>
      <c r="C17" s="26"/>
      <c r="D17" s="26"/>
      <c r="E17" s="26"/>
      <c r="F17" s="72" t="s">
        <v>207</v>
      </c>
      <c r="G17" s="9">
        <v>151610</v>
      </c>
      <c r="H17" s="12">
        <v>152200</v>
      </c>
      <c r="I17" s="11">
        <v>151963</v>
      </c>
      <c r="J17" s="93"/>
      <c r="K17" s="227"/>
      <c r="L17" s="223"/>
      <c r="M17" s="223"/>
      <c r="N17" s="223" t="s">
        <v>208</v>
      </c>
      <c r="O17" s="16" t="s">
        <v>53</v>
      </c>
      <c r="P17" s="111"/>
      <c r="Q17" s="9">
        <v>77998</v>
      </c>
      <c r="R17" s="12">
        <v>76123</v>
      </c>
      <c r="S17" s="11">
        <v>77336</v>
      </c>
    </row>
    <row r="18" spans="1:19" s="64" customFormat="1" ht="28.5" customHeight="1">
      <c r="A18" s="227"/>
      <c r="B18" s="16" t="s">
        <v>149</v>
      </c>
      <c r="C18" s="26"/>
      <c r="D18" s="26"/>
      <c r="E18" s="26"/>
      <c r="F18" s="72" t="s">
        <v>209</v>
      </c>
      <c r="G18" s="9">
        <v>149171</v>
      </c>
      <c r="H18" s="12">
        <v>150852</v>
      </c>
      <c r="I18" s="11">
        <v>149907</v>
      </c>
      <c r="J18" s="93"/>
      <c r="K18" s="227"/>
      <c r="L18" s="223"/>
      <c r="M18" s="223"/>
      <c r="N18" s="223"/>
      <c r="O18" s="16" t="s">
        <v>54</v>
      </c>
      <c r="P18" s="111"/>
      <c r="Q18" s="9">
        <v>10652</v>
      </c>
      <c r="R18" s="12">
        <v>15695</v>
      </c>
      <c r="S18" s="11">
        <v>6422</v>
      </c>
    </row>
    <row r="19" spans="1:19" s="64" customFormat="1" ht="28.5" customHeight="1">
      <c r="A19" s="227"/>
      <c r="B19" s="16" t="s">
        <v>20</v>
      </c>
      <c r="C19" s="26"/>
      <c r="D19" s="26"/>
      <c r="E19" s="26"/>
      <c r="F19" s="72" t="s">
        <v>210</v>
      </c>
      <c r="G19" s="9">
        <v>261</v>
      </c>
      <c r="H19" s="12">
        <v>235</v>
      </c>
      <c r="I19" s="11">
        <v>261</v>
      </c>
      <c r="J19" s="93"/>
      <c r="K19" s="227"/>
      <c r="L19" s="223"/>
      <c r="M19" s="223"/>
      <c r="N19" s="223"/>
      <c r="O19" s="16" t="s">
        <v>55</v>
      </c>
      <c r="P19" s="111"/>
      <c r="Q19" s="9">
        <v>57281</v>
      </c>
      <c r="R19" s="12">
        <v>43693</v>
      </c>
      <c r="S19" s="11">
        <v>45903</v>
      </c>
    </row>
    <row r="20" spans="1:19" s="64" customFormat="1" ht="28.5" customHeight="1" thickBot="1">
      <c r="A20" s="228"/>
      <c r="B20" s="23" t="s">
        <v>21</v>
      </c>
      <c r="C20" s="24"/>
      <c r="D20" s="24"/>
      <c r="E20" s="24"/>
      <c r="F20" s="72" t="s">
        <v>211</v>
      </c>
      <c r="G20" s="42">
        <v>2178</v>
      </c>
      <c r="H20" s="73">
        <v>1113</v>
      </c>
      <c r="I20" s="84">
        <v>1795</v>
      </c>
      <c r="J20" s="93"/>
      <c r="K20" s="227"/>
      <c r="L20" s="223"/>
      <c r="M20" s="223"/>
      <c r="N20" s="223"/>
      <c r="O20" s="203" t="s">
        <v>56</v>
      </c>
      <c r="P20" s="204"/>
      <c r="Q20" s="9">
        <v>124901</v>
      </c>
      <c r="R20" s="12">
        <v>125135</v>
      </c>
      <c r="S20" s="11">
        <v>125333</v>
      </c>
    </row>
    <row r="21" spans="1:19" s="64" customFormat="1" ht="28.5" customHeight="1">
      <c r="A21" s="229" t="s">
        <v>110</v>
      </c>
      <c r="B21" s="22" t="s">
        <v>22</v>
      </c>
      <c r="C21" s="74"/>
      <c r="D21" s="74"/>
      <c r="E21" s="74"/>
      <c r="F21" s="67"/>
      <c r="G21" s="189">
        <v>35358</v>
      </c>
      <c r="H21" s="190">
        <v>35358</v>
      </c>
      <c r="I21" s="191">
        <v>35358</v>
      </c>
      <c r="J21" s="95"/>
      <c r="K21" s="227"/>
      <c r="L21" s="223"/>
      <c r="M21" s="223"/>
      <c r="N21" s="14" t="s">
        <v>57</v>
      </c>
      <c r="O21" s="16"/>
      <c r="P21" s="111" t="s">
        <v>212</v>
      </c>
      <c r="Q21" s="9">
        <v>5478</v>
      </c>
      <c r="R21" s="12">
        <v>4670</v>
      </c>
      <c r="S21" s="11">
        <v>3996</v>
      </c>
    </row>
    <row r="22" spans="1:19" s="64" customFormat="1" ht="28.5" customHeight="1">
      <c r="A22" s="227"/>
      <c r="B22" s="16" t="s">
        <v>23</v>
      </c>
      <c r="C22" s="26"/>
      <c r="D22" s="26"/>
      <c r="E22" s="26"/>
      <c r="F22" s="70" t="s">
        <v>213</v>
      </c>
      <c r="G22" s="9"/>
      <c r="H22" s="12"/>
      <c r="I22" s="11"/>
      <c r="J22" s="93"/>
      <c r="K22" s="227"/>
      <c r="L22" s="223"/>
      <c r="M22" s="223"/>
      <c r="N22" s="36" t="s">
        <v>215</v>
      </c>
      <c r="O22" s="16" t="s">
        <v>36</v>
      </c>
      <c r="P22" s="111"/>
      <c r="Q22" s="9">
        <v>5478</v>
      </c>
      <c r="R22" s="12">
        <v>4670</v>
      </c>
      <c r="S22" s="11">
        <v>3996</v>
      </c>
    </row>
    <row r="23" spans="1:19" s="64" customFormat="1" ht="28.5" customHeight="1">
      <c r="A23" s="227"/>
      <c r="B23" s="16" t="s">
        <v>24</v>
      </c>
      <c r="C23" s="26"/>
      <c r="D23" s="26"/>
      <c r="E23" s="26"/>
      <c r="F23" s="70" t="s">
        <v>100</v>
      </c>
      <c r="G23" s="9">
        <v>450</v>
      </c>
      <c r="H23" s="12">
        <v>450</v>
      </c>
      <c r="I23" s="11">
        <v>450</v>
      </c>
      <c r="J23" s="93"/>
      <c r="K23" s="227"/>
      <c r="L23" s="223"/>
      <c r="M23" s="14" t="s">
        <v>58</v>
      </c>
      <c r="N23" s="14"/>
      <c r="O23" s="16"/>
      <c r="P23" s="111" t="s">
        <v>216</v>
      </c>
      <c r="Q23" s="9"/>
      <c r="R23" s="12"/>
      <c r="S23" s="11"/>
    </row>
    <row r="24" spans="1:19" s="64" customFormat="1" ht="28.5" customHeight="1">
      <c r="A24" s="227"/>
      <c r="B24" s="16" t="s">
        <v>25</v>
      </c>
      <c r="C24" s="26"/>
      <c r="D24" s="26"/>
      <c r="E24" s="26"/>
      <c r="F24" s="70" t="s">
        <v>165</v>
      </c>
      <c r="G24" s="9">
        <v>84</v>
      </c>
      <c r="H24" s="12">
        <v>84.43</v>
      </c>
      <c r="I24" s="11">
        <v>84.43</v>
      </c>
      <c r="J24" s="93"/>
      <c r="K24" s="227"/>
      <c r="L24" s="14" t="s">
        <v>59</v>
      </c>
      <c r="M24" s="14"/>
      <c r="N24" s="14"/>
      <c r="O24" s="16"/>
      <c r="P24" s="111"/>
      <c r="Q24" s="139">
        <f>Q6-Q15</f>
        <v>23200</v>
      </c>
      <c r="R24" s="37">
        <f>R6-R15</f>
        <v>23897</v>
      </c>
      <c r="S24" s="38">
        <f>S6-S15</f>
        <v>28574</v>
      </c>
    </row>
    <row r="25" spans="1:19" s="64" customFormat="1" ht="28.5" customHeight="1" thickBot="1">
      <c r="A25" s="227"/>
      <c r="B25" s="16" t="s">
        <v>159</v>
      </c>
      <c r="C25" s="26"/>
      <c r="D25" s="26"/>
      <c r="E25" s="26"/>
      <c r="F25" s="70" t="s">
        <v>165</v>
      </c>
      <c r="G25" s="9">
        <v>89</v>
      </c>
      <c r="H25" s="12">
        <v>89</v>
      </c>
      <c r="I25" s="11">
        <v>89.08</v>
      </c>
      <c r="J25" s="93"/>
      <c r="K25" s="228"/>
      <c r="L25" s="20" t="s">
        <v>60</v>
      </c>
      <c r="M25" s="20"/>
      <c r="N25" s="20"/>
      <c r="O25" s="21"/>
      <c r="P25" s="112"/>
      <c r="Q25" s="39">
        <f>Q5-Q14</f>
        <v>23200</v>
      </c>
      <c r="R25" s="40">
        <f>R5-R14</f>
        <v>23897</v>
      </c>
      <c r="S25" s="41">
        <f>S5-S14</f>
        <v>28574</v>
      </c>
    </row>
    <row r="26" spans="1:19" s="64" customFormat="1" ht="28.5" customHeight="1">
      <c r="A26" s="227"/>
      <c r="B26" s="16" t="s">
        <v>166</v>
      </c>
      <c r="C26" s="26"/>
      <c r="D26" s="26"/>
      <c r="E26" s="26"/>
      <c r="F26" s="70" t="s">
        <v>165</v>
      </c>
      <c r="G26" s="9"/>
      <c r="H26" s="12"/>
      <c r="I26" s="11"/>
      <c r="J26" s="93"/>
      <c r="K26" s="229" t="s">
        <v>157</v>
      </c>
      <c r="L26" s="22" t="s">
        <v>61</v>
      </c>
      <c r="M26" s="28"/>
      <c r="N26" s="28"/>
      <c r="O26" s="28"/>
      <c r="P26" s="113" t="s">
        <v>218</v>
      </c>
      <c r="Q26" s="68"/>
      <c r="R26" s="69"/>
      <c r="S26" s="48"/>
    </row>
    <row r="27" spans="1:19" s="64" customFormat="1" ht="28.5" customHeight="1">
      <c r="A27" s="227"/>
      <c r="B27" s="217" t="s">
        <v>163</v>
      </c>
      <c r="C27" s="218"/>
      <c r="D27" s="21" t="s">
        <v>160</v>
      </c>
      <c r="E27" s="29"/>
      <c r="F27" s="70" t="s">
        <v>170</v>
      </c>
      <c r="G27" s="75">
        <v>96.83</v>
      </c>
      <c r="H27" s="76">
        <v>96.83</v>
      </c>
      <c r="I27" s="100">
        <v>96.83</v>
      </c>
      <c r="J27" s="96"/>
      <c r="K27" s="227"/>
      <c r="L27" s="223" t="s">
        <v>219</v>
      </c>
      <c r="M27" s="14" t="s">
        <v>62</v>
      </c>
      <c r="N27" s="14"/>
      <c r="O27" s="16"/>
      <c r="P27" s="111"/>
      <c r="Q27" s="9"/>
      <c r="R27" s="12"/>
      <c r="S27" s="11"/>
    </row>
    <row r="28" spans="1:19" s="64" customFormat="1" ht="28.5" customHeight="1" thickBot="1">
      <c r="A28" s="228"/>
      <c r="B28" s="219"/>
      <c r="C28" s="220"/>
      <c r="D28" s="16" t="s">
        <v>166</v>
      </c>
      <c r="E28" s="27"/>
      <c r="F28" s="63" t="s">
        <v>171</v>
      </c>
      <c r="G28" s="77"/>
      <c r="H28" s="78"/>
      <c r="I28" s="101"/>
      <c r="J28" s="96"/>
      <c r="K28" s="227"/>
      <c r="L28" s="223"/>
      <c r="M28" s="14" t="s">
        <v>63</v>
      </c>
      <c r="N28" s="14"/>
      <c r="O28" s="16"/>
      <c r="P28" s="111"/>
      <c r="Q28" s="9"/>
      <c r="R28" s="12"/>
      <c r="S28" s="11"/>
    </row>
    <row r="29" spans="1:19" s="64" customFormat="1" ht="28.5" customHeight="1">
      <c r="A29" s="229" t="s">
        <v>99</v>
      </c>
      <c r="B29" s="15" t="s">
        <v>26</v>
      </c>
      <c r="C29" s="65"/>
      <c r="D29" s="65"/>
      <c r="E29" s="66"/>
      <c r="F29" s="79"/>
      <c r="G29" s="6">
        <v>9</v>
      </c>
      <c r="H29" s="8">
        <v>9</v>
      </c>
      <c r="I29" s="7">
        <v>9</v>
      </c>
      <c r="J29" s="93"/>
      <c r="K29" s="227"/>
      <c r="L29" s="223"/>
      <c r="M29" s="14" t="s">
        <v>64</v>
      </c>
      <c r="N29" s="14"/>
      <c r="O29" s="16"/>
      <c r="P29" s="111"/>
      <c r="Q29" s="9"/>
      <c r="R29" s="12"/>
      <c r="S29" s="11"/>
    </row>
    <row r="30" spans="1:19" s="64" customFormat="1" ht="28.5" customHeight="1">
      <c r="A30" s="227"/>
      <c r="B30" s="14" t="s">
        <v>27</v>
      </c>
      <c r="C30" s="36"/>
      <c r="D30" s="36"/>
      <c r="E30" s="32"/>
      <c r="F30" s="80"/>
      <c r="G30" s="9"/>
      <c r="H30" s="12"/>
      <c r="I30" s="11"/>
      <c r="J30" s="93"/>
      <c r="K30" s="227"/>
      <c r="L30" s="16" t="s">
        <v>65</v>
      </c>
      <c r="M30" s="26"/>
      <c r="N30" s="26"/>
      <c r="O30" s="26"/>
      <c r="P30" s="111" t="s">
        <v>220</v>
      </c>
      <c r="Q30" s="9">
        <v>53818</v>
      </c>
      <c r="R30" s="12">
        <v>93834</v>
      </c>
      <c r="S30" s="11">
        <v>129593</v>
      </c>
    </row>
    <row r="31" spans="1:19" s="64" customFormat="1" ht="28.5" customHeight="1" thickBot="1">
      <c r="A31" s="230"/>
      <c r="B31" s="23"/>
      <c r="C31" s="24" t="s">
        <v>221</v>
      </c>
      <c r="D31" s="24" t="s">
        <v>101</v>
      </c>
      <c r="E31" s="24"/>
      <c r="F31" s="81"/>
      <c r="G31" s="42">
        <f>SUM(G29:G30)</f>
        <v>9</v>
      </c>
      <c r="H31" s="43">
        <f>SUM(H29:H30)</f>
        <v>9</v>
      </c>
      <c r="I31" s="44">
        <f>SUM(I29:I30)</f>
        <v>9</v>
      </c>
      <c r="J31" s="97"/>
      <c r="K31" s="227"/>
      <c r="L31" s="223" t="s">
        <v>222</v>
      </c>
      <c r="M31" s="14" t="s">
        <v>66</v>
      </c>
      <c r="N31" s="14"/>
      <c r="O31" s="16"/>
      <c r="P31" s="111"/>
      <c r="Q31" s="9">
        <v>38177</v>
      </c>
      <c r="R31" s="12">
        <v>80018</v>
      </c>
      <c r="S31" s="11">
        <v>117170</v>
      </c>
    </row>
    <row r="32" spans="1:19" s="64" customFormat="1" ht="28.5" customHeight="1">
      <c r="A32" s="229" t="s">
        <v>0</v>
      </c>
      <c r="B32" s="22" t="s">
        <v>29</v>
      </c>
      <c r="C32" s="74"/>
      <c r="D32" s="74"/>
      <c r="E32" s="74"/>
      <c r="F32" s="79" t="s">
        <v>223</v>
      </c>
      <c r="G32" s="82">
        <v>0.9</v>
      </c>
      <c r="H32" s="83">
        <v>0.9</v>
      </c>
      <c r="I32" s="192">
        <v>0.869</v>
      </c>
      <c r="J32" s="94"/>
      <c r="K32" s="227"/>
      <c r="L32" s="223"/>
      <c r="M32" s="14" t="s">
        <v>67</v>
      </c>
      <c r="N32" s="14"/>
      <c r="O32" s="16"/>
      <c r="P32" s="111"/>
      <c r="Q32" s="9">
        <v>15641</v>
      </c>
      <c r="R32" s="12">
        <v>13816</v>
      </c>
      <c r="S32" s="11">
        <v>12423</v>
      </c>
    </row>
    <row r="33" spans="1:19" s="64" customFormat="1" ht="28.5" customHeight="1">
      <c r="A33" s="227"/>
      <c r="B33" s="14" t="s">
        <v>150</v>
      </c>
      <c r="C33" s="36"/>
      <c r="D33" s="36"/>
      <c r="E33" s="32"/>
      <c r="F33" s="70" t="s">
        <v>168</v>
      </c>
      <c r="G33" s="34">
        <v>1.2</v>
      </c>
      <c r="H33" s="35">
        <v>1.2</v>
      </c>
      <c r="I33" s="193">
        <v>1.1</v>
      </c>
      <c r="J33" s="94"/>
      <c r="K33" s="227"/>
      <c r="L33" s="14" t="s">
        <v>68</v>
      </c>
      <c r="M33" s="36"/>
      <c r="N33" s="36"/>
      <c r="O33" s="32"/>
      <c r="P33" s="111" t="s">
        <v>224</v>
      </c>
      <c r="Q33" s="155">
        <f>Q26-Q30</f>
        <v>-53818</v>
      </c>
      <c r="R33" s="153">
        <f>R26-R30</f>
        <v>-93834</v>
      </c>
      <c r="S33" s="156">
        <f>S26-S30</f>
        <v>-129593</v>
      </c>
    </row>
    <row r="34" spans="1:19" s="64" customFormat="1" ht="28.5" customHeight="1">
      <c r="A34" s="227"/>
      <c r="B34" s="217" t="s">
        <v>172</v>
      </c>
      <c r="C34" s="218"/>
      <c r="D34" s="21" t="s">
        <v>30</v>
      </c>
      <c r="E34" s="29"/>
      <c r="F34" s="70" t="s">
        <v>171</v>
      </c>
      <c r="G34" s="75">
        <v>2292.44</v>
      </c>
      <c r="H34" s="76">
        <v>2282.1</v>
      </c>
      <c r="I34" s="194">
        <v>2277.6</v>
      </c>
      <c r="J34" s="96"/>
      <c r="K34" s="227"/>
      <c r="L34" s="16" t="s">
        <v>69</v>
      </c>
      <c r="M34" s="26"/>
      <c r="N34" s="26"/>
      <c r="O34" s="26"/>
      <c r="P34" s="111" t="s">
        <v>225</v>
      </c>
      <c r="Q34" s="9">
        <v>53818</v>
      </c>
      <c r="R34" s="12">
        <v>93834</v>
      </c>
      <c r="S34" s="11">
        <v>129593</v>
      </c>
    </row>
    <row r="35" spans="1:19" s="64" customFormat="1" ht="28.5" customHeight="1" thickBot="1">
      <c r="A35" s="227"/>
      <c r="B35" s="221"/>
      <c r="C35" s="222"/>
      <c r="D35" s="16" t="s">
        <v>31</v>
      </c>
      <c r="E35" s="26"/>
      <c r="F35" s="70" t="s">
        <v>171</v>
      </c>
      <c r="G35" s="75">
        <v>2156.6</v>
      </c>
      <c r="H35" s="76">
        <v>2145.35</v>
      </c>
      <c r="I35" s="194">
        <v>2100.9</v>
      </c>
      <c r="J35" s="96"/>
      <c r="K35" s="230"/>
      <c r="L35" s="17" t="s">
        <v>70</v>
      </c>
      <c r="M35" s="17"/>
      <c r="N35" s="17"/>
      <c r="O35" s="23"/>
      <c r="P35" s="106"/>
      <c r="Q35" s="146">
        <f>Q33+Q34</f>
        <v>0</v>
      </c>
      <c r="R35" s="43">
        <f>R33+R34</f>
        <v>0</v>
      </c>
      <c r="S35" s="45">
        <f>S33+S34</f>
        <v>0</v>
      </c>
    </row>
    <row r="36" spans="1:19" s="64" customFormat="1" ht="28.5" customHeight="1">
      <c r="A36" s="227"/>
      <c r="B36" s="231" t="s">
        <v>102</v>
      </c>
      <c r="C36" s="232"/>
      <c r="D36" s="16" t="s">
        <v>32</v>
      </c>
      <c r="E36" s="26"/>
      <c r="F36" s="70" t="s">
        <v>103</v>
      </c>
      <c r="G36" s="9">
        <v>498</v>
      </c>
      <c r="H36" s="12">
        <v>498</v>
      </c>
      <c r="I36" s="188">
        <v>497</v>
      </c>
      <c r="J36" s="93"/>
      <c r="K36" s="18" t="s">
        <v>71</v>
      </c>
      <c r="L36" s="19"/>
      <c r="M36" s="19"/>
      <c r="N36" s="19"/>
      <c r="O36" s="25"/>
      <c r="P36" s="114"/>
      <c r="Q36" s="6">
        <v>324383</v>
      </c>
      <c r="R36" s="8">
        <v>313121</v>
      </c>
      <c r="S36" s="195">
        <v>268927</v>
      </c>
    </row>
    <row r="37" spans="1:19" s="64" customFormat="1" ht="28.5" customHeight="1">
      <c r="A37" s="227"/>
      <c r="B37" s="233"/>
      <c r="C37" s="234"/>
      <c r="D37" s="16" t="s">
        <v>33</v>
      </c>
      <c r="E37" s="26"/>
      <c r="F37" s="70" t="s">
        <v>169</v>
      </c>
      <c r="G37" s="9">
        <v>16575</v>
      </c>
      <c r="H37" s="12">
        <v>16761</v>
      </c>
      <c r="I37" s="188">
        <v>16656</v>
      </c>
      <c r="J37" s="93"/>
      <c r="K37" s="13" t="s">
        <v>72</v>
      </c>
      <c r="L37" s="14"/>
      <c r="M37" s="14"/>
      <c r="N37" s="14"/>
      <c r="O37" s="16"/>
      <c r="P37" s="111"/>
      <c r="Q37" s="9"/>
      <c r="R37" s="12"/>
      <c r="S37" s="188">
        <v>260</v>
      </c>
    </row>
    <row r="38" spans="1:19" s="64" customFormat="1" ht="28.5" customHeight="1" thickBot="1">
      <c r="A38" s="230"/>
      <c r="B38" s="235"/>
      <c r="C38" s="236"/>
      <c r="D38" s="23" t="s">
        <v>34</v>
      </c>
      <c r="E38" s="24"/>
      <c r="F38" s="71" t="s">
        <v>104</v>
      </c>
      <c r="G38" s="46">
        <v>37996</v>
      </c>
      <c r="H38" s="47">
        <v>38251</v>
      </c>
      <c r="I38" s="196">
        <v>37936</v>
      </c>
      <c r="J38" s="93"/>
      <c r="K38" s="52" t="s">
        <v>73</v>
      </c>
      <c r="L38" s="24"/>
      <c r="M38" s="24"/>
      <c r="N38" s="24"/>
      <c r="O38" s="24"/>
      <c r="P38" s="112"/>
      <c r="Q38" s="42">
        <v>350790</v>
      </c>
      <c r="R38" s="73">
        <v>408257</v>
      </c>
      <c r="S38" s="197">
        <v>419735</v>
      </c>
    </row>
    <row r="39" spans="1:19" s="64" customFormat="1" ht="28.5" customHeight="1">
      <c r="A39" s="226" t="s">
        <v>105</v>
      </c>
      <c r="B39" s="22" t="s">
        <v>35</v>
      </c>
      <c r="C39" s="28"/>
      <c r="D39" s="28"/>
      <c r="E39" s="28"/>
      <c r="F39" s="72" t="s">
        <v>226</v>
      </c>
      <c r="G39" s="85">
        <v>24.2</v>
      </c>
      <c r="H39" s="86">
        <v>23.5</v>
      </c>
      <c r="I39" s="198">
        <v>24.6</v>
      </c>
      <c r="J39" s="94"/>
      <c r="K39" s="229" t="s">
        <v>114</v>
      </c>
      <c r="L39" s="224" t="s">
        <v>115</v>
      </c>
      <c r="M39" s="15" t="s">
        <v>74</v>
      </c>
      <c r="N39" s="15"/>
      <c r="O39" s="22"/>
      <c r="P39" s="113"/>
      <c r="Q39" s="68">
        <v>1264498</v>
      </c>
      <c r="R39" s="69">
        <v>1295842</v>
      </c>
      <c r="S39" s="48">
        <v>1361187</v>
      </c>
    </row>
    <row r="40" spans="1:19" s="64" customFormat="1" ht="28.5" customHeight="1">
      <c r="A40" s="227"/>
      <c r="B40" s="16" t="s">
        <v>36</v>
      </c>
      <c r="C40" s="26"/>
      <c r="D40" s="26"/>
      <c r="E40" s="26"/>
      <c r="F40" s="70" t="s">
        <v>227</v>
      </c>
      <c r="G40" s="34">
        <v>1.7</v>
      </c>
      <c r="H40" s="35">
        <v>1.4</v>
      </c>
      <c r="I40" s="193">
        <v>1.3</v>
      </c>
      <c r="J40" s="94"/>
      <c r="K40" s="227"/>
      <c r="L40" s="223"/>
      <c r="M40" s="223" t="s">
        <v>228</v>
      </c>
      <c r="N40" s="14" t="s">
        <v>75</v>
      </c>
      <c r="O40" s="16"/>
      <c r="P40" s="111"/>
      <c r="Q40" s="9">
        <v>2643734</v>
      </c>
      <c r="R40" s="12">
        <v>2699804</v>
      </c>
      <c r="S40" s="11">
        <v>2801987</v>
      </c>
    </row>
    <row r="41" spans="1:19" s="64" customFormat="1" ht="28.5" customHeight="1">
      <c r="A41" s="227"/>
      <c r="B41" s="16" t="s">
        <v>37</v>
      </c>
      <c r="C41" s="26"/>
      <c r="D41" s="26"/>
      <c r="E41" s="26"/>
      <c r="F41" s="70" t="s">
        <v>229</v>
      </c>
      <c r="G41" s="34">
        <v>17.8</v>
      </c>
      <c r="H41" s="35">
        <v>13.5</v>
      </c>
      <c r="I41" s="193">
        <v>14.6</v>
      </c>
      <c r="J41" s="94"/>
      <c r="K41" s="227"/>
      <c r="L41" s="223"/>
      <c r="M41" s="223"/>
      <c r="N41" s="14" t="s">
        <v>174</v>
      </c>
      <c r="O41" s="32"/>
      <c r="P41" s="115"/>
      <c r="Q41" s="9">
        <v>1443298</v>
      </c>
      <c r="R41" s="12">
        <v>1470562</v>
      </c>
      <c r="S41" s="11">
        <v>1507796</v>
      </c>
    </row>
    <row r="42" spans="1:19" s="64" customFormat="1" ht="28.5" customHeight="1">
      <c r="A42" s="227"/>
      <c r="B42" s="16" t="s">
        <v>161</v>
      </c>
      <c r="C42" s="26"/>
      <c r="D42" s="26"/>
      <c r="E42" s="26"/>
      <c r="F42" s="70" t="s">
        <v>230</v>
      </c>
      <c r="G42" s="34">
        <v>38.8</v>
      </c>
      <c r="H42" s="35">
        <v>38.7</v>
      </c>
      <c r="I42" s="193">
        <v>39.8</v>
      </c>
      <c r="J42" s="94"/>
      <c r="K42" s="227"/>
      <c r="L42" s="223"/>
      <c r="M42" s="14" t="s">
        <v>76</v>
      </c>
      <c r="N42" s="14"/>
      <c r="O42" s="16"/>
      <c r="P42" s="111"/>
      <c r="Q42" s="9">
        <v>375266</v>
      </c>
      <c r="R42" s="12">
        <v>393438</v>
      </c>
      <c r="S42" s="11">
        <v>304161</v>
      </c>
    </row>
    <row r="43" spans="1:19" s="64" customFormat="1" ht="28.5" customHeight="1" thickBot="1">
      <c r="A43" s="228"/>
      <c r="B43" s="23" t="s">
        <v>38</v>
      </c>
      <c r="C43" s="24"/>
      <c r="D43" s="24"/>
      <c r="E43" s="24"/>
      <c r="F43" s="63" t="s">
        <v>295</v>
      </c>
      <c r="G43" s="87">
        <v>17.4</v>
      </c>
      <c r="H43" s="88">
        <v>22.9</v>
      </c>
      <c r="I43" s="199">
        <v>19.8</v>
      </c>
      <c r="J43" s="94"/>
      <c r="K43" s="227"/>
      <c r="L43" s="223"/>
      <c r="M43" s="223" t="s">
        <v>296</v>
      </c>
      <c r="N43" s="14" t="s">
        <v>77</v>
      </c>
      <c r="O43" s="16"/>
      <c r="P43" s="111"/>
      <c r="Q43" s="9">
        <v>315866</v>
      </c>
      <c r="R43" s="12">
        <v>325903</v>
      </c>
      <c r="S43" s="11">
        <v>251813</v>
      </c>
    </row>
    <row r="44" spans="1:19" s="64" customFormat="1" ht="28.5" customHeight="1">
      <c r="A44" s="229" t="s">
        <v>1</v>
      </c>
      <c r="B44" s="22" t="s">
        <v>151</v>
      </c>
      <c r="C44" s="28"/>
      <c r="D44" s="28"/>
      <c r="E44" s="28"/>
      <c r="F44" s="67" t="s">
        <v>233</v>
      </c>
      <c r="G44" s="82">
        <v>87.8</v>
      </c>
      <c r="H44" s="83">
        <v>86.6</v>
      </c>
      <c r="I44" s="192">
        <v>89.6</v>
      </c>
      <c r="J44" s="94"/>
      <c r="K44" s="227"/>
      <c r="L44" s="223"/>
      <c r="M44" s="223"/>
      <c r="N44" s="14" t="s">
        <v>78</v>
      </c>
      <c r="O44" s="16"/>
      <c r="P44" s="111"/>
      <c r="Q44" s="9">
        <v>159</v>
      </c>
      <c r="R44" s="12">
        <v>10729</v>
      </c>
      <c r="S44" s="11">
        <v>394</v>
      </c>
    </row>
    <row r="45" spans="1:19" s="64" customFormat="1" ht="28.5" customHeight="1">
      <c r="A45" s="227"/>
      <c r="B45" s="16" t="s">
        <v>39</v>
      </c>
      <c r="C45" s="26"/>
      <c r="D45" s="26"/>
      <c r="E45" s="26"/>
      <c r="F45" s="70" t="s">
        <v>234</v>
      </c>
      <c r="G45" s="34">
        <v>737.5</v>
      </c>
      <c r="H45" s="35">
        <v>489.9</v>
      </c>
      <c r="I45" s="193">
        <v>863.3</v>
      </c>
      <c r="J45" s="94"/>
      <c r="K45" s="227"/>
      <c r="L45" s="223"/>
      <c r="M45" s="223"/>
      <c r="N45" s="14" t="s">
        <v>79</v>
      </c>
      <c r="O45" s="16"/>
      <c r="P45" s="111"/>
      <c r="Q45" s="9">
        <v>769</v>
      </c>
      <c r="R45" s="12">
        <v>930</v>
      </c>
      <c r="S45" s="11">
        <v>995</v>
      </c>
    </row>
    <row r="46" spans="1:19" s="64" customFormat="1" ht="28.5" customHeight="1">
      <c r="A46" s="227"/>
      <c r="B46" s="16" t="s">
        <v>40</v>
      </c>
      <c r="C46" s="26"/>
      <c r="D46" s="26"/>
      <c r="E46" s="26"/>
      <c r="F46" s="70" t="s">
        <v>235</v>
      </c>
      <c r="G46" s="34">
        <v>107</v>
      </c>
      <c r="H46" s="35">
        <v>107</v>
      </c>
      <c r="I46" s="193">
        <v>108.9</v>
      </c>
      <c r="J46" s="94"/>
      <c r="K46" s="227"/>
      <c r="L46" s="223"/>
      <c r="M46" s="14" t="s">
        <v>80</v>
      </c>
      <c r="N46" s="14"/>
      <c r="O46" s="16"/>
      <c r="P46" s="111"/>
      <c r="Q46" s="9"/>
      <c r="R46" s="12"/>
      <c r="S46" s="11"/>
    </row>
    <row r="47" spans="1:19" s="64" customFormat="1" ht="28.5" customHeight="1">
      <c r="A47" s="227"/>
      <c r="B47" s="16" t="s">
        <v>41</v>
      </c>
      <c r="C47" s="26"/>
      <c r="D47" s="26"/>
      <c r="E47" s="26"/>
      <c r="F47" s="70" t="s">
        <v>235</v>
      </c>
      <c r="G47" s="34">
        <v>108.1</v>
      </c>
      <c r="H47" s="35">
        <v>107.9</v>
      </c>
      <c r="I47" s="193">
        <v>109.8</v>
      </c>
      <c r="J47" s="94"/>
      <c r="K47" s="227"/>
      <c r="L47" s="223"/>
      <c r="M47" s="14" t="s">
        <v>81</v>
      </c>
      <c r="N47" s="14"/>
      <c r="O47" s="16"/>
      <c r="P47" s="111"/>
      <c r="Q47" s="9">
        <f>Q39+Q42+Q46</f>
        <v>1639764</v>
      </c>
      <c r="R47" s="12">
        <f>R39+R42+R46</f>
        <v>1689280</v>
      </c>
      <c r="S47" s="147">
        <f>S39+S42+S46</f>
        <v>1665348</v>
      </c>
    </row>
    <row r="48" spans="1:19" s="64" customFormat="1" ht="28.5" customHeight="1">
      <c r="A48" s="227"/>
      <c r="B48" s="16" t="s">
        <v>116</v>
      </c>
      <c r="C48" s="26"/>
      <c r="D48" s="26"/>
      <c r="E48" s="26"/>
      <c r="F48" s="70" t="s">
        <v>236</v>
      </c>
      <c r="G48" s="34"/>
      <c r="H48" s="35"/>
      <c r="I48" s="193"/>
      <c r="J48" s="94"/>
      <c r="K48" s="227"/>
      <c r="L48" s="223" t="s">
        <v>113</v>
      </c>
      <c r="M48" s="14" t="s">
        <v>82</v>
      </c>
      <c r="N48" s="14"/>
      <c r="O48" s="16"/>
      <c r="P48" s="111"/>
      <c r="Q48" s="9">
        <v>46200</v>
      </c>
      <c r="R48" s="12">
        <v>56200</v>
      </c>
      <c r="S48" s="11">
        <v>61200</v>
      </c>
    </row>
    <row r="49" spans="1:19" s="64" customFormat="1" ht="28.5" customHeight="1">
      <c r="A49" s="227"/>
      <c r="B49" s="16" t="s">
        <v>42</v>
      </c>
      <c r="C49" s="26"/>
      <c r="D49" s="26"/>
      <c r="E49" s="26"/>
      <c r="F49" s="70" t="s">
        <v>193</v>
      </c>
      <c r="G49" s="34"/>
      <c r="H49" s="35"/>
      <c r="I49" s="193"/>
      <c r="J49" s="94"/>
      <c r="K49" s="227"/>
      <c r="L49" s="223"/>
      <c r="M49" s="14" t="s">
        <v>83</v>
      </c>
      <c r="N49" s="14"/>
      <c r="O49" s="16"/>
      <c r="P49" s="111"/>
      <c r="Q49" s="9">
        <v>50883</v>
      </c>
      <c r="R49" s="12">
        <v>80317</v>
      </c>
      <c r="S49" s="11">
        <v>35234</v>
      </c>
    </row>
    <row r="50" spans="1:19" s="64" customFormat="1" ht="28.5" customHeight="1">
      <c r="A50" s="227"/>
      <c r="B50" s="212" t="s">
        <v>2</v>
      </c>
      <c r="C50" s="213"/>
      <c r="D50" s="14" t="s">
        <v>117</v>
      </c>
      <c r="E50" s="16"/>
      <c r="F50" s="33"/>
      <c r="G50" s="34">
        <v>4.6</v>
      </c>
      <c r="H50" s="35">
        <v>4</v>
      </c>
      <c r="I50" s="193">
        <v>3.6</v>
      </c>
      <c r="J50" s="94"/>
      <c r="K50" s="227"/>
      <c r="L50" s="223"/>
      <c r="M50" s="223" t="s">
        <v>239</v>
      </c>
      <c r="N50" s="14" t="s">
        <v>84</v>
      </c>
      <c r="O50" s="16"/>
      <c r="P50" s="111"/>
      <c r="Q50" s="9"/>
      <c r="R50" s="12"/>
      <c r="S50" s="11"/>
    </row>
    <row r="51" spans="1:19" s="64" customFormat="1" ht="28.5" customHeight="1">
      <c r="A51" s="227"/>
      <c r="B51" s="214"/>
      <c r="C51" s="215"/>
      <c r="D51" s="14" t="s">
        <v>43</v>
      </c>
      <c r="E51" s="16"/>
      <c r="F51" s="33"/>
      <c r="G51" s="34">
        <v>1.6</v>
      </c>
      <c r="H51" s="35">
        <v>1.4</v>
      </c>
      <c r="I51" s="193">
        <v>1.2</v>
      </c>
      <c r="J51" s="94"/>
      <c r="K51" s="227"/>
      <c r="L51" s="223"/>
      <c r="M51" s="223"/>
      <c r="N51" s="14" t="s">
        <v>85</v>
      </c>
      <c r="O51" s="16"/>
      <c r="P51" s="111"/>
      <c r="Q51" s="9">
        <v>50114</v>
      </c>
      <c r="R51" s="12">
        <v>80150</v>
      </c>
      <c r="S51" s="11">
        <v>34220</v>
      </c>
    </row>
    <row r="52" spans="1:19" s="64" customFormat="1" ht="28.5" customHeight="1">
      <c r="A52" s="227"/>
      <c r="B52" s="214"/>
      <c r="C52" s="215"/>
      <c r="D52" s="14" t="s">
        <v>118</v>
      </c>
      <c r="E52" s="16"/>
      <c r="F52" s="33"/>
      <c r="G52" s="34">
        <v>6.2</v>
      </c>
      <c r="H52" s="35">
        <v>5.4</v>
      </c>
      <c r="I52" s="193">
        <v>4.8</v>
      </c>
      <c r="J52" s="94"/>
      <c r="K52" s="227"/>
      <c r="L52" s="223"/>
      <c r="M52" s="14" t="s">
        <v>86</v>
      </c>
      <c r="N52" s="14"/>
      <c r="O52" s="16"/>
      <c r="P52" s="111"/>
      <c r="Q52" s="9">
        <f>Q48+Q49</f>
        <v>97083</v>
      </c>
      <c r="R52" s="12">
        <f>R48+R49</f>
        <v>136517</v>
      </c>
      <c r="S52" s="147">
        <f>S48+S49</f>
        <v>96434</v>
      </c>
    </row>
    <row r="53" spans="1:19" s="64" customFormat="1" ht="28.5" customHeight="1" thickBot="1">
      <c r="A53" s="230"/>
      <c r="B53" s="131"/>
      <c r="C53" s="216"/>
      <c r="D53" s="17" t="s">
        <v>35</v>
      </c>
      <c r="E53" s="23"/>
      <c r="F53" s="89"/>
      <c r="G53" s="90">
        <v>22.8</v>
      </c>
      <c r="H53" s="91">
        <v>22.1</v>
      </c>
      <c r="I53" s="200">
        <v>22.7</v>
      </c>
      <c r="J53" s="94"/>
      <c r="K53" s="227"/>
      <c r="L53" s="223" t="s">
        <v>112</v>
      </c>
      <c r="M53" s="14" t="s">
        <v>87</v>
      </c>
      <c r="N53" s="14"/>
      <c r="O53" s="16"/>
      <c r="P53" s="111"/>
      <c r="Q53" s="9">
        <v>510963</v>
      </c>
      <c r="R53" s="12">
        <v>532148</v>
      </c>
      <c r="S53" s="11">
        <v>609725</v>
      </c>
    </row>
    <row r="54" spans="1:19" s="64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27"/>
      <c r="L54" s="223"/>
      <c r="M54" s="223" t="s">
        <v>111</v>
      </c>
      <c r="N54" s="14" t="s">
        <v>88</v>
      </c>
      <c r="O54" s="16"/>
      <c r="P54" s="111"/>
      <c r="Q54" s="9">
        <v>407479</v>
      </c>
      <c r="R54" s="12">
        <v>442480</v>
      </c>
      <c r="S54" s="11">
        <v>532480</v>
      </c>
    </row>
    <row r="55" spans="1:19" s="64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27"/>
      <c r="L55" s="223"/>
      <c r="M55" s="223"/>
      <c r="N55" s="14" t="s">
        <v>62</v>
      </c>
      <c r="O55" s="16"/>
      <c r="P55" s="111"/>
      <c r="Q55" s="9">
        <v>103484</v>
      </c>
      <c r="R55" s="12">
        <v>89668</v>
      </c>
      <c r="S55" s="11">
        <v>77245</v>
      </c>
    </row>
    <row r="56" spans="1:19" s="64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27"/>
      <c r="L56" s="223"/>
      <c r="M56" s="223"/>
      <c r="N56" s="14" t="s">
        <v>89</v>
      </c>
      <c r="O56" s="16"/>
      <c r="P56" s="111"/>
      <c r="Q56" s="9"/>
      <c r="R56" s="12"/>
      <c r="S56" s="11"/>
    </row>
    <row r="57" spans="1:19" s="64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27"/>
      <c r="L57" s="223"/>
      <c r="M57" s="14" t="s">
        <v>90</v>
      </c>
      <c r="N57" s="14"/>
      <c r="O57" s="16"/>
      <c r="P57" s="111"/>
      <c r="Q57" s="9">
        <v>1031718</v>
      </c>
      <c r="R57" s="12">
        <v>1020615</v>
      </c>
      <c r="S57" s="11">
        <v>959189</v>
      </c>
    </row>
    <row r="58" spans="1:19" s="64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27"/>
      <c r="L58" s="223"/>
      <c r="M58" s="223" t="s">
        <v>111</v>
      </c>
      <c r="N58" s="14" t="s">
        <v>91</v>
      </c>
      <c r="O58" s="16"/>
      <c r="P58" s="111"/>
      <c r="Q58" s="9">
        <v>821933</v>
      </c>
      <c r="R58" s="12">
        <v>821933</v>
      </c>
      <c r="S58" s="11">
        <v>821933</v>
      </c>
    </row>
    <row r="59" spans="1:19" s="64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27"/>
      <c r="L59" s="223"/>
      <c r="M59" s="223"/>
      <c r="N59" s="14" t="s">
        <v>92</v>
      </c>
      <c r="O59" s="16"/>
      <c r="P59" s="111"/>
      <c r="Q59" s="9">
        <v>186500</v>
      </c>
      <c r="R59" s="12">
        <v>174500</v>
      </c>
      <c r="S59" s="11">
        <v>108500</v>
      </c>
    </row>
    <row r="60" spans="1:19" s="64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27"/>
      <c r="L60" s="223"/>
      <c r="M60" s="223"/>
      <c r="N60" s="203" t="s">
        <v>93</v>
      </c>
      <c r="O60" s="205"/>
      <c r="P60" s="204"/>
      <c r="Q60" s="9">
        <v>23285</v>
      </c>
      <c r="R60" s="12">
        <v>24182</v>
      </c>
      <c r="S60" s="11">
        <v>28756</v>
      </c>
    </row>
    <row r="61" spans="1:19" s="64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30"/>
      <c r="L61" s="225"/>
      <c r="M61" s="17" t="s">
        <v>94</v>
      </c>
      <c r="N61" s="17"/>
      <c r="O61" s="23"/>
      <c r="P61" s="106"/>
      <c r="Q61" s="46">
        <f>Q53+Q57</f>
        <v>1542681</v>
      </c>
      <c r="R61" s="47">
        <f>R53+R57</f>
        <v>1552763</v>
      </c>
      <c r="S61" s="148">
        <f>S53+S57</f>
        <v>1568914</v>
      </c>
    </row>
  </sheetData>
  <sheetProtection/>
  <mergeCells count="37">
    <mergeCell ref="G5:I5"/>
    <mergeCell ref="G6:I6"/>
    <mergeCell ref="A29:A31"/>
    <mergeCell ref="A8:A15"/>
    <mergeCell ref="A16:A20"/>
    <mergeCell ref="A21:A28"/>
    <mergeCell ref="N8:N10"/>
    <mergeCell ref="M7:M12"/>
    <mergeCell ref="L6:L13"/>
    <mergeCell ref="K5:K25"/>
    <mergeCell ref="N17:N20"/>
    <mergeCell ref="M16:M22"/>
    <mergeCell ref="L15:L23"/>
    <mergeCell ref="A44:A53"/>
    <mergeCell ref="A32:A38"/>
    <mergeCell ref="A39:A43"/>
    <mergeCell ref="B36:C38"/>
    <mergeCell ref="K26:K35"/>
    <mergeCell ref="M40:M41"/>
    <mergeCell ref="K39:K61"/>
    <mergeCell ref="M50:M51"/>
    <mergeCell ref="L48:L52"/>
    <mergeCell ref="M54:M56"/>
    <mergeCell ref="M58:M60"/>
    <mergeCell ref="M43:M45"/>
    <mergeCell ref="L27:L29"/>
    <mergeCell ref="L31:L32"/>
    <mergeCell ref="L39:L47"/>
    <mergeCell ref="L53:L61"/>
    <mergeCell ref="A1:S1"/>
    <mergeCell ref="O20:P20"/>
    <mergeCell ref="N60:P60"/>
    <mergeCell ref="B11:D12"/>
    <mergeCell ref="B13:D14"/>
    <mergeCell ref="B50:C53"/>
    <mergeCell ref="B27:C28"/>
    <mergeCell ref="B34:C35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zoomScale="55" zoomScaleNormal="55" zoomScaleSheetLayoutView="75" workbookViewId="0" topLeftCell="A1">
      <selection activeCell="V9" sqref="V9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3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08" customWidth="1"/>
    <col min="17" max="19" width="15.625" style="1" customWidth="1"/>
    <col min="20" max="16384" width="9.00390625" style="1" customWidth="1"/>
  </cols>
  <sheetData>
    <row r="1" spans="1:19" ht="25.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5.75" customHeight="1">
      <c r="A2" s="5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5" t="s">
        <v>297</v>
      </c>
      <c r="B3" s="30"/>
      <c r="C3" s="30"/>
      <c r="D3" s="30"/>
      <c r="E3" s="30"/>
      <c r="F3" s="31"/>
      <c r="S3" s="116" t="s">
        <v>95</v>
      </c>
    </row>
    <row r="4" spans="1:20" s="56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7" t="s">
        <v>175</v>
      </c>
      <c r="H4" s="58" t="s">
        <v>176</v>
      </c>
      <c r="I4" s="117" t="s">
        <v>177</v>
      </c>
      <c r="J4" s="119"/>
      <c r="K4" s="2" t="s">
        <v>96</v>
      </c>
      <c r="L4" s="3"/>
      <c r="M4" s="3"/>
      <c r="N4" s="3"/>
      <c r="O4" s="3"/>
      <c r="P4" s="109" t="s">
        <v>97</v>
      </c>
      <c r="Q4" s="57" t="s">
        <v>175</v>
      </c>
      <c r="R4" s="58" t="s">
        <v>176</v>
      </c>
      <c r="S4" s="244" t="s">
        <v>177</v>
      </c>
      <c r="T4" s="118"/>
    </row>
    <row r="5" spans="1:19" s="56" customFormat="1" ht="28.5" customHeight="1">
      <c r="A5" s="6" t="s">
        <v>7</v>
      </c>
      <c r="B5" s="59"/>
      <c r="C5" s="59"/>
      <c r="D5" s="59"/>
      <c r="E5" s="59"/>
      <c r="F5" s="60"/>
      <c r="G5" s="237">
        <v>22520</v>
      </c>
      <c r="H5" s="238"/>
      <c r="I5" s="239"/>
      <c r="J5" s="93"/>
      <c r="K5" s="226" t="s">
        <v>5</v>
      </c>
      <c r="L5" s="8" t="s">
        <v>44</v>
      </c>
      <c r="M5" s="49"/>
      <c r="N5" s="49"/>
      <c r="O5" s="50"/>
      <c r="P5" s="110" t="s">
        <v>183</v>
      </c>
      <c r="Q5" s="6">
        <f>Q6+Q13</f>
        <v>297694</v>
      </c>
      <c r="R5" s="8">
        <f>R6+R13</f>
        <v>276105</v>
      </c>
      <c r="S5" s="7">
        <f>S6+S13</f>
        <v>289436</v>
      </c>
    </row>
    <row r="6" spans="1:19" s="56" customFormat="1" ht="28.5" customHeight="1">
      <c r="A6" s="9" t="s">
        <v>8</v>
      </c>
      <c r="B6" s="10"/>
      <c r="C6" s="10"/>
      <c r="D6" s="10"/>
      <c r="E6" s="10"/>
      <c r="F6" s="61"/>
      <c r="G6" s="240">
        <v>23468</v>
      </c>
      <c r="H6" s="241"/>
      <c r="I6" s="242"/>
      <c r="J6" s="93"/>
      <c r="K6" s="227"/>
      <c r="L6" s="223" t="s">
        <v>184</v>
      </c>
      <c r="M6" s="12" t="s">
        <v>158</v>
      </c>
      <c r="N6" s="12"/>
      <c r="O6" s="51"/>
      <c r="P6" s="107" t="s">
        <v>185</v>
      </c>
      <c r="Q6" s="9">
        <f>Q7+Q11</f>
        <v>297694</v>
      </c>
      <c r="R6" s="12">
        <f>R7+R11</f>
        <v>276105</v>
      </c>
      <c r="S6" s="11">
        <f>S7+S11</f>
        <v>289436</v>
      </c>
    </row>
    <row r="7" spans="1:19" s="64" customFormat="1" ht="28.5" customHeight="1" thickBot="1">
      <c r="A7" s="62" t="s">
        <v>9</v>
      </c>
      <c r="B7" s="27"/>
      <c r="C7" s="27"/>
      <c r="D7" s="27"/>
      <c r="E7" s="27"/>
      <c r="F7" s="63"/>
      <c r="G7" s="120" t="s">
        <v>178</v>
      </c>
      <c r="H7" s="121" t="s">
        <v>178</v>
      </c>
      <c r="I7" s="122" t="s">
        <v>178</v>
      </c>
      <c r="J7" s="92"/>
      <c r="K7" s="227"/>
      <c r="L7" s="223"/>
      <c r="M7" s="223" t="s">
        <v>275</v>
      </c>
      <c r="N7" s="14" t="s">
        <v>34</v>
      </c>
      <c r="O7" s="16"/>
      <c r="P7" s="111" t="s">
        <v>187</v>
      </c>
      <c r="Q7" s="9">
        <v>297114</v>
      </c>
      <c r="R7" s="12">
        <v>275819</v>
      </c>
      <c r="S7" s="11">
        <v>289200</v>
      </c>
    </row>
    <row r="8" spans="1:19" s="64" customFormat="1" ht="28.5" customHeight="1">
      <c r="A8" s="229" t="s">
        <v>109</v>
      </c>
      <c r="B8" s="15" t="s">
        <v>152</v>
      </c>
      <c r="C8" s="65"/>
      <c r="D8" s="65"/>
      <c r="E8" s="66"/>
      <c r="F8" s="67" t="s">
        <v>188</v>
      </c>
      <c r="G8" s="68">
        <v>4761</v>
      </c>
      <c r="H8" s="69">
        <v>4756</v>
      </c>
      <c r="I8" s="48">
        <v>4786</v>
      </c>
      <c r="J8" s="93"/>
      <c r="K8" s="227"/>
      <c r="L8" s="223"/>
      <c r="M8" s="223"/>
      <c r="N8" s="223" t="s">
        <v>189</v>
      </c>
      <c r="O8" s="16" t="s">
        <v>45</v>
      </c>
      <c r="P8" s="111"/>
      <c r="Q8" s="9">
        <v>283583</v>
      </c>
      <c r="R8" s="12">
        <v>269231</v>
      </c>
      <c r="S8" s="11">
        <v>275140</v>
      </c>
    </row>
    <row r="9" spans="1:19" s="64" customFormat="1" ht="28.5" customHeight="1">
      <c r="A9" s="227"/>
      <c r="B9" s="14" t="s">
        <v>10</v>
      </c>
      <c r="C9" s="14"/>
      <c r="D9" s="14"/>
      <c r="E9" s="16"/>
      <c r="F9" s="70" t="s">
        <v>190</v>
      </c>
      <c r="G9" s="9">
        <v>3000</v>
      </c>
      <c r="H9" s="12">
        <v>3000</v>
      </c>
      <c r="I9" s="11">
        <v>3000</v>
      </c>
      <c r="J9" s="93"/>
      <c r="K9" s="227"/>
      <c r="L9" s="223"/>
      <c r="M9" s="223"/>
      <c r="N9" s="223"/>
      <c r="O9" s="16" t="s">
        <v>46</v>
      </c>
      <c r="P9" s="111"/>
      <c r="Q9" s="9">
        <v>13396</v>
      </c>
      <c r="R9" s="12">
        <v>6426</v>
      </c>
      <c r="S9" s="11">
        <v>13931</v>
      </c>
    </row>
    <row r="10" spans="1:19" s="64" customFormat="1" ht="28.5" customHeight="1">
      <c r="A10" s="227"/>
      <c r="B10" s="14" t="s">
        <v>11</v>
      </c>
      <c r="C10" s="14"/>
      <c r="D10" s="14"/>
      <c r="E10" s="16"/>
      <c r="F10" s="70" t="s">
        <v>191</v>
      </c>
      <c r="G10" s="9">
        <v>3008</v>
      </c>
      <c r="H10" s="12">
        <v>3001</v>
      </c>
      <c r="I10" s="11">
        <v>2981</v>
      </c>
      <c r="J10" s="93"/>
      <c r="K10" s="227"/>
      <c r="L10" s="223"/>
      <c r="M10" s="223"/>
      <c r="N10" s="223"/>
      <c r="O10" s="16" t="s">
        <v>47</v>
      </c>
      <c r="P10" s="111"/>
      <c r="Q10" s="9"/>
      <c r="R10" s="12"/>
      <c r="S10" s="11"/>
    </row>
    <row r="11" spans="1:19" s="64" customFormat="1" ht="28.5" customHeight="1">
      <c r="A11" s="227"/>
      <c r="B11" s="206" t="s">
        <v>12</v>
      </c>
      <c r="C11" s="207"/>
      <c r="D11" s="208"/>
      <c r="E11" s="16" t="s">
        <v>192</v>
      </c>
      <c r="F11" s="70" t="s">
        <v>193</v>
      </c>
      <c r="G11" s="34">
        <v>63.18000420079816</v>
      </c>
      <c r="H11" s="35">
        <v>63.09924306139612</v>
      </c>
      <c r="I11" s="98">
        <f>IF(I8=0,"",I10/I8*100)</f>
        <v>62.28583368157125</v>
      </c>
      <c r="J11" s="94"/>
      <c r="K11" s="227"/>
      <c r="L11" s="223"/>
      <c r="M11" s="223"/>
      <c r="N11" s="14" t="s">
        <v>48</v>
      </c>
      <c r="O11" s="16"/>
      <c r="P11" s="111" t="s">
        <v>194</v>
      </c>
      <c r="Q11" s="9">
        <v>580</v>
      </c>
      <c r="R11" s="12">
        <v>286</v>
      </c>
      <c r="S11" s="11">
        <v>236</v>
      </c>
    </row>
    <row r="12" spans="1:19" s="64" customFormat="1" ht="28.5" customHeight="1">
      <c r="A12" s="227"/>
      <c r="B12" s="209"/>
      <c r="C12" s="210"/>
      <c r="D12" s="211"/>
      <c r="E12" s="16" t="s">
        <v>195</v>
      </c>
      <c r="F12" s="70" t="s">
        <v>196</v>
      </c>
      <c r="G12" s="34">
        <v>100.26666666666667</v>
      </c>
      <c r="H12" s="35">
        <v>100.03333333333333</v>
      </c>
      <c r="I12" s="98">
        <f>IF(I9=0,"",I10/I9*100)</f>
        <v>99.36666666666667</v>
      </c>
      <c r="J12" s="94"/>
      <c r="K12" s="227"/>
      <c r="L12" s="223"/>
      <c r="M12" s="223"/>
      <c r="N12" s="36" t="s">
        <v>189</v>
      </c>
      <c r="O12" s="16" t="s">
        <v>173</v>
      </c>
      <c r="P12" s="111"/>
      <c r="Q12" s="9"/>
      <c r="R12" s="12"/>
      <c r="S12" s="11"/>
    </row>
    <row r="13" spans="1:19" s="64" customFormat="1" ht="28.5" customHeight="1">
      <c r="A13" s="227"/>
      <c r="B13" s="206" t="s">
        <v>197</v>
      </c>
      <c r="C13" s="207"/>
      <c r="D13" s="208"/>
      <c r="E13" s="16" t="s">
        <v>15</v>
      </c>
      <c r="F13" s="70"/>
      <c r="G13" s="9">
        <v>1</v>
      </c>
      <c r="H13" s="12">
        <v>1</v>
      </c>
      <c r="I13" s="11">
        <v>1</v>
      </c>
      <c r="J13" s="93"/>
      <c r="K13" s="227"/>
      <c r="L13" s="223"/>
      <c r="M13" s="14" t="s">
        <v>49</v>
      </c>
      <c r="N13" s="36"/>
      <c r="O13" s="32"/>
      <c r="P13" s="111" t="s">
        <v>198</v>
      </c>
      <c r="Q13" s="9"/>
      <c r="R13" s="12"/>
      <c r="S13" s="11"/>
    </row>
    <row r="14" spans="1:19" s="64" customFormat="1" ht="28.5" customHeight="1">
      <c r="A14" s="227"/>
      <c r="B14" s="209"/>
      <c r="C14" s="210"/>
      <c r="D14" s="211"/>
      <c r="E14" s="16" t="s">
        <v>16</v>
      </c>
      <c r="F14" s="70" t="s">
        <v>199</v>
      </c>
      <c r="G14" s="9">
        <v>2800</v>
      </c>
      <c r="H14" s="12">
        <v>2800</v>
      </c>
      <c r="I14" s="11">
        <v>2800</v>
      </c>
      <c r="J14" s="93"/>
      <c r="K14" s="227"/>
      <c r="L14" s="14" t="s">
        <v>50</v>
      </c>
      <c r="M14" s="14"/>
      <c r="N14" s="14"/>
      <c r="O14" s="16"/>
      <c r="P14" s="111" t="s">
        <v>200</v>
      </c>
      <c r="Q14" s="9">
        <f>Q15+Q23</f>
        <v>277186</v>
      </c>
      <c r="R14" s="12">
        <f>R15+R23</f>
        <v>257318</v>
      </c>
      <c r="S14" s="11">
        <f>S15+S23</f>
        <v>271164</v>
      </c>
    </row>
    <row r="15" spans="1:19" s="64" customFormat="1" ht="28.5" customHeight="1" thickBot="1">
      <c r="A15" s="230"/>
      <c r="B15" s="23" t="s">
        <v>17</v>
      </c>
      <c r="C15" s="24"/>
      <c r="D15" s="24"/>
      <c r="E15" s="24"/>
      <c r="F15" s="71" t="s">
        <v>201</v>
      </c>
      <c r="G15" s="46">
        <v>128655</v>
      </c>
      <c r="H15" s="47">
        <v>128655</v>
      </c>
      <c r="I15" s="99">
        <v>129153</v>
      </c>
      <c r="J15" s="93"/>
      <c r="K15" s="227"/>
      <c r="L15" s="223" t="s">
        <v>202</v>
      </c>
      <c r="M15" s="14" t="s">
        <v>51</v>
      </c>
      <c r="N15" s="14"/>
      <c r="O15" s="16"/>
      <c r="P15" s="111" t="s">
        <v>203</v>
      </c>
      <c r="Q15" s="9">
        <f>Q16+Q21</f>
        <v>276373</v>
      </c>
      <c r="R15" s="12">
        <f>R16+R21</f>
        <v>256843</v>
      </c>
      <c r="S15" s="11">
        <f>S16+S21</f>
        <v>271155</v>
      </c>
    </row>
    <row r="16" spans="1:19" s="64" customFormat="1" ht="28.5" customHeight="1">
      <c r="A16" s="226" t="s">
        <v>4</v>
      </c>
      <c r="B16" s="22" t="s">
        <v>18</v>
      </c>
      <c r="C16" s="28"/>
      <c r="D16" s="28"/>
      <c r="E16" s="28"/>
      <c r="F16" s="72" t="s">
        <v>204</v>
      </c>
      <c r="G16" s="6"/>
      <c r="H16" s="8"/>
      <c r="I16" s="7"/>
      <c r="J16" s="93"/>
      <c r="K16" s="227"/>
      <c r="L16" s="223"/>
      <c r="M16" s="223" t="s">
        <v>205</v>
      </c>
      <c r="N16" s="14" t="s">
        <v>52</v>
      </c>
      <c r="O16" s="16"/>
      <c r="P16" s="111" t="s">
        <v>206</v>
      </c>
      <c r="Q16" s="9">
        <v>276373</v>
      </c>
      <c r="R16" s="12">
        <v>256609</v>
      </c>
      <c r="S16" s="11">
        <v>270666</v>
      </c>
    </row>
    <row r="17" spans="1:19" s="64" customFormat="1" ht="28.5" customHeight="1">
      <c r="A17" s="227"/>
      <c r="B17" s="16" t="s">
        <v>19</v>
      </c>
      <c r="C17" s="26"/>
      <c r="D17" s="26"/>
      <c r="E17" s="26"/>
      <c r="F17" s="72" t="s">
        <v>207</v>
      </c>
      <c r="G17" s="9">
        <v>139274</v>
      </c>
      <c r="H17" s="12">
        <v>132430</v>
      </c>
      <c r="I17" s="11">
        <v>136784</v>
      </c>
      <c r="J17" s="93"/>
      <c r="K17" s="227"/>
      <c r="L17" s="223"/>
      <c r="M17" s="223"/>
      <c r="N17" s="223" t="s">
        <v>208</v>
      </c>
      <c r="O17" s="16" t="s">
        <v>53</v>
      </c>
      <c r="P17" s="111"/>
      <c r="Q17" s="9">
        <v>54311</v>
      </c>
      <c r="R17" s="12">
        <v>48519</v>
      </c>
      <c r="S17" s="11">
        <v>49785</v>
      </c>
    </row>
    <row r="18" spans="1:19" s="64" customFormat="1" ht="28.5" customHeight="1">
      <c r="A18" s="227"/>
      <c r="B18" s="16" t="s">
        <v>149</v>
      </c>
      <c r="C18" s="26"/>
      <c r="D18" s="26"/>
      <c r="E18" s="26"/>
      <c r="F18" s="72" t="s">
        <v>209</v>
      </c>
      <c r="G18" s="9">
        <v>137342</v>
      </c>
      <c r="H18" s="12">
        <v>129882</v>
      </c>
      <c r="I18" s="11">
        <v>133020</v>
      </c>
      <c r="J18" s="93"/>
      <c r="K18" s="227"/>
      <c r="L18" s="223"/>
      <c r="M18" s="223"/>
      <c r="N18" s="223"/>
      <c r="O18" s="16" t="s">
        <v>54</v>
      </c>
      <c r="P18" s="111"/>
      <c r="Q18" s="9">
        <v>19046</v>
      </c>
      <c r="R18" s="12">
        <v>12865</v>
      </c>
      <c r="S18" s="11">
        <v>20079</v>
      </c>
    </row>
    <row r="19" spans="1:19" s="64" customFormat="1" ht="28.5" customHeight="1">
      <c r="A19" s="227"/>
      <c r="B19" s="16" t="s">
        <v>20</v>
      </c>
      <c r="C19" s="26"/>
      <c r="D19" s="26"/>
      <c r="E19" s="26"/>
      <c r="F19" s="72" t="s">
        <v>210</v>
      </c>
      <c r="G19" s="9">
        <v>348</v>
      </c>
      <c r="H19" s="12">
        <v>340</v>
      </c>
      <c r="I19" s="11">
        <v>330</v>
      </c>
      <c r="J19" s="93"/>
      <c r="K19" s="227"/>
      <c r="L19" s="223"/>
      <c r="M19" s="223"/>
      <c r="N19" s="223"/>
      <c r="O19" s="16" t="s">
        <v>55</v>
      </c>
      <c r="P19" s="111"/>
      <c r="Q19" s="9">
        <v>51928</v>
      </c>
      <c r="R19" s="12">
        <v>55048</v>
      </c>
      <c r="S19" s="11">
        <v>58819</v>
      </c>
    </row>
    <row r="20" spans="1:19" s="64" customFormat="1" ht="28.5" customHeight="1" thickBot="1">
      <c r="A20" s="228"/>
      <c r="B20" s="23" t="s">
        <v>21</v>
      </c>
      <c r="C20" s="24"/>
      <c r="D20" s="24"/>
      <c r="E20" s="24"/>
      <c r="F20" s="72" t="s">
        <v>211</v>
      </c>
      <c r="G20" s="42">
        <v>1584</v>
      </c>
      <c r="H20" s="73">
        <v>2208</v>
      </c>
      <c r="I20" s="84">
        <v>3434</v>
      </c>
      <c r="J20" s="93"/>
      <c r="K20" s="227"/>
      <c r="L20" s="223"/>
      <c r="M20" s="223"/>
      <c r="N20" s="223"/>
      <c r="O20" s="203" t="s">
        <v>56</v>
      </c>
      <c r="P20" s="204"/>
      <c r="Q20" s="9">
        <v>126257</v>
      </c>
      <c r="R20" s="12">
        <v>120013</v>
      </c>
      <c r="S20" s="11">
        <v>124017</v>
      </c>
    </row>
    <row r="21" spans="1:19" s="64" customFormat="1" ht="28.5" customHeight="1">
      <c r="A21" s="229" t="s">
        <v>110</v>
      </c>
      <c r="B21" s="22" t="s">
        <v>22</v>
      </c>
      <c r="C21" s="74"/>
      <c r="D21" s="74"/>
      <c r="E21" s="74"/>
      <c r="F21" s="67"/>
      <c r="G21" s="133">
        <v>35358</v>
      </c>
      <c r="H21" s="184">
        <v>35358</v>
      </c>
      <c r="I21" s="185">
        <v>35358</v>
      </c>
      <c r="J21" s="95"/>
      <c r="K21" s="227"/>
      <c r="L21" s="223"/>
      <c r="M21" s="223"/>
      <c r="N21" s="14" t="s">
        <v>57</v>
      </c>
      <c r="O21" s="16"/>
      <c r="P21" s="111" t="s">
        <v>212</v>
      </c>
      <c r="Q21" s="9"/>
      <c r="R21" s="12">
        <v>234</v>
      </c>
      <c r="S21" s="11">
        <v>489</v>
      </c>
    </row>
    <row r="22" spans="1:19" s="64" customFormat="1" ht="28.5" customHeight="1">
      <c r="A22" s="227"/>
      <c r="B22" s="16" t="s">
        <v>23</v>
      </c>
      <c r="C22" s="26"/>
      <c r="D22" s="26"/>
      <c r="E22" s="26"/>
      <c r="F22" s="70" t="s">
        <v>213</v>
      </c>
      <c r="G22" s="9">
        <v>25</v>
      </c>
      <c r="H22" s="12">
        <v>25</v>
      </c>
      <c r="I22" s="11">
        <v>25</v>
      </c>
      <c r="J22" s="93"/>
      <c r="K22" s="227"/>
      <c r="L22" s="223"/>
      <c r="M22" s="223"/>
      <c r="N22" s="36" t="s">
        <v>215</v>
      </c>
      <c r="O22" s="16" t="s">
        <v>36</v>
      </c>
      <c r="P22" s="111"/>
      <c r="Q22" s="9"/>
      <c r="R22" s="12">
        <v>234</v>
      </c>
      <c r="S22" s="11">
        <v>489</v>
      </c>
    </row>
    <row r="23" spans="1:19" s="64" customFormat="1" ht="28.5" customHeight="1">
      <c r="A23" s="227"/>
      <c r="B23" s="16" t="s">
        <v>24</v>
      </c>
      <c r="C23" s="26"/>
      <c r="D23" s="26"/>
      <c r="E23" s="26"/>
      <c r="F23" s="70" t="s">
        <v>100</v>
      </c>
      <c r="G23" s="9">
        <v>520</v>
      </c>
      <c r="H23" s="12">
        <v>520</v>
      </c>
      <c r="I23" s="11">
        <v>520</v>
      </c>
      <c r="J23" s="93"/>
      <c r="K23" s="227"/>
      <c r="L23" s="223"/>
      <c r="M23" s="14" t="s">
        <v>58</v>
      </c>
      <c r="N23" s="14"/>
      <c r="O23" s="16"/>
      <c r="P23" s="111" t="s">
        <v>216</v>
      </c>
      <c r="Q23" s="9">
        <v>813</v>
      </c>
      <c r="R23" s="12">
        <v>475</v>
      </c>
      <c r="S23" s="11">
        <v>9</v>
      </c>
    </row>
    <row r="24" spans="1:19" s="64" customFormat="1" ht="28.5" customHeight="1">
      <c r="A24" s="227"/>
      <c r="B24" s="16" t="s">
        <v>25</v>
      </c>
      <c r="C24" s="26"/>
      <c r="D24" s="26"/>
      <c r="E24" s="26"/>
      <c r="F24" s="70" t="s">
        <v>165</v>
      </c>
      <c r="G24" s="9">
        <v>74.31</v>
      </c>
      <c r="H24" s="12">
        <v>74.31</v>
      </c>
      <c r="I24" s="11">
        <v>74.31</v>
      </c>
      <c r="J24" s="93"/>
      <c r="K24" s="227"/>
      <c r="L24" s="14" t="s">
        <v>59</v>
      </c>
      <c r="M24" s="14"/>
      <c r="N24" s="14"/>
      <c r="O24" s="16"/>
      <c r="P24" s="111"/>
      <c r="Q24" s="139">
        <f>Q6-Q15</f>
        <v>21321</v>
      </c>
      <c r="R24" s="37">
        <f>R6-R15</f>
        <v>19262</v>
      </c>
      <c r="S24" s="38">
        <f>S6-S15</f>
        <v>18281</v>
      </c>
    </row>
    <row r="25" spans="1:19" s="64" customFormat="1" ht="28.5" customHeight="1" thickBot="1">
      <c r="A25" s="227"/>
      <c r="B25" s="16" t="s">
        <v>159</v>
      </c>
      <c r="C25" s="26"/>
      <c r="D25" s="26"/>
      <c r="E25" s="26"/>
      <c r="F25" s="70" t="s">
        <v>165</v>
      </c>
      <c r="G25" s="9">
        <v>79.26</v>
      </c>
      <c r="H25" s="12">
        <v>79.26</v>
      </c>
      <c r="I25" s="11">
        <v>79.26</v>
      </c>
      <c r="J25" s="93"/>
      <c r="K25" s="228"/>
      <c r="L25" s="20" t="s">
        <v>60</v>
      </c>
      <c r="M25" s="20"/>
      <c r="N25" s="20"/>
      <c r="O25" s="21"/>
      <c r="P25" s="112"/>
      <c r="Q25" s="39">
        <f>Q5-Q14</f>
        <v>20508</v>
      </c>
      <c r="R25" s="40">
        <f>R5-R14</f>
        <v>18787</v>
      </c>
      <c r="S25" s="41">
        <f>S5-S14</f>
        <v>18272</v>
      </c>
    </row>
    <row r="26" spans="1:19" s="64" customFormat="1" ht="28.5" customHeight="1">
      <c r="A26" s="227"/>
      <c r="B26" s="16" t="s">
        <v>166</v>
      </c>
      <c r="C26" s="26"/>
      <c r="D26" s="26"/>
      <c r="E26" s="26"/>
      <c r="F26" s="70" t="s">
        <v>165</v>
      </c>
      <c r="G26" s="9"/>
      <c r="H26" s="12"/>
      <c r="I26" s="11"/>
      <c r="J26" s="93"/>
      <c r="K26" s="229" t="s">
        <v>157</v>
      </c>
      <c r="L26" s="22" t="s">
        <v>61</v>
      </c>
      <c r="M26" s="28"/>
      <c r="N26" s="28"/>
      <c r="O26" s="28"/>
      <c r="P26" s="113" t="s">
        <v>218</v>
      </c>
      <c r="Q26" s="68">
        <v>31278</v>
      </c>
      <c r="R26" s="69">
        <v>23976</v>
      </c>
      <c r="S26" s="48">
        <v>21130</v>
      </c>
    </row>
    <row r="27" spans="1:19" s="64" customFormat="1" ht="28.5" customHeight="1">
      <c r="A27" s="227"/>
      <c r="B27" s="217" t="s">
        <v>163</v>
      </c>
      <c r="C27" s="218"/>
      <c r="D27" s="21" t="s">
        <v>160</v>
      </c>
      <c r="E27" s="29"/>
      <c r="F27" s="70" t="s">
        <v>170</v>
      </c>
      <c r="G27" s="75">
        <v>86.15</v>
      </c>
      <c r="H27" s="76">
        <v>86.15</v>
      </c>
      <c r="I27" s="100">
        <v>86.15</v>
      </c>
      <c r="J27" s="96"/>
      <c r="K27" s="227"/>
      <c r="L27" s="223" t="s">
        <v>219</v>
      </c>
      <c r="M27" s="14" t="s">
        <v>62</v>
      </c>
      <c r="N27" s="14"/>
      <c r="O27" s="16"/>
      <c r="P27" s="111"/>
      <c r="Q27" s="9">
        <v>15000</v>
      </c>
      <c r="R27" s="12">
        <v>15000</v>
      </c>
      <c r="S27" s="11">
        <v>15000</v>
      </c>
    </row>
    <row r="28" spans="1:19" s="64" customFormat="1" ht="28.5" customHeight="1" thickBot="1">
      <c r="A28" s="228"/>
      <c r="B28" s="219"/>
      <c r="C28" s="220"/>
      <c r="D28" s="16" t="s">
        <v>166</v>
      </c>
      <c r="E28" s="27"/>
      <c r="F28" s="63" t="s">
        <v>171</v>
      </c>
      <c r="G28" s="77"/>
      <c r="H28" s="78"/>
      <c r="I28" s="101"/>
      <c r="J28" s="96"/>
      <c r="K28" s="227"/>
      <c r="L28" s="223"/>
      <c r="M28" s="14" t="s">
        <v>63</v>
      </c>
      <c r="N28" s="14"/>
      <c r="O28" s="16"/>
      <c r="P28" s="111"/>
      <c r="Q28" s="9">
        <v>5000</v>
      </c>
      <c r="R28" s="12">
        <v>5000</v>
      </c>
      <c r="S28" s="11">
        <v>5000</v>
      </c>
    </row>
    <row r="29" spans="1:19" s="64" customFormat="1" ht="28.5" customHeight="1">
      <c r="A29" s="229" t="s">
        <v>99</v>
      </c>
      <c r="B29" s="15" t="s">
        <v>26</v>
      </c>
      <c r="C29" s="65"/>
      <c r="D29" s="65"/>
      <c r="E29" s="66"/>
      <c r="F29" s="79"/>
      <c r="G29" s="6">
        <v>6</v>
      </c>
      <c r="H29" s="8">
        <v>6</v>
      </c>
      <c r="I29" s="7">
        <v>6</v>
      </c>
      <c r="J29" s="93"/>
      <c r="K29" s="227"/>
      <c r="L29" s="223"/>
      <c r="M29" s="14" t="s">
        <v>64</v>
      </c>
      <c r="N29" s="14"/>
      <c r="O29" s="16"/>
      <c r="P29" s="111"/>
      <c r="Q29" s="9">
        <v>11278</v>
      </c>
      <c r="R29" s="12">
        <v>3976</v>
      </c>
      <c r="S29" s="11">
        <v>1130</v>
      </c>
    </row>
    <row r="30" spans="1:19" s="64" customFormat="1" ht="28.5" customHeight="1">
      <c r="A30" s="227"/>
      <c r="B30" s="14" t="s">
        <v>27</v>
      </c>
      <c r="C30" s="36"/>
      <c r="D30" s="36"/>
      <c r="E30" s="32"/>
      <c r="F30" s="80"/>
      <c r="G30" s="9">
        <v>1</v>
      </c>
      <c r="H30" s="12">
        <v>1</v>
      </c>
      <c r="I30" s="11">
        <v>1</v>
      </c>
      <c r="J30" s="93"/>
      <c r="K30" s="227"/>
      <c r="L30" s="16" t="s">
        <v>65</v>
      </c>
      <c r="M30" s="26"/>
      <c r="N30" s="26"/>
      <c r="O30" s="26"/>
      <c r="P30" s="111" t="s">
        <v>220</v>
      </c>
      <c r="Q30" s="9">
        <v>110227</v>
      </c>
      <c r="R30" s="12">
        <v>105248</v>
      </c>
      <c r="S30" s="11">
        <v>72970</v>
      </c>
    </row>
    <row r="31" spans="1:19" s="64" customFormat="1" ht="28.5" customHeight="1" thickBot="1">
      <c r="A31" s="230"/>
      <c r="B31" s="23"/>
      <c r="C31" s="24" t="s">
        <v>221</v>
      </c>
      <c r="D31" s="24" t="s">
        <v>101</v>
      </c>
      <c r="E31" s="24"/>
      <c r="F31" s="81"/>
      <c r="G31" s="42">
        <v>7</v>
      </c>
      <c r="H31" s="43">
        <v>7</v>
      </c>
      <c r="I31" s="44">
        <f>SUM(I29:I30)</f>
        <v>7</v>
      </c>
      <c r="J31" s="97"/>
      <c r="K31" s="227"/>
      <c r="L31" s="223" t="s">
        <v>222</v>
      </c>
      <c r="M31" s="14" t="s">
        <v>66</v>
      </c>
      <c r="N31" s="14"/>
      <c r="O31" s="16"/>
      <c r="P31" s="111"/>
      <c r="Q31" s="9">
        <v>110227</v>
      </c>
      <c r="R31" s="12">
        <v>105248</v>
      </c>
      <c r="S31" s="11">
        <v>72970</v>
      </c>
    </row>
    <row r="32" spans="1:19" s="64" customFormat="1" ht="28.5" customHeight="1">
      <c r="A32" s="229" t="s">
        <v>0</v>
      </c>
      <c r="B32" s="22" t="s">
        <v>29</v>
      </c>
      <c r="C32" s="74"/>
      <c r="D32" s="74"/>
      <c r="E32" s="74"/>
      <c r="F32" s="79" t="s">
        <v>223</v>
      </c>
      <c r="G32" s="82">
        <v>1.1</v>
      </c>
      <c r="H32" s="83">
        <v>1</v>
      </c>
      <c r="I32" s="102">
        <v>1</v>
      </c>
      <c r="J32" s="94"/>
      <c r="K32" s="227"/>
      <c r="L32" s="223"/>
      <c r="M32" s="14" t="s">
        <v>67</v>
      </c>
      <c r="N32" s="14"/>
      <c r="O32" s="16"/>
      <c r="P32" s="111"/>
      <c r="Q32" s="9"/>
      <c r="R32" s="12"/>
      <c r="S32" s="11"/>
    </row>
    <row r="33" spans="1:19" s="64" customFormat="1" ht="28.5" customHeight="1">
      <c r="A33" s="227"/>
      <c r="B33" s="14" t="s">
        <v>150</v>
      </c>
      <c r="C33" s="36"/>
      <c r="D33" s="36"/>
      <c r="E33" s="32"/>
      <c r="F33" s="70" t="s">
        <v>168</v>
      </c>
      <c r="G33" s="34">
        <v>1.7</v>
      </c>
      <c r="H33" s="35">
        <v>1.6</v>
      </c>
      <c r="I33" s="98">
        <v>1.6</v>
      </c>
      <c r="J33" s="94"/>
      <c r="K33" s="227"/>
      <c r="L33" s="14" t="s">
        <v>68</v>
      </c>
      <c r="M33" s="36"/>
      <c r="N33" s="36"/>
      <c r="O33" s="32"/>
      <c r="P33" s="111" t="s">
        <v>224</v>
      </c>
      <c r="Q33" s="155">
        <f>Q26-Q30</f>
        <v>-78949</v>
      </c>
      <c r="R33" s="153">
        <f>R26-R30</f>
        <v>-81272</v>
      </c>
      <c r="S33" s="156">
        <f>S26-S30</f>
        <v>-51840</v>
      </c>
    </row>
    <row r="34" spans="1:19" s="64" customFormat="1" ht="28.5" customHeight="1">
      <c r="A34" s="227"/>
      <c r="B34" s="217" t="s">
        <v>172</v>
      </c>
      <c r="C34" s="218"/>
      <c r="D34" s="21" t="s">
        <v>30</v>
      </c>
      <c r="E34" s="29"/>
      <c r="F34" s="70" t="s">
        <v>171</v>
      </c>
      <c r="G34" s="75">
        <v>2064.79</v>
      </c>
      <c r="H34" s="76">
        <v>2072.89</v>
      </c>
      <c r="I34" s="100">
        <v>2068.41</v>
      </c>
      <c r="J34" s="96"/>
      <c r="K34" s="227"/>
      <c r="L34" s="16" t="s">
        <v>69</v>
      </c>
      <c r="M34" s="26"/>
      <c r="N34" s="26"/>
      <c r="O34" s="26"/>
      <c r="P34" s="111" t="s">
        <v>225</v>
      </c>
      <c r="Q34" s="9">
        <v>78949</v>
      </c>
      <c r="R34" s="12">
        <v>81272</v>
      </c>
      <c r="S34" s="11">
        <v>51840</v>
      </c>
    </row>
    <row r="35" spans="1:19" s="64" customFormat="1" ht="28.5" customHeight="1" thickBot="1">
      <c r="A35" s="227"/>
      <c r="B35" s="221"/>
      <c r="C35" s="222"/>
      <c r="D35" s="16" t="s">
        <v>31</v>
      </c>
      <c r="E35" s="26"/>
      <c r="F35" s="70" t="s">
        <v>171</v>
      </c>
      <c r="G35" s="75">
        <v>1873.67</v>
      </c>
      <c r="H35" s="76">
        <v>1878.56</v>
      </c>
      <c r="I35" s="100">
        <v>1887.87</v>
      </c>
      <c r="J35" s="96"/>
      <c r="K35" s="230"/>
      <c r="L35" s="17" t="s">
        <v>70</v>
      </c>
      <c r="M35" s="17"/>
      <c r="N35" s="17"/>
      <c r="O35" s="23"/>
      <c r="P35" s="106"/>
      <c r="Q35" s="146">
        <f>Q33+Q34</f>
        <v>0</v>
      </c>
      <c r="R35" s="43">
        <f>R33+R34</f>
        <v>0</v>
      </c>
      <c r="S35" s="45">
        <f>S33+S34</f>
        <v>0</v>
      </c>
    </row>
    <row r="36" spans="1:19" s="64" customFormat="1" ht="28.5" customHeight="1">
      <c r="A36" s="227"/>
      <c r="B36" s="231" t="s">
        <v>102</v>
      </c>
      <c r="C36" s="232"/>
      <c r="D36" s="16" t="s">
        <v>32</v>
      </c>
      <c r="E36" s="26"/>
      <c r="F36" s="70" t="s">
        <v>103</v>
      </c>
      <c r="G36" s="9">
        <v>501.3</v>
      </c>
      <c r="H36" s="12">
        <v>500</v>
      </c>
      <c r="I36" s="11">
        <v>497</v>
      </c>
      <c r="J36" s="93"/>
      <c r="K36" s="18" t="s">
        <v>71</v>
      </c>
      <c r="L36" s="19"/>
      <c r="M36" s="19"/>
      <c r="N36" s="19"/>
      <c r="O36" s="25"/>
      <c r="P36" s="114"/>
      <c r="Q36" s="6">
        <v>225641</v>
      </c>
      <c r="R36" s="8">
        <v>222816</v>
      </c>
      <c r="S36" s="7">
        <v>222841</v>
      </c>
    </row>
    <row r="37" spans="1:19" s="64" customFormat="1" ht="28.5" customHeight="1">
      <c r="A37" s="227"/>
      <c r="B37" s="233"/>
      <c r="C37" s="234"/>
      <c r="D37" s="16" t="s">
        <v>33</v>
      </c>
      <c r="E37" s="26"/>
      <c r="F37" s="70" t="s">
        <v>169</v>
      </c>
      <c r="G37" s="9">
        <v>22890.3</v>
      </c>
      <c r="H37" s="12">
        <v>21647</v>
      </c>
      <c r="I37" s="11">
        <v>22170</v>
      </c>
      <c r="J37" s="93"/>
      <c r="K37" s="13" t="s">
        <v>72</v>
      </c>
      <c r="L37" s="14"/>
      <c r="M37" s="14"/>
      <c r="N37" s="14"/>
      <c r="O37" s="16"/>
      <c r="P37" s="111"/>
      <c r="Q37" s="9">
        <v>5000</v>
      </c>
      <c r="R37" s="12">
        <v>5000</v>
      </c>
      <c r="S37" s="11">
        <v>5000</v>
      </c>
    </row>
    <row r="38" spans="1:19" s="64" customFormat="1" ht="28.5" customHeight="1" thickBot="1">
      <c r="A38" s="230"/>
      <c r="B38" s="235"/>
      <c r="C38" s="236"/>
      <c r="D38" s="23" t="s">
        <v>34</v>
      </c>
      <c r="E38" s="24"/>
      <c r="F38" s="71" t="s">
        <v>104</v>
      </c>
      <c r="G38" s="46">
        <v>47286.3</v>
      </c>
      <c r="H38" s="47">
        <v>44899</v>
      </c>
      <c r="I38" s="99">
        <v>45878</v>
      </c>
      <c r="J38" s="93"/>
      <c r="K38" s="52" t="s">
        <v>73</v>
      </c>
      <c r="L38" s="24"/>
      <c r="M38" s="24"/>
      <c r="N38" s="24"/>
      <c r="O38" s="24"/>
      <c r="P38" s="112"/>
      <c r="Q38" s="42">
        <v>347546</v>
      </c>
      <c r="R38" s="73">
        <v>317510</v>
      </c>
      <c r="S38" s="84">
        <v>295234</v>
      </c>
    </row>
    <row r="39" spans="1:19" s="64" customFormat="1" ht="28.5" customHeight="1">
      <c r="A39" s="226" t="s">
        <v>105</v>
      </c>
      <c r="B39" s="22" t="s">
        <v>35</v>
      </c>
      <c r="C39" s="28"/>
      <c r="D39" s="28"/>
      <c r="E39" s="28"/>
      <c r="F39" s="72" t="s">
        <v>226</v>
      </c>
      <c r="G39" s="85">
        <v>21.1</v>
      </c>
      <c r="H39" s="86">
        <v>19.9</v>
      </c>
      <c r="I39" s="103">
        <v>19.8</v>
      </c>
      <c r="J39" s="94"/>
      <c r="K39" s="229" t="s">
        <v>114</v>
      </c>
      <c r="L39" s="224" t="s">
        <v>115</v>
      </c>
      <c r="M39" s="15" t="s">
        <v>74</v>
      </c>
      <c r="N39" s="15"/>
      <c r="O39" s="22"/>
      <c r="P39" s="113"/>
      <c r="Q39" s="68">
        <v>793754</v>
      </c>
      <c r="R39" s="69">
        <v>838219</v>
      </c>
      <c r="S39" s="48">
        <v>848499</v>
      </c>
    </row>
    <row r="40" spans="1:19" s="64" customFormat="1" ht="28.5" customHeight="1">
      <c r="A40" s="227"/>
      <c r="B40" s="16" t="s">
        <v>36</v>
      </c>
      <c r="C40" s="26"/>
      <c r="D40" s="26"/>
      <c r="E40" s="26"/>
      <c r="F40" s="70" t="s">
        <v>227</v>
      </c>
      <c r="G40" s="34"/>
      <c r="H40" s="35">
        <v>0.1</v>
      </c>
      <c r="I40" s="98">
        <v>0.2</v>
      </c>
      <c r="J40" s="94"/>
      <c r="K40" s="227"/>
      <c r="L40" s="223"/>
      <c r="M40" s="223" t="s">
        <v>228</v>
      </c>
      <c r="N40" s="14" t="s">
        <v>75</v>
      </c>
      <c r="O40" s="16"/>
      <c r="P40" s="111"/>
      <c r="Q40" s="9">
        <v>1677447</v>
      </c>
      <c r="R40" s="12">
        <v>1758409</v>
      </c>
      <c r="S40" s="11">
        <v>1812359</v>
      </c>
    </row>
    <row r="41" spans="1:19" s="64" customFormat="1" ht="28.5" customHeight="1">
      <c r="A41" s="227"/>
      <c r="B41" s="16" t="s">
        <v>37</v>
      </c>
      <c r="C41" s="26"/>
      <c r="D41" s="26"/>
      <c r="E41" s="26"/>
      <c r="F41" s="70" t="s">
        <v>229</v>
      </c>
      <c r="G41" s="34">
        <v>20.18</v>
      </c>
      <c r="H41" s="35">
        <v>22.6</v>
      </c>
      <c r="I41" s="98">
        <v>23.4</v>
      </c>
      <c r="J41" s="94"/>
      <c r="K41" s="227"/>
      <c r="L41" s="223"/>
      <c r="M41" s="223"/>
      <c r="N41" s="14" t="s">
        <v>174</v>
      </c>
      <c r="O41" s="32"/>
      <c r="P41" s="115"/>
      <c r="Q41" s="9">
        <v>901838</v>
      </c>
      <c r="R41" s="12">
        <v>938335</v>
      </c>
      <c r="S41" s="11">
        <v>982005</v>
      </c>
    </row>
    <row r="42" spans="1:19" s="64" customFormat="1" ht="28.5" customHeight="1">
      <c r="A42" s="227"/>
      <c r="B42" s="16" t="s">
        <v>161</v>
      </c>
      <c r="C42" s="26"/>
      <c r="D42" s="26"/>
      <c r="E42" s="26"/>
      <c r="F42" s="70" t="s">
        <v>230</v>
      </c>
      <c r="G42" s="34">
        <v>49.06</v>
      </c>
      <c r="H42" s="35">
        <v>49.2</v>
      </c>
      <c r="I42" s="98">
        <v>49.4</v>
      </c>
      <c r="J42" s="94"/>
      <c r="K42" s="227"/>
      <c r="L42" s="223"/>
      <c r="M42" s="14" t="s">
        <v>76</v>
      </c>
      <c r="N42" s="14"/>
      <c r="O42" s="16"/>
      <c r="P42" s="111"/>
      <c r="Q42" s="9">
        <v>270672</v>
      </c>
      <c r="R42" s="12">
        <v>257011</v>
      </c>
      <c r="S42" s="11">
        <v>259310</v>
      </c>
    </row>
    <row r="43" spans="1:19" s="64" customFormat="1" ht="28.5" customHeight="1" thickBot="1">
      <c r="A43" s="228"/>
      <c r="B43" s="23" t="s">
        <v>38</v>
      </c>
      <c r="C43" s="24"/>
      <c r="D43" s="24"/>
      <c r="E43" s="24"/>
      <c r="F43" s="63" t="s">
        <v>292</v>
      </c>
      <c r="G43" s="87">
        <v>9.6</v>
      </c>
      <c r="H43" s="88">
        <v>8.2</v>
      </c>
      <c r="I43" s="104">
        <v>7.2</v>
      </c>
      <c r="J43" s="94"/>
      <c r="K43" s="227"/>
      <c r="L43" s="223"/>
      <c r="M43" s="223" t="s">
        <v>293</v>
      </c>
      <c r="N43" s="14" t="s">
        <v>77</v>
      </c>
      <c r="O43" s="16"/>
      <c r="P43" s="111"/>
      <c r="Q43" s="9">
        <v>218757</v>
      </c>
      <c r="R43" s="12">
        <v>205799</v>
      </c>
      <c r="S43" s="11">
        <v>208814</v>
      </c>
    </row>
    <row r="44" spans="1:19" s="64" customFormat="1" ht="28.5" customHeight="1">
      <c r="A44" s="229" t="s">
        <v>1</v>
      </c>
      <c r="B44" s="22" t="s">
        <v>151</v>
      </c>
      <c r="C44" s="28"/>
      <c r="D44" s="28"/>
      <c r="E44" s="28"/>
      <c r="F44" s="67" t="s">
        <v>233</v>
      </c>
      <c r="G44" s="82">
        <v>90.33</v>
      </c>
      <c r="H44" s="83">
        <v>90.3</v>
      </c>
      <c r="I44" s="102">
        <v>91.5</v>
      </c>
      <c r="J44" s="94"/>
      <c r="K44" s="227"/>
      <c r="L44" s="223"/>
      <c r="M44" s="223"/>
      <c r="N44" s="14" t="s">
        <v>78</v>
      </c>
      <c r="O44" s="16"/>
      <c r="P44" s="111"/>
      <c r="Q44" s="9">
        <v>37778</v>
      </c>
      <c r="R44" s="12">
        <v>35704</v>
      </c>
      <c r="S44" s="11">
        <v>33921</v>
      </c>
    </row>
    <row r="45" spans="1:19" s="64" customFormat="1" ht="28.5" customHeight="1">
      <c r="A45" s="227"/>
      <c r="B45" s="16" t="s">
        <v>39</v>
      </c>
      <c r="C45" s="26"/>
      <c r="D45" s="26"/>
      <c r="E45" s="26"/>
      <c r="F45" s="70" t="s">
        <v>234</v>
      </c>
      <c r="G45" s="34">
        <v>601.07</v>
      </c>
      <c r="H45" s="35">
        <v>751.6</v>
      </c>
      <c r="I45" s="98">
        <v>711</v>
      </c>
      <c r="J45" s="94"/>
      <c r="K45" s="227"/>
      <c r="L45" s="223"/>
      <c r="M45" s="223"/>
      <c r="N45" s="14" t="s">
        <v>79</v>
      </c>
      <c r="O45" s="16"/>
      <c r="P45" s="111"/>
      <c r="Q45" s="9">
        <v>14137</v>
      </c>
      <c r="R45" s="12">
        <v>15508</v>
      </c>
      <c r="S45" s="11">
        <v>16575</v>
      </c>
    </row>
    <row r="46" spans="1:19" s="64" customFormat="1" ht="28.5" customHeight="1">
      <c r="A46" s="227"/>
      <c r="B46" s="16" t="s">
        <v>40</v>
      </c>
      <c r="C46" s="26"/>
      <c r="D46" s="26"/>
      <c r="E46" s="26"/>
      <c r="F46" s="70" t="s">
        <v>235</v>
      </c>
      <c r="G46" s="34">
        <v>107.71</v>
      </c>
      <c r="H46" s="35">
        <v>107.5</v>
      </c>
      <c r="I46" s="98">
        <v>106.7</v>
      </c>
      <c r="J46" s="94"/>
      <c r="K46" s="227"/>
      <c r="L46" s="223"/>
      <c r="M46" s="14" t="s">
        <v>80</v>
      </c>
      <c r="N46" s="14"/>
      <c r="O46" s="16"/>
      <c r="P46" s="111"/>
      <c r="Q46" s="9"/>
      <c r="R46" s="12"/>
      <c r="S46" s="11"/>
    </row>
    <row r="47" spans="1:19" s="64" customFormat="1" ht="28.5" customHeight="1">
      <c r="A47" s="227"/>
      <c r="B47" s="16" t="s">
        <v>41</v>
      </c>
      <c r="C47" s="26"/>
      <c r="D47" s="26"/>
      <c r="E47" s="26"/>
      <c r="F47" s="70" t="s">
        <v>235</v>
      </c>
      <c r="G47" s="34">
        <v>110.25</v>
      </c>
      <c r="H47" s="35">
        <v>110.5</v>
      </c>
      <c r="I47" s="98">
        <v>109.8</v>
      </c>
      <c r="J47" s="94"/>
      <c r="K47" s="227"/>
      <c r="L47" s="223"/>
      <c r="M47" s="14" t="s">
        <v>81</v>
      </c>
      <c r="N47" s="14"/>
      <c r="O47" s="16"/>
      <c r="P47" s="111"/>
      <c r="Q47" s="9">
        <f>Q39+Q42+Q46</f>
        <v>1064426</v>
      </c>
      <c r="R47" s="12">
        <f>R39+R42+R46</f>
        <v>1095230</v>
      </c>
      <c r="S47" s="147">
        <f>S39+S42+S46</f>
        <v>1107809</v>
      </c>
    </row>
    <row r="48" spans="1:19" s="64" customFormat="1" ht="28.5" customHeight="1">
      <c r="A48" s="227"/>
      <c r="B48" s="16" t="s">
        <v>116</v>
      </c>
      <c r="C48" s="26"/>
      <c r="D48" s="26"/>
      <c r="E48" s="26"/>
      <c r="F48" s="70" t="s">
        <v>236</v>
      </c>
      <c r="G48" s="34"/>
      <c r="H48" s="35"/>
      <c r="I48" s="98"/>
      <c r="J48" s="94"/>
      <c r="K48" s="227"/>
      <c r="L48" s="223" t="s">
        <v>113</v>
      </c>
      <c r="M48" s="14" t="s">
        <v>82</v>
      </c>
      <c r="N48" s="14"/>
      <c r="O48" s="16"/>
      <c r="P48" s="111"/>
      <c r="Q48" s="9">
        <v>42943</v>
      </c>
      <c r="R48" s="12">
        <v>41822</v>
      </c>
      <c r="S48" s="11">
        <v>12780</v>
      </c>
    </row>
    <row r="49" spans="1:19" s="64" customFormat="1" ht="28.5" customHeight="1">
      <c r="A49" s="227"/>
      <c r="B49" s="16" t="s">
        <v>42</v>
      </c>
      <c r="C49" s="26"/>
      <c r="D49" s="26"/>
      <c r="E49" s="26"/>
      <c r="F49" s="70" t="s">
        <v>193</v>
      </c>
      <c r="G49" s="34"/>
      <c r="H49" s="35"/>
      <c r="I49" s="98"/>
      <c r="J49" s="94"/>
      <c r="K49" s="227"/>
      <c r="L49" s="223"/>
      <c r="M49" s="14" t="s">
        <v>83</v>
      </c>
      <c r="N49" s="14"/>
      <c r="O49" s="16"/>
      <c r="P49" s="111"/>
      <c r="Q49" s="9">
        <v>45031</v>
      </c>
      <c r="R49" s="12">
        <v>34195</v>
      </c>
      <c r="S49" s="11">
        <v>36469</v>
      </c>
    </row>
    <row r="50" spans="1:19" s="64" customFormat="1" ht="28.5" customHeight="1">
      <c r="A50" s="227"/>
      <c r="B50" s="212" t="s">
        <v>2</v>
      </c>
      <c r="C50" s="213"/>
      <c r="D50" s="14" t="s">
        <v>117</v>
      </c>
      <c r="E50" s="16"/>
      <c r="F50" s="33"/>
      <c r="G50" s="34"/>
      <c r="H50" s="35"/>
      <c r="I50" s="98"/>
      <c r="J50" s="94"/>
      <c r="K50" s="227"/>
      <c r="L50" s="223"/>
      <c r="M50" s="223" t="s">
        <v>239</v>
      </c>
      <c r="N50" s="14" t="s">
        <v>84</v>
      </c>
      <c r="O50" s="16"/>
      <c r="P50" s="111"/>
      <c r="Q50" s="9"/>
      <c r="R50" s="12"/>
      <c r="S50" s="11"/>
    </row>
    <row r="51" spans="1:19" s="64" customFormat="1" ht="28.5" customHeight="1">
      <c r="A51" s="227"/>
      <c r="B51" s="214"/>
      <c r="C51" s="215"/>
      <c r="D51" s="14" t="s">
        <v>43</v>
      </c>
      <c r="E51" s="16"/>
      <c r="F51" s="33"/>
      <c r="G51" s="34"/>
      <c r="H51" s="35">
        <v>0.1</v>
      </c>
      <c r="I51" s="98">
        <v>0.2</v>
      </c>
      <c r="J51" s="94"/>
      <c r="K51" s="227"/>
      <c r="L51" s="223"/>
      <c r="M51" s="223"/>
      <c r="N51" s="14" t="s">
        <v>85</v>
      </c>
      <c r="O51" s="16"/>
      <c r="P51" s="111"/>
      <c r="Q51" s="9">
        <v>29406</v>
      </c>
      <c r="R51" s="12">
        <v>20113</v>
      </c>
      <c r="S51" s="11">
        <v>22336</v>
      </c>
    </row>
    <row r="52" spans="1:19" s="64" customFormat="1" ht="28.5" customHeight="1">
      <c r="A52" s="227"/>
      <c r="B52" s="214"/>
      <c r="C52" s="215"/>
      <c r="D52" s="14" t="s">
        <v>118</v>
      </c>
      <c r="E52" s="16"/>
      <c r="F52" s="33"/>
      <c r="G52" s="34"/>
      <c r="H52" s="35">
        <v>0.1</v>
      </c>
      <c r="I52" s="98">
        <v>0.2</v>
      </c>
      <c r="J52" s="94"/>
      <c r="K52" s="227"/>
      <c r="L52" s="223"/>
      <c r="M52" s="14" t="s">
        <v>86</v>
      </c>
      <c r="N52" s="14"/>
      <c r="O52" s="16"/>
      <c r="P52" s="111"/>
      <c r="Q52" s="9">
        <f>Q48+Q49</f>
        <v>87974</v>
      </c>
      <c r="R52" s="12">
        <f>R48+R49</f>
        <v>76017</v>
      </c>
      <c r="S52" s="147">
        <f>S48+S49</f>
        <v>49249</v>
      </c>
    </row>
    <row r="53" spans="1:19" s="64" customFormat="1" ht="28.5" customHeight="1" thickBot="1">
      <c r="A53" s="230"/>
      <c r="B53" s="131"/>
      <c r="C53" s="216"/>
      <c r="D53" s="17" t="s">
        <v>35</v>
      </c>
      <c r="E53" s="23"/>
      <c r="F53" s="89"/>
      <c r="G53" s="90">
        <v>19.15</v>
      </c>
      <c r="H53" s="91">
        <v>18</v>
      </c>
      <c r="I53" s="105">
        <v>18.1</v>
      </c>
      <c r="J53" s="94"/>
      <c r="K53" s="227"/>
      <c r="L53" s="223" t="s">
        <v>112</v>
      </c>
      <c r="M53" s="14" t="s">
        <v>87</v>
      </c>
      <c r="N53" s="14"/>
      <c r="O53" s="16"/>
      <c r="P53" s="111"/>
      <c r="Q53" s="9">
        <v>574061</v>
      </c>
      <c r="R53" s="12">
        <v>614076</v>
      </c>
      <c r="S53" s="11">
        <v>634076</v>
      </c>
    </row>
    <row r="54" spans="1:19" s="64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27"/>
      <c r="L54" s="223"/>
      <c r="M54" s="223" t="s">
        <v>111</v>
      </c>
      <c r="N54" s="14" t="s">
        <v>88</v>
      </c>
      <c r="O54" s="16"/>
      <c r="P54" s="111"/>
      <c r="Q54" s="9">
        <v>559061</v>
      </c>
      <c r="R54" s="12">
        <v>584076</v>
      </c>
      <c r="S54" s="11">
        <v>589076</v>
      </c>
    </row>
    <row r="55" spans="1:19" s="64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27"/>
      <c r="L55" s="223"/>
      <c r="M55" s="223"/>
      <c r="N55" s="14" t="s">
        <v>62</v>
      </c>
      <c r="O55" s="16"/>
      <c r="P55" s="111"/>
      <c r="Q55" s="9">
        <v>15000</v>
      </c>
      <c r="R55" s="12">
        <v>30000</v>
      </c>
      <c r="S55" s="11">
        <v>45000</v>
      </c>
    </row>
    <row r="56" spans="1:19" s="64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27"/>
      <c r="L56" s="223"/>
      <c r="M56" s="223"/>
      <c r="N56" s="14" t="s">
        <v>89</v>
      </c>
      <c r="O56" s="16"/>
      <c r="P56" s="111"/>
      <c r="Q56" s="9"/>
      <c r="R56" s="12"/>
      <c r="S56" s="11"/>
    </row>
    <row r="57" spans="1:19" s="64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27"/>
      <c r="L57" s="223"/>
      <c r="M57" s="14" t="s">
        <v>90</v>
      </c>
      <c r="N57" s="14"/>
      <c r="O57" s="16"/>
      <c r="P57" s="111"/>
      <c r="Q57" s="9">
        <v>402391</v>
      </c>
      <c r="R57" s="12">
        <v>405137</v>
      </c>
      <c r="S57" s="11">
        <v>424484</v>
      </c>
    </row>
    <row r="58" spans="1:19" s="64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27"/>
      <c r="L58" s="223"/>
      <c r="M58" s="223" t="s">
        <v>111</v>
      </c>
      <c r="N58" s="14" t="s">
        <v>91</v>
      </c>
      <c r="O58" s="16"/>
      <c r="P58" s="111"/>
      <c r="Q58" s="9">
        <v>245725</v>
      </c>
      <c r="R58" s="12">
        <v>249699</v>
      </c>
      <c r="S58" s="11">
        <v>250775</v>
      </c>
    </row>
    <row r="59" spans="1:19" s="64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27"/>
      <c r="L59" s="223"/>
      <c r="M59" s="223"/>
      <c r="N59" s="14" t="s">
        <v>92</v>
      </c>
      <c r="O59" s="16"/>
      <c r="P59" s="111"/>
      <c r="Q59" s="9">
        <v>135957</v>
      </c>
      <c r="R59" s="12">
        <v>136442</v>
      </c>
      <c r="S59" s="11">
        <v>154941</v>
      </c>
    </row>
    <row r="60" spans="1:19" s="64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27"/>
      <c r="L60" s="223"/>
      <c r="M60" s="223"/>
      <c r="N60" s="203" t="s">
        <v>93</v>
      </c>
      <c r="O60" s="205"/>
      <c r="P60" s="204"/>
      <c r="Q60" s="9">
        <v>20709</v>
      </c>
      <c r="R60" s="12">
        <v>18996</v>
      </c>
      <c r="S60" s="11">
        <v>18768</v>
      </c>
    </row>
    <row r="61" spans="1:19" s="64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30"/>
      <c r="L61" s="225"/>
      <c r="M61" s="17" t="s">
        <v>94</v>
      </c>
      <c r="N61" s="17"/>
      <c r="O61" s="23"/>
      <c r="P61" s="106"/>
      <c r="Q61" s="46">
        <f>Q53+Q57</f>
        <v>976452</v>
      </c>
      <c r="R61" s="47">
        <f>R53+R57</f>
        <v>1019213</v>
      </c>
      <c r="S61" s="148">
        <f>S53+S57</f>
        <v>1058560</v>
      </c>
    </row>
  </sheetData>
  <sheetProtection/>
  <mergeCells count="37">
    <mergeCell ref="A1:S1"/>
    <mergeCell ref="O20:P20"/>
    <mergeCell ref="N60:P60"/>
    <mergeCell ref="B11:D12"/>
    <mergeCell ref="B13:D14"/>
    <mergeCell ref="B50:C53"/>
    <mergeCell ref="B27:C28"/>
    <mergeCell ref="B34:C35"/>
    <mergeCell ref="M50:M51"/>
    <mergeCell ref="L48:L52"/>
    <mergeCell ref="M54:M56"/>
    <mergeCell ref="L39:L47"/>
    <mergeCell ref="L53:L61"/>
    <mergeCell ref="N8:N10"/>
    <mergeCell ref="M7:M12"/>
    <mergeCell ref="L6:L13"/>
    <mergeCell ref="L27:L29"/>
    <mergeCell ref="K5:K25"/>
    <mergeCell ref="N17:N20"/>
    <mergeCell ref="L15:L23"/>
    <mergeCell ref="M58:M60"/>
    <mergeCell ref="M43:M45"/>
    <mergeCell ref="L31:L32"/>
    <mergeCell ref="K26:K35"/>
    <mergeCell ref="M40:M41"/>
    <mergeCell ref="K39:K61"/>
    <mergeCell ref="M16:M22"/>
    <mergeCell ref="A44:A53"/>
    <mergeCell ref="A32:A38"/>
    <mergeCell ref="A39:A43"/>
    <mergeCell ref="B36:C38"/>
    <mergeCell ref="G5:I5"/>
    <mergeCell ref="G6:I6"/>
    <mergeCell ref="A29:A31"/>
    <mergeCell ref="A8:A15"/>
    <mergeCell ref="A16:A20"/>
    <mergeCell ref="A21:A28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zoomScale="55" zoomScaleNormal="55" zoomScaleSheetLayoutView="75" workbookViewId="0" topLeftCell="A1">
      <selection activeCell="V17" sqref="V17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3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08" customWidth="1"/>
    <col min="17" max="19" width="15.625" style="1" customWidth="1"/>
    <col min="20" max="16384" width="9.00390625" style="1" customWidth="1"/>
  </cols>
  <sheetData>
    <row r="1" spans="1:19" ht="25.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5.75" customHeight="1">
      <c r="A2" s="5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5" t="s">
        <v>298</v>
      </c>
      <c r="B3" s="30"/>
      <c r="C3" s="30"/>
      <c r="D3" s="30"/>
      <c r="E3" s="30"/>
      <c r="F3" s="31"/>
      <c r="S3" s="116" t="s">
        <v>95</v>
      </c>
    </row>
    <row r="4" spans="1:20" s="56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57" t="s">
        <v>175</v>
      </c>
      <c r="H4" s="58" t="s">
        <v>176</v>
      </c>
      <c r="I4" s="117" t="s">
        <v>177</v>
      </c>
      <c r="J4" s="119"/>
      <c r="K4" s="2" t="s">
        <v>96</v>
      </c>
      <c r="L4" s="3"/>
      <c r="M4" s="3"/>
      <c r="N4" s="3"/>
      <c r="O4" s="3"/>
      <c r="P4" s="109" t="s">
        <v>97</v>
      </c>
      <c r="Q4" s="57" t="s">
        <v>175</v>
      </c>
      <c r="R4" s="58" t="s">
        <v>176</v>
      </c>
      <c r="S4" s="244" t="s">
        <v>177</v>
      </c>
      <c r="T4" s="118"/>
    </row>
    <row r="5" spans="1:19" s="56" customFormat="1" ht="28.5" customHeight="1">
      <c r="A5" s="6" t="s">
        <v>7</v>
      </c>
      <c r="B5" s="59"/>
      <c r="C5" s="59"/>
      <c r="D5" s="59"/>
      <c r="E5" s="59"/>
      <c r="F5" s="60"/>
      <c r="G5" s="237">
        <v>27576</v>
      </c>
      <c r="H5" s="238"/>
      <c r="I5" s="239"/>
      <c r="J5" s="93"/>
      <c r="K5" s="226" t="s">
        <v>5</v>
      </c>
      <c r="L5" s="8" t="s">
        <v>44</v>
      </c>
      <c r="M5" s="49"/>
      <c r="N5" s="49"/>
      <c r="O5" s="50"/>
      <c r="P5" s="110" t="s">
        <v>183</v>
      </c>
      <c r="Q5" s="6">
        <f>Q6+Q13</f>
        <v>543408</v>
      </c>
      <c r="R5" s="8">
        <f>R6+R13</f>
        <v>508375</v>
      </c>
      <c r="S5" s="7">
        <v>505525</v>
      </c>
    </row>
    <row r="6" spans="1:19" s="56" customFormat="1" ht="28.5" customHeight="1">
      <c r="A6" s="9" t="s">
        <v>8</v>
      </c>
      <c r="B6" s="10"/>
      <c r="C6" s="10"/>
      <c r="D6" s="10"/>
      <c r="E6" s="10"/>
      <c r="F6" s="61"/>
      <c r="G6" s="240">
        <v>27576</v>
      </c>
      <c r="H6" s="241"/>
      <c r="I6" s="242"/>
      <c r="J6" s="93"/>
      <c r="K6" s="227"/>
      <c r="L6" s="223" t="s">
        <v>184</v>
      </c>
      <c r="M6" s="12" t="s">
        <v>158</v>
      </c>
      <c r="N6" s="12"/>
      <c r="O6" s="51"/>
      <c r="P6" s="107" t="s">
        <v>185</v>
      </c>
      <c r="Q6" s="9">
        <f>Q7+Q11</f>
        <v>543408</v>
      </c>
      <c r="R6" s="12">
        <f>R7+R11</f>
        <v>508375</v>
      </c>
      <c r="S6" s="11">
        <v>505525</v>
      </c>
    </row>
    <row r="7" spans="1:19" s="64" customFormat="1" ht="28.5" customHeight="1" thickBot="1">
      <c r="A7" s="62" t="s">
        <v>9</v>
      </c>
      <c r="B7" s="27"/>
      <c r="C7" s="27"/>
      <c r="D7" s="27"/>
      <c r="E7" s="27"/>
      <c r="F7" s="63"/>
      <c r="G7" s="120" t="s">
        <v>178</v>
      </c>
      <c r="H7" s="121" t="s">
        <v>178</v>
      </c>
      <c r="I7" s="122" t="s">
        <v>178</v>
      </c>
      <c r="J7" s="92"/>
      <c r="K7" s="227"/>
      <c r="L7" s="223"/>
      <c r="M7" s="223" t="s">
        <v>275</v>
      </c>
      <c r="N7" s="14" t="s">
        <v>34</v>
      </c>
      <c r="O7" s="16"/>
      <c r="P7" s="111" t="s">
        <v>187</v>
      </c>
      <c r="Q7" s="9">
        <v>543185</v>
      </c>
      <c r="R7" s="12">
        <v>508275</v>
      </c>
      <c r="S7" s="11">
        <v>505376</v>
      </c>
    </row>
    <row r="8" spans="1:19" s="64" customFormat="1" ht="28.5" customHeight="1">
      <c r="A8" s="229" t="s">
        <v>109</v>
      </c>
      <c r="B8" s="15" t="s">
        <v>152</v>
      </c>
      <c r="C8" s="65"/>
      <c r="D8" s="65"/>
      <c r="E8" s="66"/>
      <c r="F8" s="67" t="s">
        <v>188</v>
      </c>
      <c r="G8" s="68">
        <v>5585</v>
      </c>
      <c r="H8" s="69">
        <v>5748</v>
      </c>
      <c r="I8" s="48">
        <v>5816</v>
      </c>
      <c r="J8" s="93"/>
      <c r="K8" s="227"/>
      <c r="L8" s="223"/>
      <c r="M8" s="223"/>
      <c r="N8" s="223" t="s">
        <v>189</v>
      </c>
      <c r="O8" s="16" t="s">
        <v>45</v>
      </c>
      <c r="P8" s="111"/>
      <c r="Q8" s="9">
        <v>511168</v>
      </c>
      <c r="R8" s="12">
        <v>483891</v>
      </c>
      <c r="S8" s="11">
        <v>490983</v>
      </c>
    </row>
    <row r="9" spans="1:19" s="64" customFormat="1" ht="28.5" customHeight="1">
      <c r="A9" s="227"/>
      <c r="B9" s="14" t="s">
        <v>10</v>
      </c>
      <c r="C9" s="14"/>
      <c r="D9" s="14"/>
      <c r="E9" s="16"/>
      <c r="F9" s="70" t="s">
        <v>190</v>
      </c>
      <c r="G9" s="9">
        <v>4647</v>
      </c>
      <c r="H9" s="12">
        <v>4633</v>
      </c>
      <c r="I9" s="11">
        <v>4631</v>
      </c>
      <c r="J9" s="93"/>
      <c r="K9" s="227"/>
      <c r="L9" s="223"/>
      <c r="M9" s="223"/>
      <c r="N9" s="223"/>
      <c r="O9" s="16" t="s">
        <v>46</v>
      </c>
      <c r="P9" s="111"/>
      <c r="Q9" s="9">
        <v>30976</v>
      </c>
      <c r="R9" s="12">
        <v>24094</v>
      </c>
      <c r="S9" s="11">
        <v>14353</v>
      </c>
    </row>
    <row r="10" spans="1:19" s="64" customFormat="1" ht="28.5" customHeight="1">
      <c r="A10" s="227"/>
      <c r="B10" s="14" t="s">
        <v>11</v>
      </c>
      <c r="C10" s="14"/>
      <c r="D10" s="14"/>
      <c r="E10" s="16"/>
      <c r="F10" s="70" t="s">
        <v>191</v>
      </c>
      <c r="G10" s="9">
        <v>4628</v>
      </c>
      <c r="H10" s="12">
        <v>4631</v>
      </c>
      <c r="I10" s="11">
        <v>4602</v>
      </c>
      <c r="J10" s="93"/>
      <c r="K10" s="227"/>
      <c r="L10" s="223"/>
      <c r="M10" s="223"/>
      <c r="N10" s="223"/>
      <c r="O10" s="16" t="s">
        <v>47</v>
      </c>
      <c r="P10" s="111"/>
      <c r="Q10" s="9"/>
      <c r="R10" s="12"/>
      <c r="S10" s="11"/>
    </row>
    <row r="11" spans="1:19" s="64" customFormat="1" ht="28.5" customHeight="1">
      <c r="A11" s="227"/>
      <c r="B11" s="206" t="s">
        <v>12</v>
      </c>
      <c r="C11" s="207"/>
      <c r="D11" s="208"/>
      <c r="E11" s="16" t="s">
        <v>192</v>
      </c>
      <c r="F11" s="70" t="s">
        <v>193</v>
      </c>
      <c r="G11" s="34">
        <f>IF(G8=0,"",G10/G8*100)</f>
        <v>82.86481647269471</v>
      </c>
      <c r="H11" s="35">
        <f>IF(H8=0,"",H10/H8*100)</f>
        <v>80.56715379262353</v>
      </c>
      <c r="I11" s="98">
        <f>IF(I8=0,"",I10/I8*100)</f>
        <v>79.12654745529574</v>
      </c>
      <c r="J11" s="94"/>
      <c r="K11" s="227"/>
      <c r="L11" s="223"/>
      <c r="M11" s="223"/>
      <c r="N11" s="14" t="s">
        <v>48</v>
      </c>
      <c r="O11" s="16"/>
      <c r="P11" s="111" t="s">
        <v>194</v>
      </c>
      <c r="Q11" s="9">
        <v>223</v>
      </c>
      <c r="R11" s="12">
        <v>100</v>
      </c>
      <c r="S11" s="11">
        <v>149</v>
      </c>
    </row>
    <row r="12" spans="1:19" s="64" customFormat="1" ht="28.5" customHeight="1">
      <c r="A12" s="227"/>
      <c r="B12" s="209"/>
      <c r="C12" s="210"/>
      <c r="D12" s="211"/>
      <c r="E12" s="16" t="s">
        <v>195</v>
      </c>
      <c r="F12" s="70" t="s">
        <v>196</v>
      </c>
      <c r="G12" s="34">
        <f>IF(G9=0,"",G10/G9*100)</f>
        <v>99.59113406498817</v>
      </c>
      <c r="H12" s="35">
        <f>IF(H9=0,"",H10/H9*100)</f>
        <v>99.95683142672135</v>
      </c>
      <c r="I12" s="98">
        <f>IF(I9=0,"",I10/I9*100)</f>
        <v>99.37378535953357</v>
      </c>
      <c r="J12" s="94"/>
      <c r="K12" s="227"/>
      <c r="L12" s="223"/>
      <c r="M12" s="223"/>
      <c r="N12" s="36" t="s">
        <v>189</v>
      </c>
      <c r="O12" s="16" t="s">
        <v>173</v>
      </c>
      <c r="P12" s="111"/>
      <c r="Q12" s="9"/>
      <c r="R12" s="12"/>
      <c r="S12" s="11"/>
    </row>
    <row r="13" spans="1:19" s="64" customFormat="1" ht="28.5" customHeight="1">
      <c r="A13" s="227"/>
      <c r="B13" s="206" t="s">
        <v>197</v>
      </c>
      <c r="C13" s="207"/>
      <c r="D13" s="208"/>
      <c r="E13" s="16" t="s">
        <v>15</v>
      </c>
      <c r="F13" s="70"/>
      <c r="G13" s="9">
        <v>3</v>
      </c>
      <c r="H13" s="12">
        <v>3</v>
      </c>
      <c r="I13" s="11">
        <v>3</v>
      </c>
      <c r="J13" s="93"/>
      <c r="K13" s="227"/>
      <c r="L13" s="223"/>
      <c r="M13" s="14" t="s">
        <v>49</v>
      </c>
      <c r="N13" s="36"/>
      <c r="O13" s="32"/>
      <c r="P13" s="111" t="s">
        <v>198</v>
      </c>
      <c r="Q13" s="9"/>
      <c r="R13" s="12"/>
      <c r="S13" s="11"/>
    </row>
    <row r="14" spans="1:19" s="64" customFormat="1" ht="28.5" customHeight="1">
      <c r="A14" s="227"/>
      <c r="B14" s="209"/>
      <c r="C14" s="210"/>
      <c r="D14" s="211"/>
      <c r="E14" s="16" t="s">
        <v>16</v>
      </c>
      <c r="F14" s="70" t="s">
        <v>199</v>
      </c>
      <c r="G14" s="9">
        <v>41987</v>
      </c>
      <c r="H14" s="12">
        <v>41987</v>
      </c>
      <c r="I14" s="11">
        <v>41987</v>
      </c>
      <c r="J14" s="93"/>
      <c r="K14" s="227"/>
      <c r="L14" s="14" t="s">
        <v>50</v>
      </c>
      <c r="M14" s="14"/>
      <c r="N14" s="14"/>
      <c r="O14" s="16"/>
      <c r="P14" s="111" t="s">
        <v>200</v>
      </c>
      <c r="Q14" s="9">
        <f>Q15+Q23</f>
        <v>539154</v>
      </c>
      <c r="R14" s="12">
        <f>R15+R23</f>
        <v>508236</v>
      </c>
      <c r="S14" s="11">
        <v>496700</v>
      </c>
    </row>
    <row r="15" spans="1:19" s="64" customFormat="1" ht="28.5" customHeight="1" thickBot="1">
      <c r="A15" s="230"/>
      <c r="B15" s="23" t="s">
        <v>17</v>
      </c>
      <c r="C15" s="24"/>
      <c r="D15" s="24"/>
      <c r="E15" s="24"/>
      <c r="F15" s="71" t="s">
        <v>201</v>
      </c>
      <c r="G15" s="46">
        <v>398359</v>
      </c>
      <c r="H15" s="47">
        <v>399289</v>
      </c>
      <c r="I15" s="99">
        <v>398849</v>
      </c>
      <c r="J15" s="93"/>
      <c r="K15" s="227"/>
      <c r="L15" s="223" t="s">
        <v>202</v>
      </c>
      <c r="M15" s="14" t="s">
        <v>51</v>
      </c>
      <c r="N15" s="14"/>
      <c r="O15" s="16"/>
      <c r="P15" s="111" t="s">
        <v>203</v>
      </c>
      <c r="Q15" s="9">
        <f>Q16+Q21</f>
        <v>539154</v>
      </c>
      <c r="R15" s="12">
        <f>R16+R21</f>
        <v>508236</v>
      </c>
      <c r="S15" s="11">
        <v>496700</v>
      </c>
    </row>
    <row r="16" spans="1:19" s="64" customFormat="1" ht="28.5" customHeight="1">
      <c r="A16" s="226" t="s">
        <v>4</v>
      </c>
      <c r="B16" s="22" t="s">
        <v>18</v>
      </c>
      <c r="C16" s="28"/>
      <c r="D16" s="28"/>
      <c r="E16" s="28"/>
      <c r="F16" s="72" t="s">
        <v>204</v>
      </c>
      <c r="G16" s="6"/>
      <c r="H16" s="8"/>
      <c r="I16" s="7"/>
      <c r="J16" s="93"/>
      <c r="K16" s="227"/>
      <c r="L16" s="223"/>
      <c r="M16" s="223" t="s">
        <v>205</v>
      </c>
      <c r="N16" s="14" t="s">
        <v>52</v>
      </c>
      <c r="O16" s="16"/>
      <c r="P16" s="111" t="s">
        <v>206</v>
      </c>
      <c r="Q16" s="9">
        <v>528802</v>
      </c>
      <c r="R16" s="12">
        <v>497641</v>
      </c>
      <c r="S16" s="11">
        <v>487125</v>
      </c>
    </row>
    <row r="17" spans="1:19" s="64" customFormat="1" ht="28.5" customHeight="1">
      <c r="A17" s="227"/>
      <c r="B17" s="16" t="s">
        <v>19</v>
      </c>
      <c r="C17" s="26"/>
      <c r="D17" s="26"/>
      <c r="E17" s="26"/>
      <c r="F17" s="72" t="s">
        <v>207</v>
      </c>
      <c r="G17" s="9">
        <v>285138</v>
      </c>
      <c r="H17" s="12">
        <v>271213</v>
      </c>
      <c r="I17" s="11">
        <v>277247</v>
      </c>
      <c r="J17" s="93"/>
      <c r="K17" s="227"/>
      <c r="L17" s="223"/>
      <c r="M17" s="223"/>
      <c r="N17" s="223" t="s">
        <v>208</v>
      </c>
      <c r="O17" s="16" t="s">
        <v>53</v>
      </c>
      <c r="P17" s="111"/>
      <c r="Q17" s="9">
        <v>58477</v>
      </c>
      <c r="R17" s="12">
        <v>56960</v>
      </c>
      <c r="S17" s="11">
        <v>52574</v>
      </c>
    </row>
    <row r="18" spans="1:19" s="64" customFormat="1" ht="28.5" customHeight="1">
      <c r="A18" s="227"/>
      <c r="B18" s="16" t="s">
        <v>149</v>
      </c>
      <c r="C18" s="26"/>
      <c r="D18" s="26"/>
      <c r="E18" s="26"/>
      <c r="F18" s="72" t="s">
        <v>209</v>
      </c>
      <c r="G18" s="9">
        <v>279451</v>
      </c>
      <c r="H18" s="12">
        <v>264403</v>
      </c>
      <c r="I18" s="11">
        <v>271753</v>
      </c>
      <c r="J18" s="93"/>
      <c r="K18" s="227"/>
      <c r="L18" s="223"/>
      <c r="M18" s="223"/>
      <c r="N18" s="223"/>
      <c r="O18" s="16" t="s">
        <v>54</v>
      </c>
      <c r="P18" s="111"/>
      <c r="Q18" s="9">
        <v>28820</v>
      </c>
      <c r="R18" s="12">
        <v>22271</v>
      </c>
      <c r="S18" s="11">
        <v>13399</v>
      </c>
    </row>
    <row r="19" spans="1:19" s="64" customFormat="1" ht="28.5" customHeight="1">
      <c r="A19" s="227"/>
      <c r="B19" s="16" t="s">
        <v>20</v>
      </c>
      <c r="C19" s="26"/>
      <c r="D19" s="26"/>
      <c r="E19" s="26"/>
      <c r="F19" s="72" t="s">
        <v>210</v>
      </c>
      <c r="G19" s="9">
        <v>61</v>
      </c>
      <c r="H19" s="12">
        <v>54</v>
      </c>
      <c r="I19" s="11">
        <v>45</v>
      </c>
      <c r="J19" s="93"/>
      <c r="K19" s="227"/>
      <c r="L19" s="223"/>
      <c r="M19" s="223"/>
      <c r="N19" s="223"/>
      <c r="O19" s="16" t="s">
        <v>55</v>
      </c>
      <c r="P19" s="111"/>
      <c r="Q19" s="9">
        <v>113580</v>
      </c>
      <c r="R19" s="12">
        <v>117656</v>
      </c>
      <c r="S19" s="11">
        <v>117654</v>
      </c>
    </row>
    <row r="20" spans="1:19" s="64" customFormat="1" ht="28.5" customHeight="1" thickBot="1">
      <c r="A20" s="228"/>
      <c r="B20" s="23" t="s">
        <v>21</v>
      </c>
      <c r="C20" s="24"/>
      <c r="D20" s="24"/>
      <c r="E20" s="24"/>
      <c r="F20" s="72" t="s">
        <v>211</v>
      </c>
      <c r="G20" s="42">
        <v>5697</v>
      </c>
      <c r="H20" s="73">
        <v>6667</v>
      </c>
      <c r="I20" s="84">
        <v>5477</v>
      </c>
      <c r="J20" s="93"/>
      <c r="K20" s="227"/>
      <c r="L20" s="223"/>
      <c r="M20" s="223"/>
      <c r="N20" s="223"/>
      <c r="O20" s="203" t="s">
        <v>56</v>
      </c>
      <c r="P20" s="204"/>
      <c r="Q20" s="9">
        <v>275211</v>
      </c>
      <c r="R20" s="12">
        <v>261568</v>
      </c>
      <c r="S20" s="11">
        <v>267616</v>
      </c>
    </row>
    <row r="21" spans="1:19" s="64" customFormat="1" ht="28.5" customHeight="1">
      <c r="A21" s="229" t="s">
        <v>110</v>
      </c>
      <c r="B21" s="22" t="s">
        <v>22</v>
      </c>
      <c r="C21" s="74"/>
      <c r="D21" s="74"/>
      <c r="E21" s="74"/>
      <c r="F21" s="67"/>
      <c r="G21" s="133">
        <v>35358</v>
      </c>
      <c r="H21" s="133">
        <v>35358</v>
      </c>
      <c r="I21" s="201">
        <v>35358</v>
      </c>
      <c r="J21" s="95"/>
      <c r="K21" s="227"/>
      <c r="L21" s="223"/>
      <c r="M21" s="223"/>
      <c r="N21" s="14" t="s">
        <v>57</v>
      </c>
      <c r="O21" s="16"/>
      <c r="P21" s="111" t="s">
        <v>212</v>
      </c>
      <c r="Q21" s="9">
        <v>10352</v>
      </c>
      <c r="R21" s="12">
        <v>10595</v>
      </c>
      <c r="S21" s="11">
        <v>9575</v>
      </c>
    </row>
    <row r="22" spans="1:19" s="64" customFormat="1" ht="28.5" customHeight="1">
      <c r="A22" s="227"/>
      <c r="B22" s="16" t="s">
        <v>23</v>
      </c>
      <c r="C22" s="26"/>
      <c r="D22" s="26"/>
      <c r="E22" s="26"/>
      <c r="F22" s="70" t="s">
        <v>213</v>
      </c>
      <c r="G22" s="9"/>
      <c r="H22" s="12"/>
      <c r="I22" s="11"/>
      <c r="J22" s="93"/>
      <c r="K22" s="227"/>
      <c r="L22" s="223"/>
      <c r="M22" s="223"/>
      <c r="N22" s="36" t="s">
        <v>215</v>
      </c>
      <c r="O22" s="16" t="s">
        <v>36</v>
      </c>
      <c r="P22" s="111"/>
      <c r="Q22" s="9">
        <v>9843</v>
      </c>
      <c r="R22" s="12">
        <v>9638</v>
      </c>
      <c r="S22" s="11">
        <v>9417</v>
      </c>
    </row>
    <row r="23" spans="1:19" s="64" customFormat="1" ht="28.5" customHeight="1">
      <c r="A23" s="227"/>
      <c r="B23" s="16" t="s">
        <v>24</v>
      </c>
      <c r="C23" s="26"/>
      <c r="D23" s="26"/>
      <c r="E23" s="26"/>
      <c r="F23" s="70" t="s">
        <v>100</v>
      </c>
      <c r="G23" s="9">
        <v>360</v>
      </c>
      <c r="H23" s="12">
        <v>360</v>
      </c>
      <c r="I23" s="11">
        <v>360</v>
      </c>
      <c r="J23" s="93"/>
      <c r="K23" s="227"/>
      <c r="L23" s="223"/>
      <c r="M23" s="14" t="s">
        <v>58</v>
      </c>
      <c r="N23" s="14"/>
      <c r="O23" s="16"/>
      <c r="P23" s="111" t="s">
        <v>216</v>
      </c>
      <c r="Q23" s="9"/>
      <c r="R23" s="12"/>
      <c r="S23" s="11"/>
    </row>
    <row r="24" spans="1:19" s="64" customFormat="1" ht="28.5" customHeight="1">
      <c r="A24" s="227"/>
      <c r="B24" s="16" t="s">
        <v>25</v>
      </c>
      <c r="C24" s="26"/>
      <c r="D24" s="26"/>
      <c r="E24" s="26"/>
      <c r="F24" s="70" t="s">
        <v>165</v>
      </c>
      <c r="G24" s="9">
        <v>73</v>
      </c>
      <c r="H24" s="12">
        <v>73</v>
      </c>
      <c r="I24" s="11">
        <v>73</v>
      </c>
      <c r="J24" s="93"/>
      <c r="K24" s="227"/>
      <c r="L24" s="14" t="s">
        <v>59</v>
      </c>
      <c r="M24" s="14"/>
      <c r="N24" s="14"/>
      <c r="O24" s="16"/>
      <c r="P24" s="111"/>
      <c r="Q24" s="139">
        <f>Q6-Q15</f>
        <v>4254</v>
      </c>
      <c r="R24" s="37">
        <f>R6-R15</f>
        <v>139</v>
      </c>
      <c r="S24" s="38">
        <f>S6-S15</f>
        <v>8825</v>
      </c>
    </row>
    <row r="25" spans="1:19" s="64" customFormat="1" ht="28.5" customHeight="1" thickBot="1">
      <c r="A25" s="227"/>
      <c r="B25" s="16" t="s">
        <v>159</v>
      </c>
      <c r="C25" s="26"/>
      <c r="D25" s="26"/>
      <c r="E25" s="26"/>
      <c r="F25" s="70" t="s">
        <v>165</v>
      </c>
      <c r="G25" s="9">
        <v>76</v>
      </c>
      <c r="H25" s="12">
        <v>76</v>
      </c>
      <c r="I25" s="11">
        <v>75.81</v>
      </c>
      <c r="J25" s="93"/>
      <c r="K25" s="228"/>
      <c r="L25" s="20" t="s">
        <v>60</v>
      </c>
      <c r="M25" s="20"/>
      <c r="N25" s="20"/>
      <c r="O25" s="21"/>
      <c r="P25" s="112"/>
      <c r="Q25" s="39">
        <f>Q5-Q14</f>
        <v>4254</v>
      </c>
      <c r="R25" s="40">
        <f>R5-R14</f>
        <v>139</v>
      </c>
      <c r="S25" s="41">
        <f>S5-S14</f>
        <v>8825</v>
      </c>
    </row>
    <row r="26" spans="1:19" s="64" customFormat="1" ht="28.5" customHeight="1">
      <c r="A26" s="227"/>
      <c r="B26" s="16" t="s">
        <v>166</v>
      </c>
      <c r="C26" s="26"/>
      <c r="D26" s="26"/>
      <c r="E26" s="26"/>
      <c r="F26" s="70" t="s">
        <v>165</v>
      </c>
      <c r="G26" s="9"/>
      <c r="H26" s="12"/>
      <c r="I26" s="11"/>
      <c r="J26" s="93"/>
      <c r="K26" s="229" t="s">
        <v>157</v>
      </c>
      <c r="L26" s="22" t="s">
        <v>61</v>
      </c>
      <c r="M26" s="28"/>
      <c r="N26" s="28"/>
      <c r="O26" s="28"/>
      <c r="P26" s="113" t="s">
        <v>218</v>
      </c>
      <c r="Q26" s="68">
        <v>47411</v>
      </c>
      <c r="R26" s="69">
        <v>44993</v>
      </c>
      <c r="S26" s="48">
        <v>39588</v>
      </c>
    </row>
    <row r="27" spans="1:19" s="64" customFormat="1" ht="28.5" customHeight="1">
      <c r="A27" s="227"/>
      <c r="B27" s="217" t="s">
        <v>163</v>
      </c>
      <c r="C27" s="218"/>
      <c r="D27" s="21" t="s">
        <v>160</v>
      </c>
      <c r="E27" s="29"/>
      <c r="F27" s="70" t="s">
        <v>170</v>
      </c>
      <c r="G27" s="75">
        <v>82.4</v>
      </c>
      <c r="H27" s="76">
        <v>82.4</v>
      </c>
      <c r="I27" s="100">
        <v>82.4</v>
      </c>
      <c r="J27" s="96"/>
      <c r="K27" s="227"/>
      <c r="L27" s="223" t="s">
        <v>219</v>
      </c>
      <c r="M27" s="14" t="s">
        <v>62</v>
      </c>
      <c r="N27" s="14"/>
      <c r="O27" s="16"/>
      <c r="P27" s="111"/>
      <c r="Q27" s="9">
        <v>35000</v>
      </c>
      <c r="R27" s="12">
        <v>33000</v>
      </c>
      <c r="S27" s="11">
        <v>35000</v>
      </c>
    </row>
    <row r="28" spans="1:19" s="64" customFormat="1" ht="28.5" customHeight="1" thickBot="1">
      <c r="A28" s="228"/>
      <c r="B28" s="219"/>
      <c r="C28" s="220"/>
      <c r="D28" s="16" t="s">
        <v>166</v>
      </c>
      <c r="E28" s="27"/>
      <c r="F28" s="63" t="s">
        <v>171</v>
      </c>
      <c r="G28" s="77"/>
      <c r="H28" s="78"/>
      <c r="I28" s="101"/>
      <c r="J28" s="96"/>
      <c r="K28" s="227"/>
      <c r="L28" s="223"/>
      <c r="M28" s="14" t="s">
        <v>63</v>
      </c>
      <c r="N28" s="14"/>
      <c r="O28" s="16"/>
      <c r="P28" s="111"/>
      <c r="Q28" s="9"/>
      <c r="R28" s="12"/>
      <c r="S28" s="11"/>
    </row>
    <row r="29" spans="1:19" s="64" customFormat="1" ht="28.5" customHeight="1">
      <c r="A29" s="229" t="s">
        <v>99</v>
      </c>
      <c r="B29" s="15" t="s">
        <v>26</v>
      </c>
      <c r="C29" s="65"/>
      <c r="D29" s="65"/>
      <c r="E29" s="66"/>
      <c r="F29" s="79"/>
      <c r="G29" s="6">
        <v>7</v>
      </c>
      <c r="H29" s="8">
        <v>7</v>
      </c>
      <c r="I29" s="7">
        <v>6</v>
      </c>
      <c r="J29" s="93"/>
      <c r="K29" s="227"/>
      <c r="L29" s="223"/>
      <c r="M29" s="14" t="s">
        <v>64</v>
      </c>
      <c r="N29" s="14"/>
      <c r="O29" s="16"/>
      <c r="P29" s="111"/>
      <c r="Q29" s="9">
        <v>12411</v>
      </c>
      <c r="R29" s="12">
        <v>11993</v>
      </c>
      <c r="S29" s="11">
        <v>4588</v>
      </c>
    </row>
    <row r="30" spans="1:19" s="64" customFormat="1" ht="28.5" customHeight="1">
      <c r="A30" s="227"/>
      <c r="B30" s="14" t="s">
        <v>27</v>
      </c>
      <c r="C30" s="36"/>
      <c r="D30" s="36"/>
      <c r="E30" s="32"/>
      <c r="F30" s="80"/>
      <c r="G30" s="9">
        <v>2</v>
      </c>
      <c r="H30" s="12">
        <v>2</v>
      </c>
      <c r="I30" s="11">
        <v>2</v>
      </c>
      <c r="J30" s="93"/>
      <c r="K30" s="227"/>
      <c r="L30" s="16" t="s">
        <v>65</v>
      </c>
      <c r="M30" s="26"/>
      <c r="N30" s="26"/>
      <c r="O30" s="26"/>
      <c r="P30" s="111" t="s">
        <v>220</v>
      </c>
      <c r="Q30" s="9">
        <v>160220</v>
      </c>
      <c r="R30" s="12">
        <v>126723</v>
      </c>
      <c r="S30" s="11">
        <v>200992</v>
      </c>
    </row>
    <row r="31" spans="1:19" s="64" customFormat="1" ht="28.5" customHeight="1" thickBot="1">
      <c r="A31" s="230"/>
      <c r="B31" s="23"/>
      <c r="C31" s="24" t="s">
        <v>221</v>
      </c>
      <c r="D31" s="24" t="s">
        <v>101</v>
      </c>
      <c r="E31" s="24"/>
      <c r="F31" s="81"/>
      <c r="G31" s="42">
        <f>SUM(G29:G30)</f>
        <v>9</v>
      </c>
      <c r="H31" s="43">
        <f>SUM(H29:H30)</f>
        <v>9</v>
      </c>
      <c r="I31" s="44">
        <f>SUM(I29:I30)</f>
        <v>8</v>
      </c>
      <c r="J31" s="97"/>
      <c r="K31" s="227"/>
      <c r="L31" s="223" t="s">
        <v>222</v>
      </c>
      <c r="M31" s="14" t="s">
        <v>66</v>
      </c>
      <c r="N31" s="14"/>
      <c r="O31" s="16"/>
      <c r="P31" s="111"/>
      <c r="Q31" s="9">
        <v>134009</v>
      </c>
      <c r="R31" s="12">
        <v>98286</v>
      </c>
      <c r="S31" s="11">
        <v>170892</v>
      </c>
    </row>
    <row r="32" spans="1:19" s="64" customFormat="1" ht="28.5" customHeight="1">
      <c r="A32" s="229" t="s">
        <v>0</v>
      </c>
      <c r="B32" s="22" t="s">
        <v>29</v>
      </c>
      <c r="C32" s="74"/>
      <c r="D32" s="74"/>
      <c r="E32" s="74"/>
      <c r="F32" s="79" t="s">
        <v>223</v>
      </c>
      <c r="G32" s="82">
        <v>0.7</v>
      </c>
      <c r="H32" s="83">
        <v>0.7</v>
      </c>
      <c r="I32" s="102">
        <v>0.68</v>
      </c>
      <c r="J32" s="94"/>
      <c r="K32" s="227"/>
      <c r="L32" s="223"/>
      <c r="M32" s="14" t="s">
        <v>67</v>
      </c>
      <c r="N32" s="14"/>
      <c r="O32" s="16"/>
      <c r="P32" s="111"/>
      <c r="Q32" s="9">
        <v>26211</v>
      </c>
      <c r="R32" s="12">
        <v>28437</v>
      </c>
      <c r="S32" s="11">
        <v>30100</v>
      </c>
    </row>
    <row r="33" spans="1:19" s="64" customFormat="1" ht="28.5" customHeight="1">
      <c r="A33" s="227"/>
      <c r="B33" s="14" t="s">
        <v>150</v>
      </c>
      <c r="C33" s="36"/>
      <c r="D33" s="36"/>
      <c r="E33" s="32"/>
      <c r="F33" s="70" t="s">
        <v>168</v>
      </c>
      <c r="G33" s="34">
        <v>0.7</v>
      </c>
      <c r="H33" s="35">
        <v>0.7</v>
      </c>
      <c r="I33" s="98">
        <v>0.722</v>
      </c>
      <c r="J33" s="94"/>
      <c r="K33" s="227"/>
      <c r="L33" s="14" t="s">
        <v>68</v>
      </c>
      <c r="M33" s="36"/>
      <c r="N33" s="36"/>
      <c r="O33" s="32"/>
      <c r="P33" s="111" t="s">
        <v>224</v>
      </c>
      <c r="Q33" s="155">
        <f>Q26-Q30</f>
        <v>-112809</v>
      </c>
      <c r="R33" s="153">
        <f>R26-R30</f>
        <v>-81730</v>
      </c>
      <c r="S33" s="156">
        <f>S26-S30</f>
        <v>-161404</v>
      </c>
    </row>
    <row r="34" spans="1:19" s="64" customFormat="1" ht="28.5" customHeight="1">
      <c r="A34" s="227"/>
      <c r="B34" s="217" t="s">
        <v>172</v>
      </c>
      <c r="C34" s="218"/>
      <c r="D34" s="21" t="s">
        <v>30</v>
      </c>
      <c r="E34" s="29"/>
      <c r="F34" s="70" t="s">
        <v>171</v>
      </c>
      <c r="G34" s="75">
        <v>1829.19</v>
      </c>
      <c r="H34" s="76">
        <v>1830.13</v>
      </c>
      <c r="I34" s="100">
        <v>1806.72</v>
      </c>
      <c r="J34" s="96"/>
      <c r="K34" s="227"/>
      <c r="L34" s="16" t="s">
        <v>69</v>
      </c>
      <c r="M34" s="26"/>
      <c r="N34" s="26"/>
      <c r="O34" s="26"/>
      <c r="P34" s="111" t="s">
        <v>225</v>
      </c>
      <c r="Q34" s="9">
        <v>112809</v>
      </c>
      <c r="R34" s="12">
        <v>81730</v>
      </c>
      <c r="S34" s="11">
        <v>161404</v>
      </c>
    </row>
    <row r="35" spans="1:19" s="64" customFormat="1" ht="28.5" customHeight="1" thickBot="1">
      <c r="A35" s="227"/>
      <c r="B35" s="221"/>
      <c r="C35" s="222"/>
      <c r="D35" s="16" t="s">
        <v>31</v>
      </c>
      <c r="E35" s="26"/>
      <c r="F35" s="70" t="s">
        <v>171</v>
      </c>
      <c r="G35" s="75">
        <v>1826.2</v>
      </c>
      <c r="H35" s="76">
        <v>1837.97</v>
      </c>
      <c r="I35" s="100">
        <v>1778.45</v>
      </c>
      <c r="J35" s="96"/>
      <c r="K35" s="230"/>
      <c r="L35" s="17" t="s">
        <v>70</v>
      </c>
      <c r="M35" s="17"/>
      <c r="N35" s="17"/>
      <c r="O35" s="23"/>
      <c r="P35" s="106"/>
      <c r="Q35" s="146">
        <f>Q33+Q34</f>
        <v>0</v>
      </c>
      <c r="R35" s="43">
        <f>R33+R34</f>
        <v>0</v>
      </c>
      <c r="S35" s="45">
        <f>S33+S34</f>
        <v>0</v>
      </c>
    </row>
    <row r="36" spans="1:19" s="64" customFormat="1" ht="28.5" customHeight="1">
      <c r="A36" s="227"/>
      <c r="B36" s="231" t="s">
        <v>102</v>
      </c>
      <c r="C36" s="232"/>
      <c r="D36" s="16" t="s">
        <v>32</v>
      </c>
      <c r="E36" s="26"/>
      <c r="F36" s="70" t="s">
        <v>103</v>
      </c>
      <c r="G36" s="9">
        <v>661</v>
      </c>
      <c r="H36" s="12">
        <v>662</v>
      </c>
      <c r="I36" s="11">
        <v>767</v>
      </c>
      <c r="J36" s="93"/>
      <c r="K36" s="18" t="s">
        <v>71</v>
      </c>
      <c r="L36" s="19"/>
      <c r="M36" s="19"/>
      <c r="N36" s="19"/>
      <c r="O36" s="25"/>
      <c r="P36" s="114"/>
      <c r="Q36" s="6">
        <v>277968</v>
      </c>
      <c r="R36" s="8">
        <v>277738</v>
      </c>
      <c r="S36" s="7">
        <v>184028</v>
      </c>
    </row>
    <row r="37" spans="1:19" s="64" customFormat="1" ht="28.5" customHeight="1">
      <c r="A37" s="227"/>
      <c r="B37" s="233"/>
      <c r="C37" s="234"/>
      <c r="D37" s="16" t="s">
        <v>33</v>
      </c>
      <c r="E37" s="26"/>
      <c r="F37" s="70" t="s">
        <v>169</v>
      </c>
      <c r="G37" s="9">
        <v>39922</v>
      </c>
      <c r="H37" s="12">
        <v>37772</v>
      </c>
      <c r="I37" s="11">
        <v>45292.17</v>
      </c>
      <c r="J37" s="93"/>
      <c r="K37" s="13" t="s">
        <v>72</v>
      </c>
      <c r="L37" s="14"/>
      <c r="M37" s="14"/>
      <c r="N37" s="14"/>
      <c r="O37" s="16"/>
      <c r="P37" s="111"/>
      <c r="Q37" s="9"/>
      <c r="R37" s="12"/>
      <c r="S37" s="11"/>
    </row>
    <row r="38" spans="1:19" s="64" customFormat="1" ht="28.5" customHeight="1" thickBot="1">
      <c r="A38" s="230"/>
      <c r="B38" s="235"/>
      <c r="C38" s="236"/>
      <c r="D38" s="23" t="s">
        <v>34</v>
      </c>
      <c r="E38" s="24"/>
      <c r="F38" s="71" t="s">
        <v>104</v>
      </c>
      <c r="G38" s="46">
        <v>73173</v>
      </c>
      <c r="H38" s="47">
        <v>69169</v>
      </c>
      <c r="I38" s="99">
        <v>81837</v>
      </c>
      <c r="J38" s="93"/>
      <c r="K38" s="52" t="s">
        <v>73</v>
      </c>
      <c r="L38" s="24"/>
      <c r="M38" s="24"/>
      <c r="N38" s="24"/>
      <c r="O38" s="24"/>
      <c r="P38" s="112"/>
      <c r="Q38" s="42">
        <v>602567</v>
      </c>
      <c r="R38" s="73">
        <v>528324</v>
      </c>
      <c r="S38" s="84">
        <v>605754</v>
      </c>
    </row>
    <row r="39" spans="1:19" s="64" customFormat="1" ht="28.5" customHeight="1">
      <c r="A39" s="226" t="s">
        <v>105</v>
      </c>
      <c r="B39" s="22" t="s">
        <v>35</v>
      </c>
      <c r="C39" s="28"/>
      <c r="D39" s="28"/>
      <c r="E39" s="28"/>
      <c r="F39" s="72" t="s">
        <v>226</v>
      </c>
      <c r="G39" s="85">
        <v>11.5</v>
      </c>
      <c r="H39" s="86">
        <v>11.7</v>
      </c>
      <c r="I39" s="103">
        <v>10.878</v>
      </c>
      <c r="J39" s="94"/>
      <c r="K39" s="229" t="s">
        <v>114</v>
      </c>
      <c r="L39" s="224" t="s">
        <v>115</v>
      </c>
      <c r="M39" s="15" t="s">
        <v>74</v>
      </c>
      <c r="N39" s="15"/>
      <c r="O39" s="22"/>
      <c r="P39" s="113"/>
      <c r="Q39" s="68">
        <v>3727934</v>
      </c>
      <c r="R39" s="69">
        <v>3722833</v>
      </c>
      <c r="S39" s="48">
        <v>3751734</v>
      </c>
    </row>
    <row r="40" spans="1:19" s="64" customFormat="1" ht="28.5" customHeight="1">
      <c r="A40" s="227"/>
      <c r="B40" s="16" t="s">
        <v>36</v>
      </c>
      <c r="C40" s="26"/>
      <c r="D40" s="26"/>
      <c r="E40" s="26"/>
      <c r="F40" s="70" t="s">
        <v>227</v>
      </c>
      <c r="G40" s="34">
        <v>1.9</v>
      </c>
      <c r="H40" s="35">
        <v>2</v>
      </c>
      <c r="I40" s="98">
        <v>1.948</v>
      </c>
      <c r="J40" s="94"/>
      <c r="K40" s="227"/>
      <c r="L40" s="223"/>
      <c r="M40" s="223" t="s">
        <v>228</v>
      </c>
      <c r="N40" s="14" t="s">
        <v>75</v>
      </c>
      <c r="O40" s="16"/>
      <c r="P40" s="111"/>
      <c r="Q40" s="9">
        <v>5373455</v>
      </c>
      <c r="R40" s="12">
        <v>5476611</v>
      </c>
      <c r="S40" s="11">
        <v>5608470</v>
      </c>
    </row>
    <row r="41" spans="1:19" s="64" customFormat="1" ht="28.5" customHeight="1">
      <c r="A41" s="227"/>
      <c r="B41" s="16" t="s">
        <v>37</v>
      </c>
      <c r="C41" s="26"/>
      <c r="D41" s="26"/>
      <c r="E41" s="26"/>
      <c r="F41" s="70" t="s">
        <v>229</v>
      </c>
      <c r="G41" s="34">
        <v>22.3</v>
      </c>
      <c r="H41" s="35">
        <v>24.2</v>
      </c>
      <c r="I41" s="98">
        <v>24.34</v>
      </c>
      <c r="J41" s="94"/>
      <c r="K41" s="227"/>
      <c r="L41" s="223"/>
      <c r="M41" s="223"/>
      <c r="N41" s="14" t="s">
        <v>174</v>
      </c>
      <c r="O41" s="32"/>
      <c r="P41" s="115"/>
      <c r="Q41" s="9">
        <v>1669026</v>
      </c>
      <c r="R41" s="12">
        <v>1775282</v>
      </c>
      <c r="S41" s="11">
        <v>1880241</v>
      </c>
    </row>
    <row r="42" spans="1:19" s="64" customFormat="1" ht="28.5" customHeight="1">
      <c r="A42" s="227"/>
      <c r="B42" s="16" t="s">
        <v>161</v>
      </c>
      <c r="C42" s="26"/>
      <c r="D42" s="26"/>
      <c r="E42" s="26"/>
      <c r="F42" s="70" t="s">
        <v>230</v>
      </c>
      <c r="G42" s="34">
        <v>53.9</v>
      </c>
      <c r="H42" s="35">
        <v>53.8</v>
      </c>
      <c r="I42" s="98">
        <v>55.37</v>
      </c>
      <c r="J42" s="94"/>
      <c r="K42" s="227"/>
      <c r="L42" s="223"/>
      <c r="M42" s="14" t="s">
        <v>76</v>
      </c>
      <c r="N42" s="14"/>
      <c r="O42" s="16"/>
      <c r="P42" s="111"/>
      <c r="Q42" s="9">
        <v>341497</v>
      </c>
      <c r="R42" s="12">
        <v>331371</v>
      </c>
      <c r="S42" s="11">
        <v>298131</v>
      </c>
    </row>
    <row r="43" spans="1:19" s="64" customFormat="1" ht="28.5" customHeight="1" thickBot="1">
      <c r="A43" s="228"/>
      <c r="B43" s="23" t="s">
        <v>38</v>
      </c>
      <c r="C43" s="24"/>
      <c r="D43" s="24"/>
      <c r="E43" s="24"/>
      <c r="F43" s="63" t="s">
        <v>299</v>
      </c>
      <c r="G43" s="87">
        <v>10.4</v>
      </c>
      <c r="H43" s="88">
        <v>8.3</v>
      </c>
      <c r="I43" s="104">
        <v>2.64</v>
      </c>
      <c r="J43" s="94"/>
      <c r="K43" s="227"/>
      <c r="L43" s="223"/>
      <c r="M43" s="223" t="s">
        <v>300</v>
      </c>
      <c r="N43" s="14" t="s">
        <v>77</v>
      </c>
      <c r="O43" s="16"/>
      <c r="P43" s="111"/>
      <c r="Q43" s="9">
        <v>269689</v>
      </c>
      <c r="R43" s="12">
        <v>254066</v>
      </c>
      <c r="S43" s="11">
        <v>225804</v>
      </c>
    </row>
    <row r="44" spans="1:19" s="64" customFormat="1" ht="28.5" customHeight="1">
      <c r="A44" s="229" t="s">
        <v>1</v>
      </c>
      <c r="B44" s="22" t="s">
        <v>151</v>
      </c>
      <c r="C44" s="28"/>
      <c r="D44" s="28"/>
      <c r="E44" s="28"/>
      <c r="F44" s="67" t="s">
        <v>233</v>
      </c>
      <c r="G44" s="82">
        <v>86.8</v>
      </c>
      <c r="H44" s="83">
        <v>86.9</v>
      </c>
      <c r="I44" s="102">
        <v>87</v>
      </c>
      <c r="J44" s="94"/>
      <c r="K44" s="227"/>
      <c r="L44" s="223"/>
      <c r="M44" s="223"/>
      <c r="N44" s="14" t="s">
        <v>78</v>
      </c>
      <c r="O44" s="16"/>
      <c r="P44" s="111"/>
      <c r="Q44" s="9">
        <v>68377</v>
      </c>
      <c r="R44" s="12">
        <v>73731</v>
      </c>
      <c r="S44" s="11">
        <v>68710</v>
      </c>
    </row>
    <row r="45" spans="1:19" s="64" customFormat="1" ht="28.5" customHeight="1">
      <c r="A45" s="227"/>
      <c r="B45" s="16" t="s">
        <v>39</v>
      </c>
      <c r="C45" s="26"/>
      <c r="D45" s="26"/>
      <c r="E45" s="26"/>
      <c r="F45" s="70" t="s">
        <v>234</v>
      </c>
      <c r="G45" s="34">
        <v>537.5</v>
      </c>
      <c r="H45" s="35">
        <v>617.8</v>
      </c>
      <c r="I45" s="98">
        <v>656.77</v>
      </c>
      <c r="J45" s="94"/>
      <c r="K45" s="227"/>
      <c r="L45" s="223"/>
      <c r="M45" s="223"/>
      <c r="N45" s="14" t="s">
        <v>79</v>
      </c>
      <c r="O45" s="16"/>
      <c r="P45" s="111"/>
      <c r="Q45" s="9">
        <v>3431</v>
      </c>
      <c r="R45" s="12">
        <v>3573</v>
      </c>
      <c r="S45" s="11">
        <v>3617</v>
      </c>
    </row>
    <row r="46" spans="1:19" s="64" customFormat="1" ht="28.5" customHeight="1">
      <c r="A46" s="227"/>
      <c r="B46" s="16" t="s">
        <v>40</v>
      </c>
      <c r="C46" s="26"/>
      <c r="D46" s="26"/>
      <c r="E46" s="26"/>
      <c r="F46" s="70" t="s">
        <v>235</v>
      </c>
      <c r="G46" s="34">
        <v>100.8</v>
      </c>
      <c r="H46" s="35">
        <v>100</v>
      </c>
      <c r="I46" s="98">
        <v>101.77</v>
      </c>
      <c r="J46" s="94"/>
      <c r="K46" s="227"/>
      <c r="L46" s="223"/>
      <c r="M46" s="14" t="s">
        <v>80</v>
      </c>
      <c r="N46" s="14"/>
      <c r="O46" s="16"/>
      <c r="P46" s="111"/>
      <c r="Q46" s="9"/>
      <c r="R46" s="12"/>
      <c r="S46" s="11"/>
    </row>
    <row r="47" spans="1:19" s="64" customFormat="1" ht="28.5" customHeight="1">
      <c r="A47" s="227"/>
      <c r="B47" s="16" t="s">
        <v>41</v>
      </c>
      <c r="C47" s="26"/>
      <c r="D47" s="26"/>
      <c r="E47" s="26"/>
      <c r="F47" s="70" t="s">
        <v>235</v>
      </c>
      <c r="G47" s="34">
        <v>102.4</v>
      </c>
      <c r="H47" s="35">
        <v>101.9</v>
      </c>
      <c r="I47" s="98">
        <v>103.65</v>
      </c>
      <c r="J47" s="94"/>
      <c r="K47" s="227"/>
      <c r="L47" s="223"/>
      <c r="M47" s="14" t="s">
        <v>81</v>
      </c>
      <c r="N47" s="14"/>
      <c r="O47" s="16"/>
      <c r="P47" s="111"/>
      <c r="Q47" s="9">
        <f>Q39+Q42+Q46</f>
        <v>4069431</v>
      </c>
      <c r="R47" s="12">
        <f>R39+R42+R46</f>
        <v>4054204</v>
      </c>
      <c r="S47" s="147">
        <f>S39+S42+S46</f>
        <v>4049865</v>
      </c>
    </row>
    <row r="48" spans="1:19" s="64" customFormat="1" ht="28.5" customHeight="1">
      <c r="A48" s="227"/>
      <c r="B48" s="16" t="s">
        <v>116</v>
      </c>
      <c r="C48" s="26"/>
      <c r="D48" s="26"/>
      <c r="E48" s="26"/>
      <c r="F48" s="70" t="s">
        <v>236</v>
      </c>
      <c r="G48" s="34"/>
      <c r="H48" s="35"/>
      <c r="I48" s="98"/>
      <c r="J48" s="94"/>
      <c r="K48" s="227"/>
      <c r="L48" s="223" t="s">
        <v>113</v>
      </c>
      <c r="M48" s="14" t="s">
        <v>82</v>
      </c>
      <c r="N48" s="14"/>
      <c r="O48" s="16"/>
      <c r="P48" s="111"/>
      <c r="Q48" s="9">
        <v>57755</v>
      </c>
      <c r="R48" s="12">
        <v>57755</v>
      </c>
      <c r="S48" s="11">
        <v>56907</v>
      </c>
    </row>
    <row r="49" spans="1:19" s="64" customFormat="1" ht="28.5" customHeight="1">
      <c r="A49" s="227"/>
      <c r="B49" s="16" t="s">
        <v>42</v>
      </c>
      <c r="C49" s="26"/>
      <c r="D49" s="26"/>
      <c r="E49" s="26"/>
      <c r="F49" s="70" t="s">
        <v>193</v>
      </c>
      <c r="G49" s="34"/>
      <c r="H49" s="35"/>
      <c r="I49" s="98"/>
      <c r="J49" s="94"/>
      <c r="K49" s="227"/>
      <c r="L49" s="223"/>
      <c r="M49" s="14" t="s">
        <v>83</v>
      </c>
      <c r="N49" s="14"/>
      <c r="O49" s="16"/>
      <c r="P49" s="111"/>
      <c r="Q49" s="9">
        <v>63529</v>
      </c>
      <c r="R49" s="12">
        <v>53633</v>
      </c>
      <c r="S49" s="11">
        <v>45393</v>
      </c>
    </row>
    <row r="50" spans="1:19" s="64" customFormat="1" ht="28.5" customHeight="1">
      <c r="A50" s="227"/>
      <c r="B50" s="212" t="s">
        <v>2</v>
      </c>
      <c r="C50" s="213"/>
      <c r="D50" s="14" t="s">
        <v>117</v>
      </c>
      <c r="E50" s="16"/>
      <c r="F50" s="33"/>
      <c r="G50" s="34">
        <v>5.1</v>
      </c>
      <c r="H50" s="35">
        <v>5.9</v>
      </c>
      <c r="I50" s="98">
        <v>6.13</v>
      </c>
      <c r="J50" s="94"/>
      <c r="K50" s="227"/>
      <c r="L50" s="223"/>
      <c r="M50" s="223" t="s">
        <v>239</v>
      </c>
      <c r="N50" s="14" t="s">
        <v>84</v>
      </c>
      <c r="O50" s="16"/>
      <c r="P50" s="111"/>
      <c r="Q50" s="9"/>
      <c r="R50" s="12"/>
      <c r="S50" s="11"/>
    </row>
    <row r="51" spans="1:19" s="64" customFormat="1" ht="28.5" customHeight="1">
      <c r="A51" s="227"/>
      <c r="B51" s="214"/>
      <c r="C51" s="215"/>
      <c r="D51" s="14" t="s">
        <v>43</v>
      </c>
      <c r="E51" s="16"/>
      <c r="F51" s="33"/>
      <c r="G51" s="34">
        <v>1.9</v>
      </c>
      <c r="H51" s="35">
        <v>2</v>
      </c>
      <c r="I51" s="98">
        <v>1.91</v>
      </c>
      <c r="J51" s="94"/>
      <c r="K51" s="227"/>
      <c r="L51" s="223"/>
      <c r="M51" s="223"/>
      <c r="N51" s="14" t="s">
        <v>85</v>
      </c>
      <c r="O51" s="16"/>
      <c r="P51" s="111"/>
      <c r="Q51" s="9">
        <v>52828</v>
      </c>
      <c r="R51" s="12">
        <v>48521</v>
      </c>
      <c r="S51" s="11">
        <v>39602</v>
      </c>
    </row>
    <row r="52" spans="1:19" s="64" customFormat="1" ht="28.5" customHeight="1">
      <c r="A52" s="227"/>
      <c r="B52" s="214"/>
      <c r="C52" s="215"/>
      <c r="D52" s="14" t="s">
        <v>118</v>
      </c>
      <c r="E52" s="16"/>
      <c r="F52" s="33"/>
      <c r="G52" s="34">
        <v>7.1</v>
      </c>
      <c r="H52" s="35">
        <v>7.9</v>
      </c>
      <c r="I52" s="98">
        <v>8.04</v>
      </c>
      <c r="J52" s="94"/>
      <c r="K52" s="227"/>
      <c r="L52" s="223"/>
      <c r="M52" s="14" t="s">
        <v>86</v>
      </c>
      <c r="N52" s="14"/>
      <c r="O52" s="16"/>
      <c r="P52" s="111"/>
      <c r="Q52" s="9">
        <f>Q48+Q49</f>
        <v>121284</v>
      </c>
      <c r="R52" s="12">
        <f>R48+R49</f>
        <v>111388</v>
      </c>
      <c r="S52" s="147">
        <f>S48+S49</f>
        <v>102300</v>
      </c>
    </row>
    <row r="53" spans="1:19" s="64" customFormat="1" ht="28.5" customHeight="1" thickBot="1">
      <c r="A53" s="230"/>
      <c r="B53" s="131"/>
      <c r="C53" s="216"/>
      <c r="D53" s="17" t="s">
        <v>35</v>
      </c>
      <c r="E53" s="23"/>
      <c r="F53" s="89"/>
      <c r="G53" s="90">
        <v>11.4</v>
      </c>
      <c r="H53" s="91">
        <v>11.8</v>
      </c>
      <c r="I53" s="105">
        <v>10.7</v>
      </c>
      <c r="J53" s="94"/>
      <c r="K53" s="227"/>
      <c r="L53" s="223" t="s">
        <v>112</v>
      </c>
      <c r="M53" s="14" t="s">
        <v>87</v>
      </c>
      <c r="N53" s="14"/>
      <c r="O53" s="16"/>
      <c r="P53" s="111"/>
      <c r="Q53" s="9">
        <v>790159</v>
      </c>
      <c r="R53" s="12">
        <v>794722</v>
      </c>
      <c r="S53" s="11">
        <v>799622</v>
      </c>
    </row>
    <row r="54" spans="1:19" s="64" customFormat="1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27"/>
      <c r="L54" s="223"/>
      <c r="M54" s="223" t="s">
        <v>111</v>
      </c>
      <c r="N54" s="14" t="s">
        <v>88</v>
      </c>
      <c r="O54" s="16"/>
      <c r="P54" s="111"/>
      <c r="Q54" s="9">
        <v>375698</v>
      </c>
      <c r="R54" s="12">
        <v>375698</v>
      </c>
      <c r="S54" s="11">
        <v>375698</v>
      </c>
    </row>
    <row r="55" spans="1:19" s="64" customFormat="1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27"/>
      <c r="L55" s="223"/>
      <c r="M55" s="223"/>
      <c r="N55" s="14" t="s">
        <v>62</v>
      </c>
      <c r="O55" s="16"/>
      <c r="P55" s="111"/>
      <c r="Q55" s="9">
        <v>414461</v>
      </c>
      <c r="R55" s="12">
        <v>419024</v>
      </c>
      <c r="S55" s="11">
        <v>423924</v>
      </c>
    </row>
    <row r="56" spans="1:19" s="64" customFormat="1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27"/>
      <c r="L56" s="223"/>
      <c r="M56" s="223"/>
      <c r="N56" s="14" t="s">
        <v>89</v>
      </c>
      <c r="O56" s="16"/>
      <c r="P56" s="111"/>
      <c r="Q56" s="9"/>
      <c r="R56" s="12"/>
      <c r="S56" s="11"/>
    </row>
    <row r="57" spans="1:19" s="64" customFormat="1" ht="28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27"/>
      <c r="L57" s="223"/>
      <c r="M57" s="14" t="s">
        <v>90</v>
      </c>
      <c r="N57" s="14"/>
      <c r="O57" s="16"/>
      <c r="P57" s="111"/>
      <c r="Q57" s="9">
        <v>3157988</v>
      </c>
      <c r="R57" s="12">
        <v>3148094</v>
      </c>
      <c r="S57" s="11">
        <v>3147943</v>
      </c>
    </row>
    <row r="58" spans="1:19" s="64" customFormat="1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27"/>
      <c r="L58" s="223"/>
      <c r="M58" s="223" t="s">
        <v>111</v>
      </c>
      <c r="N58" s="14" t="s">
        <v>91</v>
      </c>
      <c r="O58" s="16"/>
      <c r="P58" s="111"/>
      <c r="Q58" s="9">
        <v>2991200</v>
      </c>
      <c r="R58" s="12">
        <v>2977667</v>
      </c>
      <c r="S58" s="11">
        <v>2972191</v>
      </c>
    </row>
    <row r="59" spans="1:19" s="64" customFormat="1" ht="28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27"/>
      <c r="L59" s="223"/>
      <c r="M59" s="223"/>
      <c r="N59" s="14" t="s">
        <v>92</v>
      </c>
      <c r="O59" s="16"/>
      <c r="P59" s="111"/>
      <c r="Q59" s="9">
        <v>112068</v>
      </c>
      <c r="R59" s="12">
        <v>115568</v>
      </c>
      <c r="S59" s="11">
        <v>119068</v>
      </c>
    </row>
    <row r="60" spans="1:19" s="64" customFormat="1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27"/>
      <c r="L60" s="223"/>
      <c r="M60" s="223"/>
      <c r="N60" s="203" t="s">
        <v>93</v>
      </c>
      <c r="O60" s="205"/>
      <c r="P60" s="204"/>
      <c r="Q60" s="9">
        <v>54720</v>
      </c>
      <c r="R60" s="12">
        <v>54859</v>
      </c>
      <c r="S60" s="11">
        <v>56684</v>
      </c>
    </row>
    <row r="61" spans="1:19" s="64" customFormat="1" ht="28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30"/>
      <c r="L61" s="225"/>
      <c r="M61" s="17" t="s">
        <v>94</v>
      </c>
      <c r="N61" s="17"/>
      <c r="O61" s="23"/>
      <c r="P61" s="106"/>
      <c r="Q61" s="46">
        <f>Q53+Q57</f>
        <v>3948147</v>
      </c>
      <c r="R61" s="47">
        <f>R53+R57</f>
        <v>3942816</v>
      </c>
      <c r="S61" s="148">
        <f>S53+S57</f>
        <v>3947565</v>
      </c>
    </row>
  </sheetData>
  <sheetProtection/>
  <mergeCells count="37">
    <mergeCell ref="A1:S1"/>
    <mergeCell ref="O20:P20"/>
    <mergeCell ref="N60:P60"/>
    <mergeCell ref="B11:D12"/>
    <mergeCell ref="B13:D14"/>
    <mergeCell ref="B50:C53"/>
    <mergeCell ref="B27:C28"/>
    <mergeCell ref="B34:C35"/>
    <mergeCell ref="M50:M51"/>
    <mergeCell ref="L48:L52"/>
    <mergeCell ref="M54:M56"/>
    <mergeCell ref="L39:L47"/>
    <mergeCell ref="L53:L61"/>
    <mergeCell ref="N8:N10"/>
    <mergeCell ref="M7:M12"/>
    <mergeCell ref="L6:L13"/>
    <mergeCell ref="L27:L29"/>
    <mergeCell ref="K5:K25"/>
    <mergeCell ref="N17:N20"/>
    <mergeCell ref="L15:L23"/>
    <mergeCell ref="M58:M60"/>
    <mergeCell ref="M43:M45"/>
    <mergeCell ref="L31:L32"/>
    <mergeCell ref="K26:K35"/>
    <mergeCell ref="M40:M41"/>
    <mergeCell ref="K39:K61"/>
    <mergeCell ref="M16:M22"/>
    <mergeCell ref="A44:A53"/>
    <mergeCell ref="A32:A38"/>
    <mergeCell ref="A39:A43"/>
    <mergeCell ref="B36:C38"/>
    <mergeCell ref="G5:I5"/>
    <mergeCell ref="G6:I6"/>
    <mergeCell ref="A29:A31"/>
    <mergeCell ref="A8:A15"/>
    <mergeCell ref="A16:A20"/>
    <mergeCell ref="A21:A28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 hase</dc:creator>
  <cp:keywords/>
  <dc:description/>
  <cp:lastModifiedBy>千葉県</cp:lastModifiedBy>
  <cp:lastPrinted>2011-12-14T04:47:34Z</cp:lastPrinted>
  <dcterms:created xsi:type="dcterms:W3CDTF">2001-06-13T08:50:22Z</dcterms:created>
  <dcterms:modified xsi:type="dcterms:W3CDTF">2011-12-14T04:49:12Z</dcterms:modified>
  <cp:category/>
  <cp:version/>
  <cp:contentType/>
  <cp:contentStatus/>
</cp:coreProperties>
</file>