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mc:AlternateContent xmlns:mc="http://schemas.openxmlformats.org/markup-compatibility/2006">
    <mc:Choice Requires="x15">
      <x15ac:absPath xmlns:x15ac="http://schemas.microsoft.com/office/spreadsheetml/2010/11/ac" url="\\Dstfs02\01170_市町村課$\01_所属全体フォルダ\6理財班\41-公営企業\★R05\06_経営比較分析表\03_公営企業に係る経営比較分析表（令和４年度決算）の分析等について（依頼）\03_回答文(団体→県)\03_事業別提出資料(検収後)\01_水道事業\"/>
    </mc:Choice>
  </mc:AlternateContent>
  <xr:revisionPtr revIDLastSave="0" documentId="13_ncr:1_{7BE4C2F4-676F-451C-B5F1-608934DA23C0}" xr6:coauthVersionLast="47" xr6:coauthVersionMax="47" xr10:uidLastSave="{00000000-0000-0000-0000-000000000000}"/>
  <workbookProtection workbookAlgorithmName="SHA-512" workbookHashValue="7UMnOtpClAjSfXX7K4iQdEN63fRQ/vFLygnUs6BMK6gn3Uqc4wxCGGQpdaCt1UTz7hntuYozjfNvBCnHRImI6Q==" workbookSaltValue="jET5szfZPuMZ6184ETCx/Q==" workbookSpinCount="100000" lockStructure="1"/>
  <bookViews>
    <workbookView xWindow="-120" yWindow="-120" windowWidth="29040" windowHeight="1572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<sst xmlns="http://schemas.openxmlformats.org/spreadsheetml/2006/main" count="231" uniqueCount="113">
  <si>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</si>
  <si>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</si>
  <si>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</si>
  <si>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</si>
  <si>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</si>
  <si>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</si>
  <si>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</si>
  <si>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</si>
  <si>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</si>
  <si>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</si>
  <si>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</si>
  <si>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</si>
  <si>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</si>
  <si>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</si>
  <si>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</si>
  <si>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</si>
  <si>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</si>
  <si>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</si>
  <si>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</si>
  <si>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</si>
  <si>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</si>
  <si>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</si>
  <si>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</si>
  <si>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</si>
  <si>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</si>
  <si>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</si>
  <si>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</si>
  <si>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</si>
  <si>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</si>
  <si>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</si>
  <si>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</si>
  <si>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</si>
  <si>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</si>
  <si>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</si>
  <si>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</si>
  <si>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</si>
  <si>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</si>
  <si>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</si>
  <si>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</si>
  <si>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</si>
  <si>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</si>
  <si>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</si>
  <si>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</si>
  <si>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</si>
  <si>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</si>
  <si>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</si>
  <si>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</si>
  <si>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</si>
  <si>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</si>
  <si>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</si>
  <si>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</si>
  <si>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</si>
  <si>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</si>
  <si>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</si>
  <si>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</si>
  <si>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</si>
  <si>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</si>
  <si>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</si>
  <si>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</si>
  <si>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</si>
  <si>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</si>
  <si>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</si>
  <si>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</si>
  <si>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</si>
  <si>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</si>
  <si>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</si>
  <si>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</si>
  <si>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</si>
  <si>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</si>
  <si>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</si>
  <si>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</si>
  <si>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</si>
  <si>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</si>
  <si>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</si>
  <si>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</si>
  <si>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</si>
  <si>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</si>
  <si>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</si>
  <si>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</si>
  <si>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</si>
  <si>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</si>
  <si>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</si>
  <si>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</si>
  <si>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</si>
  <si>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</si>
  <si>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</si>
  <si>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</si>
  <si>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</si>
  <si>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</si>
  <si>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</si>
  <si>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</si>
  <si>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</si>
  <si>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</si>
  <si>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長生郡市広域市町村圏組合（事業会計分）</t>
  </si>
  <si>
    <t>法適用</t>
  </si>
  <si>
    <t>水道事業</t>
  </si>
  <si>
    <t>末端給水事業</t>
  </si>
  <si>
    <t>A3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</si>
  <si>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</si>
  <si>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</si>
  <si>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</si>
  <si>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</si>
  <si>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</si>
  <si>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</si>
  <si>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</si>
  <si>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</si>
  <si>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</si>
  <si>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</si>
  <si>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</si>
  <si>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</si>
  <si>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類似団体の平均を下回る有収率の向上が急務であることから、継続的な漏水調査の実施や、老朽化した管路の更新工事を進めていく必要がある。
　また、施設利用率が低迷する中で、優先順位や効率性を考慮し、水道施設の統廃合等のダウンサイジングを含めた再構築を検討している。
　建設改良工事の計画的な実施や、経費の一層の削減、適正な料金改定の検討など、健全経営に向けて引き続き経営改善に取り組む必要がある。
　今後、千葉県が示す方針に沿い、九十九里地域の末端給水事業体統合の検討を進め、経営資源の有効活用や経済効果を最大限発揮できるよう取り組んでいきたいと考える。</t>
    <rPh sb="1" eb="3">
      <t>ルイジ</t>
    </rPh>
    <rPh sb="3" eb="5">
      <t>ダンタイ</t>
    </rPh>
    <rPh sb="6" eb="8">
      <t>ヘイキン</t>
    </rPh>
    <rPh sb="9" eb="11">
      <t>シタマワ</t>
    </rPh>
    <rPh sb="12" eb="15">
      <t>ユウシュウリツ</t>
    </rPh>
    <rPh sb="16" eb="18">
      <t>コウジョウ</t>
    </rPh>
    <rPh sb="19" eb="21">
      <t>キュウム</t>
    </rPh>
    <rPh sb="29" eb="32">
      <t>ケイゾクテキ</t>
    </rPh>
    <rPh sb="33" eb="37">
      <t>ロウスイチョウサ</t>
    </rPh>
    <rPh sb="38" eb="40">
      <t>ジッシ</t>
    </rPh>
    <rPh sb="42" eb="45">
      <t>ロウキュウカ</t>
    </rPh>
    <rPh sb="47" eb="49">
      <t>カンロ</t>
    </rPh>
    <rPh sb="50" eb="54">
      <t>コウシンコウジ</t>
    </rPh>
    <rPh sb="55" eb="56">
      <t>スス</t>
    </rPh>
    <rPh sb="60" eb="62">
      <t>ヒツヨウ</t>
    </rPh>
    <rPh sb="71" eb="76">
      <t>シセツリヨウリツ</t>
    </rPh>
    <rPh sb="77" eb="79">
      <t>テイメイ</t>
    </rPh>
    <rPh sb="81" eb="82">
      <t>ナカ</t>
    </rPh>
    <rPh sb="84" eb="88">
      <t>ユウセンジュンイ</t>
    </rPh>
    <rPh sb="89" eb="92">
      <t>コウリツセイ</t>
    </rPh>
    <rPh sb="93" eb="95">
      <t>コウリョ</t>
    </rPh>
    <rPh sb="97" eb="101">
      <t>スイドウシセツ</t>
    </rPh>
    <rPh sb="102" eb="106">
      <t>トウハイゴウトウ</t>
    </rPh>
    <rPh sb="116" eb="117">
      <t>フク</t>
    </rPh>
    <rPh sb="119" eb="122">
      <t>サイコウチク</t>
    </rPh>
    <rPh sb="123" eb="125">
      <t>ケントウ</t>
    </rPh>
    <rPh sb="132" eb="138">
      <t>ケンセツカイリョウコウジ</t>
    </rPh>
    <rPh sb="139" eb="142">
      <t>ケイカクテキ</t>
    </rPh>
    <rPh sb="143" eb="145">
      <t>ジッシ</t>
    </rPh>
    <rPh sb="147" eb="149">
      <t>ケイヒ</t>
    </rPh>
    <rPh sb="150" eb="152">
      <t>イッソウ</t>
    </rPh>
    <rPh sb="153" eb="155">
      <t>サクゲン</t>
    </rPh>
    <rPh sb="156" eb="158">
      <t>テキセイ</t>
    </rPh>
    <rPh sb="159" eb="163">
      <t>リョウキンカイテイ</t>
    </rPh>
    <rPh sb="164" eb="166">
      <t>ケントウ</t>
    </rPh>
    <rPh sb="169" eb="173">
      <t>ケンゼンケイエイ</t>
    </rPh>
    <rPh sb="174" eb="175">
      <t>ム</t>
    </rPh>
    <rPh sb="177" eb="178">
      <t>ヒ</t>
    </rPh>
    <rPh sb="179" eb="180">
      <t>ツヅ</t>
    </rPh>
    <rPh sb="181" eb="185">
      <t>ケイエイカイゼン</t>
    </rPh>
    <rPh sb="186" eb="187">
      <t>ト</t>
    </rPh>
    <rPh sb="188" eb="189">
      <t>ク</t>
    </rPh>
    <rPh sb="190" eb="192">
      <t>ヒツヨウ</t>
    </rPh>
    <rPh sb="198" eb="200">
      <t>コンゴ</t>
    </rPh>
    <rPh sb="201" eb="204">
      <t>チバケン</t>
    </rPh>
    <rPh sb="205" eb="206">
      <t>シメ</t>
    </rPh>
    <rPh sb="207" eb="209">
      <t>ホウシン</t>
    </rPh>
    <rPh sb="210" eb="211">
      <t>ソ</t>
    </rPh>
    <rPh sb="213" eb="219">
      <t>クジュウクリチイキ</t>
    </rPh>
    <rPh sb="220" eb="229">
      <t>マッタンキュウスイジギョウタイトウゴウ</t>
    </rPh>
    <rPh sb="230" eb="232">
      <t>ケントウ</t>
    </rPh>
    <rPh sb="233" eb="234">
      <t>スス</t>
    </rPh>
    <rPh sb="236" eb="240">
      <t>ケイエイシゲン</t>
    </rPh>
    <rPh sb="241" eb="245">
      <t>ユウコウカツヨウ</t>
    </rPh>
    <rPh sb="246" eb="250">
      <t>ケイザイコウカ</t>
    </rPh>
    <rPh sb="251" eb="254">
      <t>サイダイゲン</t>
    </rPh>
    <rPh sb="254" eb="256">
      <t>ハッキ</t>
    </rPh>
    <rPh sb="261" eb="262">
      <t>ト</t>
    </rPh>
    <phoneticPr fontId="4"/>
  </si>
  <si>
    <t>　経常収支比率は、102.76％と、昨年度と比較し3.13%減少している。これは、家事用・大口使用者の使用水量が減少したことによる給水収益の減少、水道管の劣化による修繕費や電気料金高騰による動力費の増加等が原因であると考えられる。
　流動比率は、214.42％と、全国平均・類似団体平均値を下回っているが、200％を上回る水準を保っており、概ね良好であると考えられる。
　企業債残高対給水収益比率は、292.68％と年々減少傾向にあるが、未だ類似団体の平均値を上回る数値となっており、引き続き企業債借入額の適正化を図っていく必要がある。
　料金回収率は類似団体平均を大きく下回っている。これは水源を利根川とする用水供給団体から受水しているため、受水費及び給水原価が高額となっていることが要因であり、給水に係る費用を水道料金収入で賄えないことから、県や構成市町村からの高料金対策補助金・負担金等により、収支の均衡を保っている状況であることから、適正な料金水準にする必要がある。
　施設利用率は48.05％と、類似団体平均を下回っている。給水区域に農村部を多く抱えていることから、配水管布設延長に対し配水量が少なく、適切な施設運用（廃止・ダウンサイジング等）を検討中である。
　有収率は85.18％と、昨年度から1.39％減少した。老朽化した配水管からの無効水量（漏水量）が多く、計画的な管の更新が必要となっている。</t>
    <rPh sb="1" eb="7">
      <t>ケイジョウシュウシヒリツ</t>
    </rPh>
    <rPh sb="18" eb="21">
      <t>サクネンド</t>
    </rPh>
    <rPh sb="22" eb="24">
      <t>ヒカク</t>
    </rPh>
    <rPh sb="30" eb="32">
      <t>ゲンショウ</t>
    </rPh>
    <rPh sb="41" eb="44">
      <t>カジヨウ</t>
    </rPh>
    <rPh sb="65" eb="69">
      <t>キュウスイシュウエキ</t>
    </rPh>
    <rPh sb="70" eb="72">
      <t>ゲンショウ</t>
    </rPh>
    <rPh sb="101" eb="102">
      <t>トウ</t>
    </rPh>
    <rPh sb="117" eb="121">
      <t>リュウドウヒリツ</t>
    </rPh>
    <rPh sb="132" eb="136">
      <t>ゼンコクヘイキン</t>
    </rPh>
    <rPh sb="145" eb="147">
      <t>シタマワ</t>
    </rPh>
    <rPh sb="158" eb="160">
      <t>ウワマワ</t>
    </rPh>
    <rPh sb="161" eb="163">
      <t>スイジュン</t>
    </rPh>
    <rPh sb="164" eb="165">
      <t>タモ</t>
    </rPh>
    <rPh sb="170" eb="171">
      <t>オオム</t>
    </rPh>
    <rPh sb="172" eb="174">
      <t>リョウコウ</t>
    </rPh>
    <rPh sb="178" eb="179">
      <t>カンガ</t>
    </rPh>
    <rPh sb="186" eb="191">
      <t>キギョウサイザンダカ</t>
    </rPh>
    <rPh sb="191" eb="192">
      <t>タイ</t>
    </rPh>
    <rPh sb="192" eb="198">
      <t>キュウスイシュウエキヒリツ</t>
    </rPh>
    <rPh sb="208" eb="210">
      <t>ネンネン</t>
    </rPh>
    <rPh sb="210" eb="214">
      <t>ゲンショウケイコウ</t>
    </rPh>
    <rPh sb="219" eb="220">
      <t>イマ</t>
    </rPh>
    <rPh sb="226" eb="229">
      <t>ヘイキンチ</t>
    </rPh>
    <rPh sb="230" eb="232">
      <t>ウワマワ</t>
    </rPh>
    <rPh sb="233" eb="235">
      <t>スウチ</t>
    </rPh>
    <rPh sb="242" eb="243">
      <t>ヒ</t>
    </rPh>
    <rPh sb="244" eb="245">
      <t>ツヅ</t>
    </rPh>
    <rPh sb="253" eb="256">
      <t>テキセイカ</t>
    </rPh>
    <rPh sb="257" eb="258">
      <t>ハカ</t>
    </rPh>
    <rPh sb="262" eb="264">
      <t>ヒツヨウ</t>
    </rPh>
    <rPh sb="270" eb="275">
      <t>リョウキンカイシュウリツ</t>
    </rPh>
    <rPh sb="276" eb="280">
      <t>ルイジダンタイ</t>
    </rPh>
    <rPh sb="280" eb="282">
      <t>ヘイキン</t>
    </rPh>
    <rPh sb="283" eb="284">
      <t>オオ</t>
    </rPh>
    <rPh sb="286" eb="288">
      <t>シタマワ</t>
    </rPh>
    <rPh sb="296" eb="298">
      <t>スイゲン</t>
    </rPh>
    <rPh sb="299" eb="302">
      <t>トネガワ</t>
    </rPh>
    <rPh sb="305" eb="311">
      <t>ヨウスイキョウキュウダンタイ</t>
    </rPh>
    <rPh sb="313" eb="315">
      <t>ジュスイ</t>
    </rPh>
    <rPh sb="322" eb="325">
      <t>ジュスイヒ</t>
    </rPh>
    <rPh sb="325" eb="326">
      <t>オヨ</t>
    </rPh>
    <rPh sb="327" eb="331">
      <t>キュウスイゲンカ</t>
    </rPh>
    <rPh sb="332" eb="334">
      <t>コウガク</t>
    </rPh>
    <rPh sb="343" eb="345">
      <t>ヨウイン</t>
    </rPh>
    <rPh sb="349" eb="351">
      <t>キュウスイ</t>
    </rPh>
    <rPh sb="352" eb="353">
      <t>カカ</t>
    </rPh>
    <rPh sb="354" eb="356">
      <t>ヒヨウ</t>
    </rPh>
    <rPh sb="357" eb="363">
      <t>スイドウリョウキンシュウニュウ</t>
    </rPh>
    <rPh sb="364" eb="365">
      <t>マカナ</t>
    </rPh>
    <rPh sb="373" eb="374">
      <t>ケン</t>
    </rPh>
    <rPh sb="375" eb="377">
      <t>コウセイ</t>
    </rPh>
    <rPh sb="377" eb="380">
      <t>シチョウソン</t>
    </rPh>
    <rPh sb="383" eb="391">
      <t>コウリョウキンタイサクホジョキン</t>
    </rPh>
    <rPh sb="392" eb="395">
      <t>フタンキン</t>
    </rPh>
    <rPh sb="395" eb="396">
      <t>トウ</t>
    </rPh>
    <rPh sb="400" eb="402">
      <t>シュウシ</t>
    </rPh>
    <rPh sb="403" eb="405">
      <t>キンコウ</t>
    </rPh>
    <rPh sb="406" eb="407">
      <t>タモ</t>
    </rPh>
    <rPh sb="411" eb="413">
      <t>ジョウキョウ</t>
    </rPh>
    <rPh sb="421" eb="423">
      <t>テキセイ</t>
    </rPh>
    <rPh sb="424" eb="428">
      <t>リョウキンスイジュン</t>
    </rPh>
    <rPh sb="431" eb="433">
      <t>ヒツヨウ</t>
    </rPh>
    <rPh sb="439" eb="444">
      <t>シセツリヨウリツ</t>
    </rPh>
    <rPh sb="460" eb="462">
      <t>シタマワ</t>
    </rPh>
    <rPh sb="467" eb="471">
      <t>キュウスイクイキ</t>
    </rPh>
    <rPh sb="472" eb="475">
      <t>ノウソンブ</t>
    </rPh>
    <rPh sb="476" eb="477">
      <t>オオ</t>
    </rPh>
    <rPh sb="478" eb="479">
      <t>カカ</t>
    </rPh>
    <rPh sb="488" eb="495">
      <t>ハイスイカンフセツエンチョウ</t>
    </rPh>
    <rPh sb="496" eb="497">
      <t>タイ</t>
    </rPh>
    <rPh sb="498" eb="501">
      <t>ハイスイリョウ</t>
    </rPh>
    <rPh sb="502" eb="503">
      <t>スク</t>
    </rPh>
    <rPh sb="506" eb="508">
      <t>テキセツ</t>
    </rPh>
    <rPh sb="509" eb="513">
      <t>シセツウンヨウ</t>
    </rPh>
    <rPh sb="514" eb="516">
      <t>ハイシ</t>
    </rPh>
    <rPh sb="525" eb="526">
      <t>トウ</t>
    </rPh>
    <rPh sb="528" eb="531">
      <t>ケントウチュウ</t>
    </rPh>
    <rPh sb="537" eb="540">
      <t>ユウシュウリツ</t>
    </rPh>
    <rPh sb="549" eb="552">
      <t>サクネンド</t>
    </rPh>
    <rPh sb="559" eb="561">
      <t>ゲンショウ</t>
    </rPh>
    <rPh sb="564" eb="567">
      <t>ロウキュウカ</t>
    </rPh>
    <rPh sb="569" eb="572">
      <t>ハイスイカン</t>
    </rPh>
    <rPh sb="575" eb="579">
      <t>ムコウスイリョウ</t>
    </rPh>
    <rPh sb="580" eb="583">
      <t>ロウスイリョウ</t>
    </rPh>
    <rPh sb="585" eb="586">
      <t>オオ</t>
    </rPh>
    <rPh sb="588" eb="591">
      <t>ケイカクテキ</t>
    </rPh>
    <rPh sb="592" eb="593">
      <t>カン</t>
    </rPh>
    <rPh sb="594" eb="596">
      <t>コウシン</t>
    </rPh>
    <rPh sb="597" eb="599">
      <t>ヒツヨウ</t>
    </rPh>
    <phoneticPr fontId="4"/>
  </si>
  <si>
    <t>　有形固定資産減価償却率・管路経年化率は、年々増加傾向にあり、類似団体平均値を大きく上回っている。これは昭和55年に既設水道事業を統合し給水を開始したことから、老朽化した施設が多く存在しているためである。漏水事故の多い管路や、耐震化に併せた経年管路の更新事業を主要施策とし、年間約7～8kmの更新事業を実施しているが、管路更新率は0.43％と未だに類似団体平均を下回る状況にあるため、更新率向上に向けた管路更新計画を検討していく。</t>
    <rPh sb="1" eb="12">
      <t>ユウケイコテイシサンゲンカショウキャクリツ</t>
    </rPh>
    <rPh sb="13" eb="19">
      <t>カンロケイネンカリツ</t>
    </rPh>
    <rPh sb="21" eb="23">
      <t>ネンネン</t>
    </rPh>
    <rPh sb="23" eb="27">
      <t>ゾウカケイコウ</t>
    </rPh>
    <rPh sb="39" eb="40">
      <t>オオ</t>
    </rPh>
    <rPh sb="42" eb="44">
      <t>ウワマワ</t>
    </rPh>
    <rPh sb="53" eb="54">
      <t>ネン</t>
    </rPh>
    <rPh sb="57" eb="59">
      <t>スイドウ</t>
    </rPh>
    <rPh sb="59" eb="61">
      <t>ジギョウ</t>
    </rPh>
    <rPh sb="62" eb="64">
      <t>トウゴウ</t>
    </rPh>
    <rPh sb="65" eb="67">
      <t>キュウスイ</t>
    </rPh>
    <rPh sb="68" eb="70">
      <t>カイシ</t>
    </rPh>
    <rPh sb="77" eb="80">
      <t>ロウキュウカ</t>
    </rPh>
    <rPh sb="82" eb="84">
      <t>シセツ</t>
    </rPh>
    <rPh sb="85" eb="86">
      <t>オオ</t>
    </rPh>
    <rPh sb="87" eb="89">
      <t>ソンザイ</t>
    </rPh>
    <rPh sb="99" eb="103">
      <t>ロウスイジコ</t>
    </rPh>
    <rPh sb="104" eb="105">
      <t>オオ</t>
    </rPh>
    <rPh sb="106" eb="108">
      <t>カンロ</t>
    </rPh>
    <rPh sb="110" eb="113">
      <t>タイシンカ</t>
    </rPh>
    <rPh sb="114" eb="115">
      <t>アワ</t>
    </rPh>
    <rPh sb="117" eb="121">
      <t>ケイネンカンロ</t>
    </rPh>
    <rPh sb="122" eb="126">
      <t>コウシンジギョウ</t>
    </rPh>
    <rPh sb="156" eb="161">
      <t>カンロコウシンリツ</t>
    </rPh>
    <rPh sb="168" eb="169">
      <t>イマ</t>
    </rPh>
    <rPh sb="178" eb="180">
      <t>シタマワ</t>
    </rPh>
    <rPh sb="181" eb="183">
      <t>ジョウキョウ</t>
    </rPh>
    <rPh sb="189" eb="194">
      <t>コウシンリツコウジョウ</t>
    </rPh>
    <rPh sb="195" eb="196">
      <t>ム</t>
    </rPh>
    <rPh sb="198" eb="204">
      <t>カンロコウシンケイカク</t>
    </rPh>
    <rPh sb="205" eb="207">
      <t>ケントウ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</si>
</sst>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0.53</c:v>
                </c:pt>
                <c:pt idx="1">
                  <c:v>0.39</c:v>
                </c:pt>
                <c:pt idx="2">
                  <c:v>0.51</c:v>
                </c:pt>
                <c:pt idx="3">
                  <c:v>0.49</c:v>
                </c:pt>
                <c:pt idx="4">
                  <c:v>0.43</c:v>
                </c:pt>
              </c:numCache>
            </c:numRef>
          </c:val>
          <c:extLst>
            <c:ext xmlns:c16="http://schemas.microsoft.com/office/drawing/2014/chart" uri="{C3380CC4-5D6E-409C-BE32-E72D297353CC}">
              <c16:uniqueId val="{00000000-830B-4B9A-8D39-1058D7AD64E0}"/>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0.72</c:v>
                </c:pt>
                <c:pt idx="1">
                  <c:v>0.66</c:v>
                </c:pt>
                <c:pt idx="2">
                  <c:v>0.67</c:v>
                </c:pt>
                <c:pt idx="3">
                  <c:v>0.62</c:v>
                </c:pt>
                <c:pt idx="4">
                  <c:v>0.6</c:v>
                </c:pt>
              </c:numCache>
            </c:numRef>
          </c:val>
          <c:smooth val="0"/>
          <c:extLst>
            <c:ext xmlns:c16="http://schemas.microsoft.com/office/drawing/2014/chart" uri="{C3380CC4-5D6E-409C-BE32-E72D297353CC}">
              <c16:uniqueId val="{00000001-830B-4B9A-8D39-1058D7AD64E0}"/>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49.2</c:v>
                </c:pt>
                <c:pt idx="1">
                  <c:v>48.73</c:v>
                </c:pt>
                <c:pt idx="2">
                  <c:v>48.85</c:v>
                </c:pt>
                <c:pt idx="3">
                  <c:v>47.91</c:v>
                </c:pt>
                <c:pt idx="4">
                  <c:v>48.05</c:v>
                </c:pt>
              </c:numCache>
            </c:numRef>
          </c:val>
          <c:extLst>
            <c:ext xmlns:c16="http://schemas.microsoft.com/office/drawing/2014/chart" uri="{C3380CC4-5D6E-409C-BE32-E72D297353CC}">
              <c16:uniqueId val="{00000000-0C00-4395-9315-4565B35E30F1}"/>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62.83</c:v>
                </c:pt>
                <c:pt idx="1">
                  <c:v>62.05</c:v>
                </c:pt>
                <c:pt idx="2">
                  <c:v>63.23</c:v>
                </c:pt>
                <c:pt idx="3">
                  <c:v>62.59</c:v>
                </c:pt>
                <c:pt idx="4">
                  <c:v>61.81</c:v>
                </c:pt>
              </c:numCache>
            </c:numRef>
          </c:val>
          <c:smooth val="0"/>
          <c:extLst>
            <c:ext xmlns:c16="http://schemas.microsoft.com/office/drawing/2014/chart" uri="{C3380CC4-5D6E-409C-BE32-E72D297353CC}">
              <c16:uniqueId val="{00000001-0C00-4395-9315-4565B35E30F1}"/>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85.74</c:v>
                </c:pt>
                <c:pt idx="1">
                  <c:v>84.79</c:v>
                </c:pt>
                <c:pt idx="2">
                  <c:v>84.66</c:v>
                </c:pt>
                <c:pt idx="3">
                  <c:v>86.57</c:v>
                </c:pt>
                <c:pt idx="4">
                  <c:v>85.18</c:v>
                </c:pt>
              </c:numCache>
            </c:numRef>
          </c:val>
          <c:extLst>
            <c:ext xmlns:c16="http://schemas.microsoft.com/office/drawing/2014/chart" uri="{C3380CC4-5D6E-409C-BE32-E72D297353CC}">
              <c16:uniqueId val="{00000000-DC0E-463E-BE59-40CD220B9153}"/>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88.86</c:v>
                </c:pt>
                <c:pt idx="1">
                  <c:v>89.11</c:v>
                </c:pt>
                <c:pt idx="2">
                  <c:v>89.35</c:v>
                </c:pt>
                <c:pt idx="3">
                  <c:v>89.7</c:v>
                </c:pt>
                <c:pt idx="4">
                  <c:v>89.24</c:v>
                </c:pt>
              </c:numCache>
            </c:numRef>
          </c:val>
          <c:smooth val="0"/>
          <c:extLst>
            <c:ext xmlns:c16="http://schemas.microsoft.com/office/drawing/2014/chart" uri="{C3380CC4-5D6E-409C-BE32-E72D297353CC}">
              <c16:uniqueId val="{00000001-DC0E-463E-BE59-40CD220B9153}"/>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105.64</c:v>
                </c:pt>
                <c:pt idx="1">
                  <c:v>106.14</c:v>
                </c:pt>
                <c:pt idx="2">
                  <c:v>105.05</c:v>
                </c:pt>
                <c:pt idx="3">
                  <c:v>105.89</c:v>
                </c:pt>
                <c:pt idx="4">
                  <c:v>102.76</c:v>
                </c:pt>
              </c:numCache>
            </c:numRef>
          </c:val>
          <c:extLst>
            <c:ext xmlns:c16="http://schemas.microsoft.com/office/drawing/2014/chart" uri="{C3380CC4-5D6E-409C-BE32-E72D297353CC}">
              <c16:uniqueId val="{00000000-3C6C-4C7D-B8F4-9349FEB958F9}"/>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113.82</c:v>
                </c:pt>
                <c:pt idx="1">
                  <c:v>112.82</c:v>
                </c:pt>
                <c:pt idx="2">
                  <c:v>111.21</c:v>
                </c:pt>
                <c:pt idx="3">
                  <c:v>111.89</c:v>
                </c:pt>
                <c:pt idx="4">
                  <c:v>109.99</c:v>
                </c:pt>
              </c:numCache>
            </c:numRef>
          </c:val>
          <c:smooth val="0"/>
          <c:extLst>
            <c:ext xmlns:c16="http://schemas.microsoft.com/office/drawing/2014/chart" uri="{C3380CC4-5D6E-409C-BE32-E72D297353CC}">
              <c16:uniqueId val="{00000001-3C6C-4C7D-B8F4-9349FEB958F9}"/>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50.17</c:v>
                </c:pt>
                <c:pt idx="1">
                  <c:v>50.92</c:v>
                </c:pt>
                <c:pt idx="2">
                  <c:v>51.73</c:v>
                </c:pt>
                <c:pt idx="3">
                  <c:v>52.62</c:v>
                </c:pt>
                <c:pt idx="4">
                  <c:v>53.49</c:v>
                </c:pt>
              </c:numCache>
            </c:numRef>
          </c:val>
          <c:extLst>
            <c:ext xmlns:c16="http://schemas.microsoft.com/office/drawing/2014/chart" uri="{C3380CC4-5D6E-409C-BE32-E72D297353CC}">
              <c16:uniqueId val="{00000000-D7D8-45C3-8EF1-CCAE032AF984}"/>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47.89</c:v>
                </c:pt>
                <c:pt idx="1">
                  <c:v>48.69</c:v>
                </c:pt>
                <c:pt idx="2">
                  <c:v>49.62</c:v>
                </c:pt>
                <c:pt idx="3">
                  <c:v>50.5</c:v>
                </c:pt>
                <c:pt idx="4">
                  <c:v>51.28</c:v>
                </c:pt>
              </c:numCache>
            </c:numRef>
          </c:val>
          <c:smooth val="0"/>
          <c:extLst>
            <c:ext xmlns:c16="http://schemas.microsoft.com/office/drawing/2014/chart" uri="{C3380CC4-5D6E-409C-BE32-E72D297353CC}">
              <c16:uniqueId val="{00000001-D7D8-45C3-8EF1-CCAE032AF984}"/>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45.02</c:v>
                </c:pt>
                <c:pt idx="1">
                  <c:v>55.28</c:v>
                </c:pt>
                <c:pt idx="2">
                  <c:v>56.49</c:v>
                </c:pt>
                <c:pt idx="3">
                  <c:v>57.68</c:v>
                </c:pt>
                <c:pt idx="4">
                  <c:v>58.21</c:v>
                </c:pt>
              </c:numCache>
            </c:numRef>
          </c:val>
          <c:extLst>
            <c:ext xmlns:c16="http://schemas.microsoft.com/office/drawing/2014/chart" uri="{C3380CC4-5D6E-409C-BE32-E72D297353CC}">
              <c16:uniqueId val="{00000000-D24D-4567-BD14-725271A77A2E}"/>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16.899999999999999</c:v>
                </c:pt>
                <c:pt idx="1">
                  <c:v>18.260000000000002</c:v>
                </c:pt>
                <c:pt idx="2">
                  <c:v>19.510000000000002</c:v>
                </c:pt>
                <c:pt idx="3">
                  <c:v>21.19</c:v>
                </c:pt>
                <c:pt idx="4">
                  <c:v>22.64</c:v>
                </c:pt>
              </c:numCache>
            </c:numRef>
          </c:val>
          <c:smooth val="0"/>
          <c:extLst>
            <c:ext xmlns:c16="http://schemas.microsoft.com/office/drawing/2014/chart" uri="{C3380CC4-5D6E-409C-BE32-E72D297353CC}">
              <c16:uniqueId val="{00000001-D24D-4567-BD14-725271A77A2E}"/>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973-43A0-B4A2-58485712A502}"/>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formatCode="#,##0.00;&quot;△&quot;#,##0.00;&quot;-&quot;">
                  <c:v>0.45</c:v>
                </c:pt>
                <c:pt idx="4">
                  <c:v>0</c:v>
                </c:pt>
              </c:numCache>
            </c:numRef>
          </c:val>
          <c:smooth val="0"/>
          <c:extLst>
            <c:ext xmlns:c16="http://schemas.microsoft.com/office/drawing/2014/chart" uri="{C3380CC4-5D6E-409C-BE32-E72D297353CC}">
              <c16:uniqueId val="{00000001-0973-43A0-B4A2-58485712A502}"/>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239.05</c:v>
                </c:pt>
                <c:pt idx="1">
                  <c:v>241.09</c:v>
                </c:pt>
                <c:pt idx="2">
                  <c:v>213.88</c:v>
                </c:pt>
                <c:pt idx="3">
                  <c:v>218.91</c:v>
                </c:pt>
                <c:pt idx="4">
                  <c:v>214.42</c:v>
                </c:pt>
              </c:numCache>
            </c:numRef>
          </c:val>
          <c:extLst>
            <c:ext xmlns:c16="http://schemas.microsoft.com/office/drawing/2014/chart" uri="{C3380CC4-5D6E-409C-BE32-E72D297353CC}">
              <c16:uniqueId val="{00000000-C019-4006-931B-9A44D4E20021}"/>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335.6</c:v>
                </c:pt>
                <c:pt idx="1">
                  <c:v>358.91</c:v>
                </c:pt>
                <c:pt idx="2">
                  <c:v>360.96</c:v>
                </c:pt>
                <c:pt idx="3">
                  <c:v>351.29</c:v>
                </c:pt>
                <c:pt idx="4">
                  <c:v>364.24</c:v>
                </c:pt>
              </c:numCache>
            </c:numRef>
          </c:val>
          <c:smooth val="0"/>
          <c:extLst>
            <c:ext xmlns:c16="http://schemas.microsoft.com/office/drawing/2014/chart" uri="{C3380CC4-5D6E-409C-BE32-E72D297353CC}">
              <c16:uniqueId val="{00000001-C019-4006-931B-9A44D4E20021}"/>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313.35000000000002</c:v>
                </c:pt>
                <c:pt idx="1">
                  <c:v>314.32</c:v>
                </c:pt>
                <c:pt idx="2">
                  <c:v>312.36</c:v>
                </c:pt>
                <c:pt idx="3">
                  <c:v>299.05</c:v>
                </c:pt>
                <c:pt idx="4">
                  <c:v>292.68</c:v>
                </c:pt>
              </c:numCache>
            </c:numRef>
          </c:val>
          <c:extLst>
            <c:ext xmlns:c16="http://schemas.microsoft.com/office/drawing/2014/chart" uri="{C3380CC4-5D6E-409C-BE32-E72D297353CC}">
              <c16:uniqueId val="{00000000-8567-4414-B0EC-5F53C6748382}"/>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258.26</c:v>
                </c:pt>
                <c:pt idx="1">
                  <c:v>247.27</c:v>
                </c:pt>
                <c:pt idx="2">
                  <c:v>239.18</c:v>
                </c:pt>
                <c:pt idx="3">
                  <c:v>236.29</c:v>
                </c:pt>
                <c:pt idx="4">
                  <c:v>238.77</c:v>
                </c:pt>
              </c:numCache>
            </c:numRef>
          </c:val>
          <c:smooth val="0"/>
          <c:extLst>
            <c:ext xmlns:c16="http://schemas.microsoft.com/office/drawing/2014/chart" uri="{C3380CC4-5D6E-409C-BE32-E72D297353CC}">
              <c16:uniqueId val="{00000001-8567-4414-B0EC-5F53C6748382}"/>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84.14</c:v>
                </c:pt>
                <c:pt idx="1">
                  <c:v>85.13</c:v>
                </c:pt>
                <c:pt idx="2">
                  <c:v>83.91</c:v>
                </c:pt>
                <c:pt idx="3">
                  <c:v>84.35</c:v>
                </c:pt>
                <c:pt idx="4">
                  <c:v>80.83</c:v>
                </c:pt>
              </c:numCache>
            </c:numRef>
          </c:val>
          <c:extLst>
            <c:ext xmlns:c16="http://schemas.microsoft.com/office/drawing/2014/chart" uri="{C3380CC4-5D6E-409C-BE32-E72D297353CC}">
              <c16:uniqueId val="{00000000-02F1-42AB-AC8C-596945919E69}"/>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106.07</c:v>
                </c:pt>
                <c:pt idx="1">
                  <c:v>105.34</c:v>
                </c:pt>
                <c:pt idx="2">
                  <c:v>101.89</c:v>
                </c:pt>
                <c:pt idx="3">
                  <c:v>104.33</c:v>
                </c:pt>
                <c:pt idx="4">
                  <c:v>98.85</c:v>
                </c:pt>
              </c:numCache>
            </c:numRef>
          </c:val>
          <c:smooth val="0"/>
          <c:extLst>
            <c:ext xmlns:c16="http://schemas.microsoft.com/office/drawing/2014/chart" uri="{C3380CC4-5D6E-409C-BE32-E72D297353CC}">
              <c16:uniqueId val="{00000001-02F1-42AB-AC8C-596945919E69}"/>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265.64999999999998</c:v>
                </c:pt>
                <c:pt idx="1">
                  <c:v>262.01</c:v>
                </c:pt>
                <c:pt idx="2">
                  <c:v>262.85000000000002</c:v>
                </c:pt>
                <c:pt idx="3">
                  <c:v>263.49</c:v>
                </c:pt>
                <c:pt idx="4">
                  <c:v>275.41000000000003</c:v>
                </c:pt>
              </c:numCache>
            </c:numRef>
          </c:val>
          <c:extLst>
            <c:ext xmlns:c16="http://schemas.microsoft.com/office/drawing/2014/chart" uri="{C3380CC4-5D6E-409C-BE32-E72D297353CC}">
              <c16:uniqueId val="{00000000-7BFD-4636-80B5-66D66331C51F}"/>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159.22</c:v>
                </c:pt>
                <c:pt idx="1">
                  <c:v>159.6</c:v>
                </c:pt>
                <c:pt idx="2">
                  <c:v>156.32</c:v>
                </c:pt>
                <c:pt idx="3">
                  <c:v>157.4</c:v>
                </c:pt>
                <c:pt idx="4">
                  <c:v>162.61000000000001</c:v>
                </c:pt>
              </c:numCache>
            </c:numRef>
          </c:val>
          <c:smooth val="0"/>
          <c:extLst>
            <c:ext xmlns:c16="http://schemas.microsoft.com/office/drawing/2014/chart" uri="{C3380CC4-5D6E-409C-BE32-E72D297353CC}">
              <c16:uniqueId val="{00000001-7BFD-4636-80B5-66D66331C51F}"/>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千葉県　長生郡市広域市町村圏組合（事業会計分）</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A3</v>
      </c>
      <c r="X8" s="44"/>
      <c r="Y8" s="44"/>
      <c r="Z8" s="44"/>
      <c r="AA8" s="44"/>
      <c r="AB8" s="44"/>
      <c r="AC8" s="44"/>
      <c r="AD8" s="44" t="str">
        <f>データ!$M$6</f>
        <v>非設置</v>
      </c>
      <c r="AE8" s="44"/>
      <c r="AF8" s="44"/>
      <c r="AG8" s="44"/>
      <c r="AH8" s="44"/>
      <c r="AI8" s="44"/>
      <c r="AJ8" s="44"/>
      <c r="AK8" s="2"/>
      <c r="AL8" s="45" t="str">
        <f>データ!$R$6</f>
        <v>-</v>
      </c>
      <c r="AM8" s="45"/>
      <c r="AN8" s="45"/>
      <c r="AO8" s="45"/>
      <c r="AP8" s="45"/>
      <c r="AQ8" s="45"/>
      <c r="AR8" s="45"/>
      <c r="AS8" s="45"/>
      <c r="AT8" s="46" t="str">
        <f>データ!$S$6</f>
        <v>-</v>
      </c>
      <c r="AU8" s="47"/>
      <c r="AV8" s="47"/>
      <c r="AW8" s="47"/>
      <c r="AX8" s="47"/>
      <c r="AY8" s="47"/>
      <c r="AZ8" s="47"/>
      <c r="BA8" s="47"/>
      <c r="BB8" s="48" t="str">
        <f>データ!$T$6</f>
        <v>-</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59.9</v>
      </c>
      <c r="J10" s="47"/>
      <c r="K10" s="47"/>
      <c r="L10" s="47"/>
      <c r="M10" s="47"/>
      <c r="N10" s="47"/>
      <c r="O10" s="81"/>
      <c r="P10" s="48">
        <f>データ!$P$6</f>
        <v>96.48</v>
      </c>
      <c r="Q10" s="48"/>
      <c r="R10" s="48"/>
      <c r="S10" s="48"/>
      <c r="T10" s="48"/>
      <c r="U10" s="48"/>
      <c r="V10" s="48"/>
      <c r="W10" s="45">
        <f>データ!$Q$6</f>
        <v>3943</v>
      </c>
      <c r="X10" s="45"/>
      <c r="Y10" s="45"/>
      <c r="Z10" s="45"/>
      <c r="AA10" s="45"/>
      <c r="AB10" s="45"/>
      <c r="AC10" s="45"/>
      <c r="AD10" s="2"/>
      <c r="AE10" s="2"/>
      <c r="AF10" s="2"/>
      <c r="AG10" s="2"/>
      <c r="AH10" s="2"/>
      <c r="AI10" s="2"/>
      <c r="AJ10" s="2"/>
      <c r="AK10" s="2"/>
      <c r="AL10" s="45">
        <f>データ!$U$6</f>
        <v>139098</v>
      </c>
      <c r="AM10" s="45"/>
      <c r="AN10" s="45"/>
      <c r="AO10" s="45"/>
      <c r="AP10" s="45"/>
      <c r="AQ10" s="45"/>
      <c r="AR10" s="45"/>
      <c r="AS10" s="45"/>
      <c r="AT10" s="46">
        <f>データ!$V$6</f>
        <v>331.48</v>
      </c>
      <c r="AU10" s="47"/>
      <c r="AV10" s="47"/>
      <c r="AW10" s="47"/>
      <c r="AX10" s="47"/>
      <c r="AY10" s="47"/>
      <c r="AZ10" s="47"/>
      <c r="BA10" s="47"/>
      <c r="BB10" s="48">
        <f>データ!$W$6</f>
        <v>419.63</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111</v>
      </c>
      <c r="BM16" s="58"/>
      <c r="BN16" s="58"/>
      <c r="BO16" s="58"/>
      <c r="BP16" s="58"/>
      <c r="BQ16" s="58"/>
      <c r="BR16" s="58"/>
      <c r="BS16" s="58"/>
      <c r="BT16" s="58"/>
      <c r="BU16" s="58"/>
      <c r="BV16" s="58"/>
      <c r="BW16" s="58"/>
      <c r="BX16" s="58"/>
      <c r="BY16" s="58"/>
      <c r="BZ16" s="5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112</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110</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sj0nxKQyq4qbYv0fLrwXkYoCL1okvvvFHQKpnXUhnwQ0ycTjul0FBQUXBhOqoQkPK2b0x568Y83dq5UpKlbw1w==" saltValue="z3ECnLOEM1aK/H8vyUg6Qg=="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128821</v>
      </c>
      <c r="D6" s="20">
        <f t="shared" si="3"/>
        <v>46</v>
      </c>
      <c r="E6" s="20">
        <f t="shared" si="3"/>
        <v>1</v>
      </c>
      <c r="F6" s="20">
        <f t="shared" si="3"/>
        <v>0</v>
      </c>
      <c r="G6" s="20">
        <f t="shared" si="3"/>
        <v>1</v>
      </c>
      <c r="H6" s="20" t="str">
        <f t="shared" si="3"/>
        <v>千葉県　長生郡市広域市町村圏組合（事業会計分）</v>
      </c>
      <c r="I6" s="20" t="str">
        <f t="shared" si="3"/>
        <v>法適用</v>
      </c>
      <c r="J6" s="20" t="str">
        <f t="shared" si="3"/>
        <v>水道事業</v>
      </c>
      <c r="K6" s="20" t="str">
        <f t="shared" si="3"/>
        <v>末端給水事業</v>
      </c>
      <c r="L6" s="20" t="str">
        <f t="shared" si="3"/>
        <v>A3</v>
      </c>
      <c r="M6" s="20" t="str">
        <f t="shared" si="3"/>
        <v>非設置</v>
      </c>
      <c r="N6" s="21" t="str">
        <f t="shared" si="3"/>
        <v>-</v>
      </c>
      <c r="O6" s="21">
        <f t="shared" si="3"/>
        <v>59.9</v>
      </c>
      <c r="P6" s="21">
        <f t="shared" si="3"/>
        <v>96.48</v>
      </c>
      <c r="Q6" s="21">
        <f t="shared" si="3"/>
        <v>3943</v>
      </c>
      <c r="R6" s="21" t="str">
        <f t="shared" si="3"/>
        <v>-</v>
      </c>
      <c r="S6" s="21" t="str">
        <f t="shared" si="3"/>
        <v>-</v>
      </c>
      <c r="T6" s="21" t="str">
        <f t="shared" si="3"/>
        <v>-</v>
      </c>
      <c r="U6" s="21">
        <f t="shared" si="3"/>
        <v>139098</v>
      </c>
      <c r="V6" s="21">
        <f t="shared" si="3"/>
        <v>331.48</v>
      </c>
      <c r="W6" s="21">
        <f t="shared" si="3"/>
        <v>419.63</v>
      </c>
      <c r="X6" s="22">
        <f>IF(X7="",NA(),X7)</f>
        <v>105.64</v>
      </c>
      <c r="Y6" s="22">
        <f t="shared" ref="Y6:AG6" si="4">IF(Y7="",NA(),Y7)</f>
        <v>106.14</v>
      </c>
      <c r="Z6" s="22">
        <f t="shared" si="4"/>
        <v>105.05</v>
      </c>
      <c r="AA6" s="22">
        <f t="shared" si="4"/>
        <v>105.89</v>
      </c>
      <c r="AB6" s="22">
        <f t="shared" si="4"/>
        <v>102.76</v>
      </c>
      <c r="AC6" s="22">
        <f t="shared" si="4"/>
        <v>113.82</v>
      </c>
      <c r="AD6" s="22">
        <f t="shared" si="4"/>
        <v>112.82</v>
      </c>
      <c r="AE6" s="22">
        <f t="shared" si="4"/>
        <v>111.21</v>
      </c>
      <c r="AF6" s="22">
        <f t="shared" si="4"/>
        <v>111.89</v>
      </c>
      <c r="AG6" s="22">
        <f t="shared" si="4"/>
        <v>109.99</v>
      </c>
      <c r="AH6" s="21" t="str">
        <f>IF(AH7="","",IF(AH7="-","【-】","【"&amp;SUBSTITUTE(TEXT(AH7,"#,##0.00"),"-","△")&amp;"】"))</f>
        <v>【108.70】</v>
      </c>
      <c r="AI6" s="21">
        <f>IF(AI7="",NA(),AI7)</f>
        <v>0</v>
      </c>
      <c r="AJ6" s="21">
        <f t="shared" ref="AJ6:AR6" si="5">IF(AJ7="",NA(),AJ7)</f>
        <v>0</v>
      </c>
      <c r="AK6" s="21">
        <f t="shared" si="5"/>
        <v>0</v>
      </c>
      <c r="AL6" s="21">
        <f t="shared" si="5"/>
        <v>0</v>
      </c>
      <c r="AM6" s="21">
        <f t="shared" si="5"/>
        <v>0</v>
      </c>
      <c r="AN6" s="21">
        <f t="shared" si="5"/>
        <v>0</v>
      </c>
      <c r="AO6" s="21">
        <f t="shared" si="5"/>
        <v>0</v>
      </c>
      <c r="AP6" s="21">
        <f t="shared" si="5"/>
        <v>0</v>
      </c>
      <c r="AQ6" s="22">
        <f t="shared" si="5"/>
        <v>0.45</v>
      </c>
      <c r="AR6" s="21">
        <f t="shared" si="5"/>
        <v>0</v>
      </c>
      <c r="AS6" s="21" t="str">
        <f>IF(AS7="","",IF(AS7="-","【-】","【"&amp;SUBSTITUTE(TEXT(AS7,"#,##0.00"),"-","△")&amp;"】"))</f>
        <v>【1.34】</v>
      </c>
      <c r="AT6" s="22">
        <f>IF(AT7="",NA(),AT7)</f>
        <v>239.05</v>
      </c>
      <c r="AU6" s="22">
        <f t="shared" ref="AU6:BC6" si="6">IF(AU7="",NA(),AU7)</f>
        <v>241.09</v>
      </c>
      <c r="AV6" s="22">
        <f t="shared" si="6"/>
        <v>213.88</v>
      </c>
      <c r="AW6" s="22">
        <f t="shared" si="6"/>
        <v>218.91</v>
      </c>
      <c r="AX6" s="22">
        <f t="shared" si="6"/>
        <v>214.42</v>
      </c>
      <c r="AY6" s="22">
        <f t="shared" si="6"/>
        <v>335.6</v>
      </c>
      <c r="AZ6" s="22">
        <f t="shared" si="6"/>
        <v>358.91</v>
      </c>
      <c r="BA6" s="22">
        <f t="shared" si="6"/>
        <v>360.96</v>
      </c>
      <c r="BB6" s="22">
        <f t="shared" si="6"/>
        <v>351.29</v>
      </c>
      <c r="BC6" s="22">
        <f t="shared" si="6"/>
        <v>364.24</v>
      </c>
      <c r="BD6" s="21" t="str">
        <f>IF(BD7="","",IF(BD7="-","【-】","【"&amp;SUBSTITUTE(TEXT(BD7,"#,##0.00"),"-","△")&amp;"】"))</f>
        <v>【252.29】</v>
      </c>
      <c r="BE6" s="22">
        <f>IF(BE7="",NA(),BE7)</f>
        <v>313.35000000000002</v>
      </c>
      <c r="BF6" s="22">
        <f t="shared" ref="BF6:BN6" si="7">IF(BF7="",NA(),BF7)</f>
        <v>314.32</v>
      </c>
      <c r="BG6" s="22">
        <f t="shared" si="7"/>
        <v>312.36</v>
      </c>
      <c r="BH6" s="22">
        <f t="shared" si="7"/>
        <v>299.05</v>
      </c>
      <c r="BI6" s="22">
        <f t="shared" si="7"/>
        <v>292.68</v>
      </c>
      <c r="BJ6" s="22">
        <f t="shared" si="7"/>
        <v>258.26</v>
      </c>
      <c r="BK6" s="22">
        <f t="shared" si="7"/>
        <v>247.27</v>
      </c>
      <c r="BL6" s="22">
        <f t="shared" si="7"/>
        <v>239.18</v>
      </c>
      <c r="BM6" s="22">
        <f t="shared" si="7"/>
        <v>236.29</v>
      </c>
      <c r="BN6" s="22">
        <f t="shared" si="7"/>
        <v>238.77</v>
      </c>
      <c r="BO6" s="21" t="str">
        <f>IF(BO7="","",IF(BO7="-","【-】","【"&amp;SUBSTITUTE(TEXT(BO7,"#,##0.00"),"-","△")&amp;"】"))</f>
        <v>【268.07】</v>
      </c>
      <c r="BP6" s="22">
        <f>IF(BP7="",NA(),BP7)</f>
        <v>84.14</v>
      </c>
      <c r="BQ6" s="22">
        <f t="shared" ref="BQ6:BY6" si="8">IF(BQ7="",NA(),BQ7)</f>
        <v>85.13</v>
      </c>
      <c r="BR6" s="22">
        <f t="shared" si="8"/>
        <v>83.91</v>
      </c>
      <c r="BS6" s="22">
        <f t="shared" si="8"/>
        <v>84.35</v>
      </c>
      <c r="BT6" s="22">
        <f t="shared" si="8"/>
        <v>80.83</v>
      </c>
      <c r="BU6" s="22">
        <f t="shared" si="8"/>
        <v>106.07</v>
      </c>
      <c r="BV6" s="22">
        <f t="shared" si="8"/>
        <v>105.34</v>
      </c>
      <c r="BW6" s="22">
        <f t="shared" si="8"/>
        <v>101.89</v>
      </c>
      <c r="BX6" s="22">
        <f t="shared" si="8"/>
        <v>104.33</v>
      </c>
      <c r="BY6" s="22">
        <f t="shared" si="8"/>
        <v>98.85</v>
      </c>
      <c r="BZ6" s="21" t="str">
        <f>IF(BZ7="","",IF(BZ7="-","【-】","【"&amp;SUBSTITUTE(TEXT(BZ7,"#,##0.00"),"-","△")&amp;"】"))</f>
        <v>【97.47】</v>
      </c>
      <c r="CA6" s="22">
        <f>IF(CA7="",NA(),CA7)</f>
        <v>265.64999999999998</v>
      </c>
      <c r="CB6" s="22">
        <f t="shared" ref="CB6:CJ6" si="9">IF(CB7="",NA(),CB7)</f>
        <v>262.01</v>
      </c>
      <c r="CC6" s="22">
        <f t="shared" si="9"/>
        <v>262.85000000000002</v>
      </c>
      <c r="CD6" s="22">
        <f t="shared" si="9"/>
        <v>263.49</v>
      </c>
      <c r="CE6" s="22">
        <f t="shared" si="9"/>
        <v>275.41000000000003</v>
      </c>
      <c r="CF6" s="22">
        <f t="shared" si="9"/>
        <v>159.22</v>
      </c>
      <c r="CG6" s="22">
        <f t="shared" si="9"/>
        <v>159.6</v>
      </c>
      <c r="CH6" s="22">
        <f t="shared" si="9"/>
        <v>156.32</v>
      </c>
      <c r="CI6" s="22">
        <f t="shared" si="9"/>
        <v>157.4</v>
      </c>
      <c r="CJ6" s="22">
        <f t="shared" si="9"/>
        <v>162.61000000000001</v>
      </c>
      <c r="CK6" s="21" t="str">
        <f>IF(CK7="","",IF(CK7="-","【-】","【"&amp;SUBSTITUTE(TEXT(CK7,"#,##0.00"),"-","△")&amp;"】"))</f>
        <v>【174.75】</v>
      </c>
      <c r="CL6" s="22">
        <f>IF(CL7="",NA(),CL7)</f>
        <v>49.2</v>
      </c>
      <c r="CM6" s="22">
        <f t="shared" ref="CM6:CU6" si="10">IF(CM7="",NA(),CM7)</f>
        <v>48.73</v>
      </c>
      <c r="CN6" s="22">
        <f t="shared" si="10"/>
        <v>48.85</v>
      </c>
      <c r="CO6" s="22">
        <f t="shared" si="10"/>
        <v>47.91</v>
      </c>
      <c r="CP6" s="22">
        <f t="shared" si="10"/>
        <v>48.05</v>
      </c>
      <c r="CQ6" s="22">
        <f t="shared" si="10"/>
        <v>62.83</v>
      </c>
      <c r="CR6" s="22">
        <f t="shared" si="10"/>
        <v>62.05</v>
      </c>
      <c r="CS6" s="22">
        <f t="shared" si="10"/>
        <v>63.23</v>
      </c>
      <c r="CT6" s="22">
        <f t="shared" si="10"/>
        <v>62.59</v>
      </c>
      <c r="CU6" s="22">
        <f t="shared" si="10"/>
        <v>61.81</v>
      </c>
      <c r="CV6" s="21" t="str">
        <f>IF(CV7="","",IF(CV7="-","【-】","【"&amp;SUBSTITUTE(TEXT(CV7,"#,##0.00"),"-","△")&amp;"】"))</f>
        <v>【59.97】</v>
      </c>
      <c r="CW6" s="22">
        <f>IF(CW7="",NA(),CW7)</f>
        <v>85.74</v>
      </c>
      <c r="CX6" s="22">
        <f t="shared" ref="CX6:DF6" si="11">IF(CX7="",NA(),CX7)</f>
        <v>84.79</v>
      </c>
      <c r="CY6" s="22">
        <f t="shared" si="11"/>
        <v>84.66</v>
      </c>
      <c r="CZ6" s="22">
        <f t="shared" si="11"/>
        <v>86.57</v>
      </c>
      <c r="DA6" s="22">
        <f t="shared" si="11"/>
        <v>85.18</v>
      </c>
      <c r="DB6" s="22">
        <f t="shared" si="11"/>
        <v>88.86</v>
      </c>
      <c r="DC6" s="22">
        <f t="shared" si="11"/>
        <v>89.11</v>
      </c>
      <c r="DD6" s="22">
        <f t="shared" si="11"/>
        <v>89.35</v>
      </c>
      <c r="DE6" s="22">
        <f t="shared" si="11"/>
        <v>89.7</v>
      </c>
      <c r="DF6" s="22">
        <f t="shared" si="11"/>
        <v>89.24</v>
      </c>
      <c r="DG6" s="21" t="str">
        <f>IF(DG7="","",IF(DG7="-","【-】","【"&amp;SUBSTITUTE(TEXT(DG7,"#,##0.00"),"-","△")&amp;"】"))</f>
        <v>【89.76】</v>
      </c>
      <c r="DH6" s="22">
        <f>IF(DH7="",NA(),DH7)</f>
        <v>50.17</v>
      </c>
      <c r="DI6" s="22">
        <f t="shared" ref="DI6:DQ6" si="12">IF(DI7="",NA(),DI7)</f>
        <v>50.92</v>
      </c>
      <c r="DJ6" s="22">
        <f t="shared" si="12"/>
        <v>51.73</v>
      </c>
      <c r="DK6" s="22">
        <f t="shared" si="12"/>
        <v>52.62</v>
      </c>
      <c r="DL6" s="22">
        <f t="shared" si="12"/>
        <v>53.49</v>
      </c>
      <c r="DM6" s="22">
        <f t="shared" si="12"/>
        <v>47.89</v>
      </c>
      <c r="DN6" s="22">
        <f t="shared" si="12"/>
        <v>48.69</v>
      </c>
      <c r="DO6" s="22">
        <f t="shared" si="12"/>
        <v>49.62</v>
      </c>
      <c r="DP6" s="22">
        <f t="shared" si="12"/>
        <v>50.5</v>
      </c>
      <c r="DQ6" s="22">
        <f t="shared" si="12"/>
        <v>51.28</v>
      </c>
      <c r="DR6" s="21" t="str">
        <f>IF(DR7="","",IF(DR7="-","【-】","【"&amp;SUBSTITUTE(TEXT(DR7,"#,##0.00"),"-","△")&amp;"】"))</f>
        <v>【51.51】</v>
      </c>
      <c r="DS6" s="22">
        <f>IF(DS7="",NA(),DS7)</f>
        <v>45.02</v>
      </c>
      <c r="DT6" s="22">
        <f t="shared" ref="DT6:EB6" si="13">IF(DT7="",NA(),DT7)</f>
        <v>55.28</v>
      </c>
      <c r="DU6" s="22">
        <f t="shared" si="13"/>
        <v>56.49</v>
      </c>
      <c r="DV6" s="22">
        <f t="shared" si="13"/>
        <v>57.68</v>
      </c>
      <c r="DW6" s="22">
        <f t="shared" si="13"/>
        <v>58.21</v>
      </c>
      <c r="DX6" s="22">
        <f t="shared" si="13"/>
        <v>16.899999999999999</v>
      </c>
      <c r="DY6" s="22">
        <f t="shared" si="13"/>
        <v>18.260000000000002</v>
      </c>
      <c r="DZ6" s="22">
        <f t="shared" si="13"/>
        <v>19.510000000000002</v>
      </c>
      <c r="EA6" s="22">
        <f t="shared" si="13"/>
        <v>21.19</v>
      </c>
      <c r="EB6" s="22">
        <f t="shared" si="13"/>
        <v>22.64</v>
      </c>
      <c r="EC6" s="21" t="str">
        <f>IF(EC7="","",IF(EC7="-","【-】","【"&amp;SUBSTITUTE(TEXT(EC7,"#,##0.00"),"-","△")&amp;"】"))</f>
        <v>【23.75】</v>
      </c>
      <c r="ED6" s="22">
        <f>IF(ED7="",NA(),ED7)</f>
        <v>0.53</v>
      </c>
      <c r="EE6" s="22">
        <f t="shared" ref="EE6:EM6" si="14">IF(EE7="",NA(),EE7)</f>
        <v>0.39</v>
      </c>
      <c r="EF6" s="22">
        <f t="shared" si="14"/>
        <v>0.51</v>
      </c>
      <c r="EG6" s="22">
        <f t="shared" si="14"/>
        <v>0.49</v>
      </c>
      <c r="EH6" s="22">
        <f t="shared" si="14"/>
        <v>0.43</v>
      </c>
      <c r="EI6" s="22">
        <f t="shared" si="14"/>
        <v>0.72</v>
      </c>
      <c r="EJ6" s="22">
        <f t="shared" si="14"/>
        <v>0.66</v>
      </c>
      <c r="EK6" s="22">
        <f t="shared" si="14"/>
        <v>0.67</v>
      </c>
      <c r="EL6" s="22">
        <f t="shared" si="14"/>
        <v>0.62</v>
      </c>
      <c r="EM6" s="22">
        <f t="shared" si="14"/>
        <v>0.6</v>
      </c>
      <c r="EN6" s="21" t="str">
        <f>IF(EN7="","",IF(EN7="-","【-】","【"&amp;SUBSTITUTE(TEXT(EN7,"#,##0.00"),"-","△")&amp;"】"))</f>
        <v>【0.67】</v>
      </c>
    </row>
    <row r="7" spans="1:144" s="23" customFormat="1" x14ac:dyDescent="0.15">
      <c r="A7" s="15"/>
      <c r="B7" s="24">
        <v>2022</v>
      </c>
      <c r="C7" s="24">
        <v>128821</v>
      </c>
      <c r="D7" s="24">
        <v>46</v>
      </c>
      <c r="E7" s="24">
        <v>1</v>
      </c>
      <c r="F7" s="24">
        <v>0</v>
      </c>
      <c r="G7" s="24">
        <v>1</v>
      </c>
      <c r="H7" s="24" t="s">
        <v>93</v>
      </c>
      <c r="I7" s="24" t="s">
        <v>94</v>
      </c>
      <c r="J7" s="24" t="s">
        <v>95</v>
      </c>
      <c r="K7" s="24" t="s">
        <v>96</v>
      </c>
      <c r="L7" s="24" t="s">
        <v>97</v>
      </c>
      <c r="M7" s="24" t="s">
        <v>98</v>
      </c>
      <c r="N7" s="25" t="s">
        <v>99</v>
      </c>
      <c r="O7" s="25">
        <v>59.9</v>
      </c>
      <c r="P7" s="25">
        <v>96.48</v>
      </c>
      <c r="Q7" s="25">
        <v>3943</v>
      </c>
      <c r="R7" s="25" t="s">
        <v>99</v>
      </c>
      <c r="S7" s="25" t="s">
        <v>99</v>
      </c>
      <c r="T7" s="25" t="s">
        <v>99</v>
      </c>
      <c r="U7" s="25">
        <v>139098</v>
      </c>
      <c r="V7" s="25">
        <v>331.48</v>
      </c>
      <c r="W7" s="25">
        <v>419.63</v>
      </c>
      <c r="X7" s="25">
        <v>105.64</v>
      </c>
      <c r="Y7" s="25">
        <v>106.14</v>
      </c>
      <c r="Z7" s="25">
        <v>105.05</v>
      </c>
      <c r="AA7" s="25">
        <v>105.89</v>
      </c>
      <c r="AB7" s="25">
        <v>102.76</v>
      </c>
      <c r="AC7" s="25">
        <v>113.82</v>
      </c>
      <c r="AD7" s="25">
        <v>112.82</v>
      </c>
      <c r="AE7" s="25">
        <v>111.21</v>
      </c>
      <c r="AF7" s="25">
        <v>111.89</v>
      </c>
      <c r="AG7" s="25">
        <v>109.99</v>
      </c>
      <c r="AH7" s="25">
        <v>108.7</v>
      </c>
      <c r="AI7" s="25">
        <v>0</v>
      </c>
      <c r="AJ7" s="25">
        <v>0</v>
      </c>
      <c r="AK7" s="25">
        <v>0</v>
      </c>
      <c r="AL7" s="25">
        <v>0</v>
      </c>
      <c r="AM7" s="25">
        <v>0</v>
      </c>
      <c r="AN7" s="25">
        <v>0</v>
      </c>
      <c r="AO7" s="25">
        <v>0</v>
      </c>
      <c r="AP7" s="25">
        <v>0</v>
      </c>
      <c r="AQ7" s="25">
        <v>0.45</v>
      </c>
      <c r="AR7" s="25">
        <v>0</v>
      </c>
      <c r="AS7" s="25">
        <v>1.34</v>
      </c>
      <c r="AT7" s="25">
        <v>239.05</v>
      </c>
      <c r="AU7" s="25">
        <v>241.09</v>
      </c>
      <c r="AV7" s="25">
        <v>213.88</v>
      </c>
      <c r="AW7" s="25">
        <v>218.91</v>
      </c>
      <c r="AX7" s="25">
        <v>214.42</v>
      </c>
      <c r="AY7" s="25">
        <v>335.6</v>
      </c>
      <c r="AZ7" s="25">
        <v>358.91</v>
      </c>
      <c r="BA7" s="25">
        <v>360.96</v>
      </c>
      <c r="BB7" s="25">
        <v>351.29</v>
      </c>
      <c r="BC7" s="25">
        <v>364.24</v>
      </c>
      <c r="BD7" s="25">
        <v>252.29</v>
      </c>
      <c r="BE7" s="25">
        <v>313.35000000000002</v>
      </c>
      <c r="BF7" s="25">
        <v>314.32</v>
      </c>
      <c r="BG7" s="25">
        <v>312.36</v>
      </c>
      <c r="BH7" s="25">
        <v>299.05</v>
      </c>
      <c r="BI7" s="25">
        <v>292.68</v>
      </c>
      <c r="BJ7" s="25">
        <v>258.26</v>
      </c>
      <c r="BK7" s="25">
        <v>247.27</v>
      </c>
      <c r="BL7" s="25">
        <v>239.18</v>
      </c>
      <c r="BM7" s="25">
        <v>236.29</v>
      </c>
      <c r="BN7" s="25">
        <v>238.77</v>
      </c>
      <c r="BO7" s="25">
        <v>268.07</v>
      </c>
      <c r="BP7" s="25">
        <v>84.14</v>
      </c>
      <c r="BQ7" s="25">
        <v>85.13</v>
      </c>
      <c r="BR7" s="25">
        <v>83.91</v>
      </c>
      <c r="BS7" s="25">
        <v>84.35</v>
      </c>
      <c r="BT7" s="25">
        <v>80.83</v>
      </c>
      <c r="BU7" s="25">
        <v>106.07</v>
      </c>
      <c r="BV7" s="25">
        <v>105.34</v>
      </c>
      <c r="BW7" s="25">
        <v>101.89</v>
      </c>
      <c r="BX7" s="25">
        <v>104.33</v>
      </c>
      <c r="BY7" s="25">
        <v>98.85</v>
      </c>
      <c r="BZ7" s="25">
        <v>97.47</v>
      </c>
      <c r="CA7" s="25">
        <v>265.64999999999998</v>
      </c>
      <c r="CB7" s="25">
        <v>262.01</v>
      </c>
      <c r="CC7" s="25">
        <v>262.85000000000002</v>
      </c>
      <c r="CD7" s="25">
        <v>263.49</v>
      </c>
      <c r="CE7" s="25">
        <v>275.41000000000003</v>
      </c>
      <c r="CF7" s="25">
        <v>159.22</v>
      </c>
      <c r="CG7" s="25">
        <v>159.6</v>
      </c>
      <c r="CH7" s="25">
        <v>156.32</v>
      </c>
      <c r="CI7" s="25">
        <v>157.4</v>
      </c>
      <c r="CJ7" s="25">
        <v>162.61000000000001</v>
      </c>
      <c r="CK7" s="25">
        <v>174.75</v>
      </c>
      <c r="CL7" s="25">
        <v>49.2</v>
      </c>
      <c r="CM7" s="25">
        <v>48.73</v>
      </c>
      <c r="CN7" s="25">
        <v>48.85</v>
      </c>
      <c r="CO7" s="25">
        <v>47.91</v>
      </c>
      <c r="CP7" s="25">
        <v>48.05</v>
      </c>
      <c r="CQ7" s="25">
        <v>62.83</v>
      </c>
      <c r="CR7" s="25">
        <v>62.05</v>
      </c>
      <c r="CS7" s="25">
        <v>63.23</v>
      </c>
      <c r="CT7" s="25">
        <v>62.59</v>
      </c>
      <c r="CU7" s="25">
        <v>61.81</v>
      </c>
      <c r="CV7" s="25">
        <v>59.97</v>
      </c>
      <c r="CW7" s="25">
        <v>85.74</v>
      </c>
      <c r="CX7" s="25">
        <v>84.79</v>
      </c>
      <c r="CY7" s="25">
        <v>84.66</v>
      </c>
      <c r="CZ7" s="25">
        <v>86.57</v>
      </c>
      <c r="DA7" s="25">
        <v>85.18</v>
      </c>
      <c r="DB7" s="25">
        <v>88.86</v>
      </c>
      <c r="DC7" s="25">
        <v>89.11</v>
      </c>
      <c r="DD7" s="25">
        <v>89.35</v>
      </c>
      <c r="DE7" s="25">
        <v>89.7</v>
      </c>
      <c r="DF7" s="25">
        <v>89.24</v>
      </c>
      <c r="DG7" s="25">
        <v>89.76</v>
      </c>
      <c r="DH7" s="25">
        <v>50.17</v>
      </c>
      <c r="DI7" s="25">
        <v>50.92</v>
      </c>
      <c r="DJ7" s="25">
        <v>51.73</v>
      </c>
      <c r="DK7" s="25">
        <v>52.62</v>
      </c>
      <c r="DL7" s="25">
        <v>53.49</v>
      </c>
      <c r="DM7" s="25">
        <v>47.89</v>
      </c>
      <c r="DN7" s="25">
        <v>48.69</v>
      </c>
      <c r="DO7" s="25">
        <v>49.62</v>
      </c>
      <c r="DP7" s="25">
        <v>50.5</v>
      </c>
      <c r="DQ7" s="25">
        <v>51.28</v>
      </c>
      <c r="DR7" s="25">
        <v>51.51</v>
      </c>
      <c r="DS7" s="25">
        <v>45.02</v>
      </c>
      <c r="DT7" s="25">
        <v>55.28</v>
      </c>
      <c r="DU7" s="25">
        <v>56.49</v>
      </c>
      <c r="DV7" s="25">
        <v>57.68</v>
      </c>
      <c r="DW7" s="25">
        <v>58.21</v>
      </c>
      <c r="DX7" s="25">
        <v>16.899999999999999</v>
      </c>
      <c r="DY7" s="25">
        <v>18.260000000000002</v>
      </c>
      <c r="DZ7" s="25">
        <v>19.510000000000002</v>
      </c>
      <c r="EA7" s="25">
        <v>21.19</v>
      </c>
      <c r="EB7" s="25">
        <v>22.64</v>
      </c>
      <c r="EC7" s="25">
        <v>23.75</v>
      </c>
      <c r="ED7" s="25">
        <v>0.53</v>
      </c>
      <c r="EE7" s="25">
        <v>0.39</v>
      </c>
      <c r="EF7" s="25">
        <v>0.51</v>
      </c>
      <c r="EG7" s="25">
        <v>0.49</v>
      </c>
      <c r="EH7" s="25">
        <v>0.43</v>
      </c>
      <c r="EI7" s="25">
        <v>0.72</v>
      </c>
      <c r="EJ7" s="25">
        <v>0.66</v>
      </c>
      <c r="EK7" s="25">
        <v>0.67</v>
      </c>
      <c r="EL7" s="25">
        <v>0.62</v>
      </c>
      <c r="EM7" s="25">
        <v>0.6</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Printed>2024-01-29T07:56:35Z</cp:lastPrinted>
  <dcterms:created xsi:type="dcterms:W3CDTF">2023-12-05T00:52:05Z</dcterms:created>
  <dcterms:modified xsi:type="dcterms:W3CDTF">2024-02-21T05:15:55Z</dcterms:modified>
  <cp:category/>
</cp:coreProperties>
</file>