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768B26A1-338D-47BB-8E12-E1BB584E5552}" xr6:coauthVersionLast="47" xr6:coauthVersionMax="47" xr10:uidLastSave="{00000000-0000-0000-0000-000000000000}"/>
  <workbookProtection workbookAlgorithmName="SHA-512" workbookHashValue="nwRycx8K/DcO2EUzWJPwxMobzKWYeBYXDZ6ioVW5m+aHJqUpmTWOq4gfm7MwmyopyJiiV2oi/zTm9f1B/Q57mA==" workbookSaltValue="r2Po5dazDp624eUAyC85E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BB10" i="4"/>
  <c r="AL10" i="4"/>
  <c r="AD10" i="4"/>
  <c r="P10" i="4"/>
  <c r="B10" i="4"/>
  <c r="AT8" i="4"/>
  <c r="W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<sst xmlns="http://schemas.openxmlformats.org/spreadsheetml/2006/main" count="278" uniqueCount="118">
  <si>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</si>
  <si>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</si>
  <si>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</si>
  <si>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</si>
  <si>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</si>
  <si>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</si>
  <si>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</si>
  <si>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</si>
  <si>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</si>
  <si>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</si>
  <si>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</si>
  <si>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</si>
  <si>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</si>
  <si>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</si>
  <si>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</si>
  <si>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</si>
  <si>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</si>
  <si>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</si>
  <si>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</si>
  <si>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</si>
  <si>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</si>
  <si>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</si>
  <si>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</si>
  <si>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</si>
  <si>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</si>
  <si>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</si>
  <si>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</si>
  <si>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</si>
  <si>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</si>
  <si>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</si>
  <si>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</si>
  <si>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</si>
  <si>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</si>
  <si>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</si>
  <si>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</si>
  <si>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</si>
  <si>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</si>
  <si>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</si>
  <si>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</si>
  <si>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</si>
  <si>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</si>
  <si>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</si>
  <si>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</si>
  <si>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</si>
  <si>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</si>
  <si>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</si>
  <si>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</si>
  <si>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</si>
  <si>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</si>
  <si>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</si>
  <si>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</si>
  <si>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</si>
  <si>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</si>
  <si>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</si>
  <si>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</si>
  <si>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</si>
  <si>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</si>
  <si>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</si>
  <si>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</si>
  <si>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</si>
  <si>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</si>
  <si>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</si>
  <si>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</si>
  <si>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</si>
  <si>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</si>
  <si>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</si>
  <si>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</si>
  <si>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</si>
  <si>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</si>
  <si>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</si>
  <si>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</si>
  <si>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</si>
  <si>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</si>
  <si>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</si>
  <si>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</si>
  <si>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</si>
  <si>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</si>
  <si>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</si>
  <si>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</si>
  <si>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</si>
  <si>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</si>
  <si>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</si>
  <si>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</si>
  <si>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</si>
  <si>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</si>
  <si>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</si>
  <si>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</si>
  <si>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</si>
  <si>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</si>
  <si>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</si>
  <si>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</si>
  <si>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</si>
  <si>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</si>
  <si>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</si>
  <si>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</si>
  <si>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</si>
  <si>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</si>
  <si>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</si>
  <si>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</si>
  <si>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</si>
  <si>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</si>
  <si>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</si>
  <si>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</si>
  <si>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</si>
  <si>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</si>
  <si>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</si>
  <si>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</si>
  <si>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</si>
  <si>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</si>
  <si>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</si>
  <si>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</si>
  <si>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</si>
  <si>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</si>
  <si>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</si>
  <si>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</si>
  <si>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ため、令和2年度に地方公営企業法の一部適用による公営企業会計への移行を行った。今後は公営企業会計による経営指標に基づいた経営戦略及び下水道ストックマネジメント計画をふまえ使用料の改定等を考慮して、より安定的かつ計画的な事業の運営に努めていく。</t>
    <rPh sb="196" eb="198">
      <t>レイワ</t>
    </rPh>
    <rPh sb="199" eb="201">
      <t>ネンド</t>
    </rPh>
    <phoneticPr fontId="4"/>
  </si>
  <si>
    <t>　①経常収支比率は、100％を超えているが、一般会計からの繰入金の収益も含まれているため、今後も費用の削減に努める。
　②累積欠損金比率は、累積欠損金が発生していないため、当該指標の実績値はない。
　③流動比率は、前年度に比べ、5.38ポイント下落したが、類似団体と比較して高い数値となっている。これは、過去の企業債の償還が進み、償還残高が減少しているためである。
 ④企業債残高対事業規模比率は、前年度と比較して、企業債残高は減少したが、使用料収入も減少したため前年度に比べ悪化した。経常収支比率及び企業債残高対事業規模比率については、今後、過度な投資を行わず、使用料収入確保に向けて、接続促進を図ることで、良好となると考える。
　⑤⑥経費回収率、汚水処理原価は類似団体よりも経営上安定しており、今後、水洗化率を向上させることで更に良好となると考える。
　⑦施設利用率については、類似団体と比較して低くなっている。下水道の最上位計画である東京湾流域別下水道整備総合計画に基づき、終末処理場の水処理施設を高級処理から高度処理へ順次切替中であり、切替後は、処理能力が現況51,800㎥/日から事業計画時43,600㎥/日へ減少する見込みのため、施設利用率は改善する予定である。
　⑧水洗化率については、前年度に比べ上昇したが、類似団体と比較すると低く、使用料収入確保のため、今後も継続して普及促進活動を進め水洗化率向上に努める。</t>
    <rPh sb="15" eb="16">
      <t>コ</t>
    </rPh>
    <rPh sb="36" eb="37">
      <t>フク</t>
    </rPh>
    <rPh sb="45" eb="47">
      <t>コンゴ</t>
    </rPh>
    <rPh sb="48" eb="50">
      <t>ヒヨウ</t>
    </rPh>
    <rPh sb="54" eb="55">
      <t>ツト</t>
    </rPh>
    <rPh sb="65" eb="66">
      <t>キン</t>
    </rPh>
    <rPh sb="70" eb="72">
      <t>ルイセキ</t>
    </rPh>
    <rPh sb="72" eb="75">
      <t>ケッソンキン</t>
    </rPh>
    <rPh sb="76" eb="78">
      <t>ハッセイ</t>
    </rPh>
    <rPh sb="86" eb="88">
      <t>トウガイ</t>
    </rPh>
    <rPh sb="88" eb="90">
      <t>シヒョウ</t>
    </rPh>
    <rPh sb="91" eb="94">
      <t>ジッセキチ</t>
    </rPh>
    <rPh sb="101" eb="105">
      <t>リュウドウヒリツ</t>
    </rPh>
    <rPh sb="107" eb="108">
      <t>マエ</t>
    </rPh>
    <rPh sb="108" eb="110">
      <t>ネンド</t>
    </rPh>
    <rPh sb="111" eb="112">
      <t>クラ</t>
    </rPh>
    <rPh sb="122" eb="124">
      <t>ゲラク</t>
    </rPh>
    <rPh sb="128" eb="132">
      <t>ルイジダンタイ</t>
    </rPh>
    <rPh sb="133" eb="135">
      <t>ヒカク</t>
    </rPh>
    <rPh sb="152" eb="154">
      <t>カコ</t>
    </rPh>
    <rPh sb="155" eb="158">
      <t>キギョウサイ</t>
    </rPh>
    <rPh sb="159" eb="161">
      <t>ショウカン</t>
    </rPh>
    <rPh sb="162" eb="163">
      <t>スス</t>
    </rPh>
    <rPh sb="165" eb="169">
      <t>ショウカンザンダカ</t>
    </rPh>
    <rPh sb="170" eb="172">
      <t>ゲンショウ</t>
    </rPh>
    <rPh sb="199" eb="202">
      <t>ゼンネンド</t>
    </rPh>
    <rPh sb="203" eb="205">
      <t>ヒカク</t>
    </rPh>
    <rPh sb="232" eb="235">
      <t>ゼンネンド</t>
    </rPh>
    <rPh sb="236" eb="237">
      <t>クラ</t>
    </rPh>
    <rPh sb="238" eb="240">
      <t>アッカ</t>
    </rPh>
    <rPh sb="282" eb="289">
      <t>シヨウリョウシュウニュウカクホ</t>
    </rPh>
    <rPh sb="290" eb="291">
      <t>ム</t>
    </rPh>
    <rPh sb="305" eb="307">
      <t>リョウコウ</t>
    </rPh>
    <rPh sb="311" eb="312">
      <t>カンガ</t>
    </rPh>
    <rPh sb="521" eb="523">
      <t>シセツ</t>
    </rPh>
    <rPh sb="523" eb="526">
      <t>リヨウリツ</t>
    </rPh>
    <rPh sb="527" eb="529">
      <t>カイゼン</t>
    </rPh>
    <rPh sb="531" eb="533">
      <t>ヨテイ</t>
    </rPh>
    <rPh sb="550" eb="553">
      <t>ゼンネンド</t>
    </rPh>
    <rPh sb="554" eb="555">
      <t>クラ</t>
    </rPh>
    <rPh sb="556" eb="558">
      <t>ジョウショウ</t>
    </rPh>
    <rPh sb="572" eb="573">
      <t>ヒク</t>
    </rPh>
    <rPh sb="575" eb="580">
      <t>シヨウリョウシュウニュウ</t>
    </rPh>
    <rPh sb="580" eb="582">
      <t>カクホ</t>
    </rPh>
    <rPh sb="586" eb="588">
      <t>コンゴ</t>
    </rPh>
    <rPh sb="589" eb="591">
      <t>ケイゾク</t>
    </rPh>
    <rPh sb="593" eb="595">
      <t>フキュウ</t>
    </rPh>
    <rPh sb="597" eb="599">
      <t>カツドウ</t>
    </rPh>
    <rPh sb="600" eb="601">
      <t>スス</t>
    </rPh>
    <phoneticPr fontId="4"/>
  </si>
  <si>
    <t xml:space="preserve"> 有形固定資産減価償却率及び管渠老朽化率については類似団体より低くなっている。これは当組合が公営企業会計へ移行したのが令和2年からであり、それまでの期間減価償却累計額が計上されていないためである。現段階では大部分の管渠は耐用年数である50年が経過していないため、破損した箇所を随時修繕しているが、今後は、下水道ストックマネジメント計画に基づき、計画的な改築・更新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</si>
</sst>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0.31</c:v>
                </c:pt>
                <c:pt idx="4" formatCode="#,##0.00;&quot;△&quot;#,##0.00">
                  <c:v>0</c:v>
                </c:pt>
              </c:numCache>
            </c:numRef>
          </c:val>
          <c:extLst>
            <c:ext xmlns:c16="http://schemas.microsoft.com/office/drawing/2014/chart" uri="{C3380CC4-5D6E-409C-BE32-E72D297353CC}">
              <c16:uniqueId val="{00000000-6E44-4508-AC35-84A8E9D1BB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6E44-4508-AC35-84A8E9D1BB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40.31</c:v>
                </c:pt>
                <c:pt idx="3">
                  <c:v>42.97</c:v>
                </c:pt>
                <c:pt idx="4">
                  <c:v>41.47</c:v>
                </c:pt>
              </c:numCache>
            </c:numRef>
          </c:val>
          <c:extLst>
            <c:ext xmlns:c16="http://schemas.microsoft.com/office/drawing/2014/chart" uri="{C3380CC4-5D6E-409C-BE32-E72D297353CC}">
              <c16:uniqueId val="{00000000-CED7-43F0-97B2-A3F89E7EB4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CED7-43F0-97B2-A3F89E7EB4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87.44</c:v>
                </c:pt>
                <c:pt idx="3">
                  <c:v>88.39</c:v>
                </c:pt>
                <c:pt idx="4">
                  <c:v>90.77</c:v>
                </c:pt>
              </c:numCache>
            </c:numRef>
          </c:val>
          <c:extLst>
            <c:ext xmlns:c16="http://schemas.microsoft.com/office/drawing/2014/chart" uri="{C3380CC4-5D6E-409C-BE32-E72D297353CC}">
              <c16:uniqueId val="{00000000-FB81-4ECE-AB22-CD6446AADB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FB81-4ECE-AB22-CD6446AADB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107.27</c:v>
                </c:pt>
                <c:pt idx="3">
                  <c:v>107.84</c:v>
                </c:pt>
                <c:pt idx="4">
                  <c:v>107.98</c:v>
                </c:pt>
              </c:numCache>
            </c:numRef>
          </c:val>
          <c:extLst>
            <c:ext xmlns:c16="http://schemas.microsoft.com/office/drawing/2014/chart" uri="{C3380CC4-5D6E-409C-BE32-E72D297353CC}">
              <c16:uniqueId val="{00000000-7B14-4626-881B-2BB132F3C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7B14-4626-881B-2BB132F3C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5.12</c:v>
                </c:pt>
                <c:pt idx="3">
                  <c:v>10.14</c:v>
                </c:pt>
                <c:pt idx="4">
                  <c:v>15.09</c:v>
                </c:pt>
              </c:numCache>
            </c:numRef>
          </c:val>
          <c:extLst>
            <c:ext xmlns:c16="http://schemas.microsoft.com/office/drawing/2014/chart" uri="{C3380CC4-5D6E-409C-BE32-E72D297353CC}">
              <c16:uniqueId val="{00000000-585A-4671-A06A-340B743392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585A-4671-A06A-340B743392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4A-402F-A64A-0EFF770FEF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3E4A-402F-A64A-0EFF770FEF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F78-40F7-9802-3067DBF907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EF78-40F7-9802-3067DBF907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139.21</c:v>
                </c:pt>
                <c:pt idx="3">
                  <c:v>158</c:v>
                </c:pt>
                <c:pt idx="4">
                  <c:v>152.62</c:v>
                </c:pt>
              </c:numCache>
            </c:numRef>
          </c:val>
          <c:extLst>
            <c:ext xmlns:c16="http://schemas.microsoft.com/office/drawing/2014/chart" uri="{C3380CC4-5D6E-409C-BE32-E72D297353CC}">
              <c16:uniqueId val="{00000000-87D0-426A-BA75-CF735766F3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7D0-426A-BA75-CF735766F3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925.26</c:v>
                </c:pt>
                <c:pt idx="3">
                  <c:v>855.29</c:v>
                </c:pt>
                <c:pt idx="4">
                  <c:v>888.81</c:v>
                </c:pt>
              </c:numCache>
            </c:numRef>
          </c:val>
          <c:extLst>
            <c:ext xmlns:c16="http://schemas.microsoft.com/office/drawing/2014/chart" uri="{C3380CC4-5D6E-409C-BE32-E72D297353CC}">
              <c16:uniqueId val="{00000000-DE8D-4476-B777-C0756376C5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DE8D-4476-B777-C0756376C5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101.81</c:v>
                </c:pt>
                <c:pt idx="3">
                  <c:v>106.31</c:v>
                </c:pt>
                <c:pt idx="4">
                  <c:v>101.42</c:v>
                </c:pt>
              </c:numCache>
            </c:numRef>
          </c:val>
          <c:extLst>
            <c:ext xmlns:c16="http://schemas.microsoft.com/office/drawing/2014/chart" uri="{C3380CC4-5D6E-409C-BE32-E72D297353CC}">
              <c16:uniqueId val="{00000000-B944-40DF-9B1B-F9E6E99937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B944-40DF-9B1B-F9E6E99937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145.46</c:v>
                </c:pt>
                <c:pt idx="3">
                  <c:v>139.63999999999999</c:v>
                </c:pt>
                <c:pt idx="4">
                  <c:v>146.04</c:v>
                </c:pt>
              </c:numCache>
            </c:numRef>
          </c:val>
          <c:extLst>
            <c:ext xmlns:c16="http://schemas.microsoft.com/office/drawing/2014/chart" uri="{C3380CC4-5D6E-409C-BE32-E72D297353CC}">
              <c16:uniqueId val="{00000000-0633-48A4-88E0-056908C57B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0633-48A4-88E0-056908C57B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君津富津広域下水道組合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t="str">
        <f>データ!S6</f>
        <v>-</v>
      </c>
      <c r="AM8" s="42"/>
      <c r="AN8" s="42"/>
      <c r="AO8" s="42"/>
      <c r="AP8" s="42"/>
      <c r="AQ8" s="42"/>
      <c r="AR8" s="42"/>
      <c r="AS8" s="42"/>
      <c r="AT8" s="35" t="str">
        <f>データ!T6</f>
        <v>-</v>
      </c>
      <c r="AU8" s="35"/>
      <c r="AV8" s="35"/>
      <c r="AW8" s="35"/>
      <c r="AX8" s="35"/>
      <c r="AY8" s="35"/>
      <c r="AZ8" s="35"/>
      <c r="BA8" s="35"/>
      <c r="BB8" s="35" t="str">
        <f>データ!U6</f>
        <v>-</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76.2</v>
      </c>
      <c r="J10" s="35"/>
      <c r="K10" s="35"/>
      <c r="L10" s="35"/>
      <c r="M10" s="35"/>
      <c r="N10" s="35"/>
      <c r="O10" s="35"/>
      <c r="P10" s="35">
        <f>データ!P6</f>
        <v>47.91</v>
      </c>
      <c r="Q10" s="35"/>
      <c r="R10" s="35"/>
      <c r="S10" s="35"/>
      <c r="T10" s="35"/>
      <c r="U10" s="35"/>
      <c r="V10" s="35"/>
      <c r="W10" s="35">
        <f>データ!Q6</f>
        <v>67.61</v>
      </c>
      <c r="X10" s="35"/>
      <c r="Y10" s="35"/>
      <c r="Z10" s="35"/>
      <c r="AA10" s="35"/>
      <c r="AB10" s="35"/>
      <c r="AC10" s="35"/>
      <c r="AD10" s="42">
        <f>データ!R6</f>
        <v>2750</v>
      </c>
      <c r="AE10" s="42"/>
      <c r="AF10" s="42"/>
      <c r="AG10" s="42"/>
      <c r="AH10" s="42"/>
      <c r="AI10" s="42"/>
      <c r="AJ10" s="42"/>
      <c r="AK10" s="2"/>
      <c r="AL10" s="42">
        <f>データ!V6</f>
        <v>58593</v>
      </c>
      <c r="AM10" s="42"/>
      <c r="AN10" s="42"/>
      <c r="AO10" s="42"/>
      <c r="AP10" s="42"/>
      <c r="AQ10" s="42"/>
      <c r="AR10" s="42"/>
      <c r="AS10" s="42"/>
      <c r="AT10" s="35">
        <f>データ!W6</f>
        <v>14.4</v>
      </c>
      <c r="AU10" s="35"/>
      <c r="AV10" s="35"/>
      <c r="AW10" s="35"/>
      <c r="AX10" s="35"/>
      <c r="AY10" s="35"/>
      <c r="AZ10" s="35"/>
      <c r="BA10" s="35"/>
      <c r="BB10" s="35">
        <f>データ!X6</f>
        <v>4068.96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ISGZoRfuX6n4iT5gB4m+LYe4IbfXt3oPAJfp05CGeFTk86C1yUb2GIc/RPxAZuRH1hxqblS7RD9h12QyYXhYA==" saltValue="NLfDjU6Q2yjW4JR+4WPh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128775</v>
      </c>
      <c r="D6" s="19">
        <f t="shared" si="3"/>
        <v>46</v>
      </c>
      <c r="E6" s="19">
        <f t="shared" si="3"/>
        <v>17</v>
      </c>
      <c r="F6" s="19">
        <f t="shared" si="3"/>
        <v>1</v>
      </c>
      <c r="G6" s="19">
        <f t="shared" si="3"/>
        <v>0</v>
      </c>
      <c r="H6" s="19" t="str">
        <f t="shared" si="3"/>
        <v>千葉県　君津富津広域下水道組合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76.2</v>
      </c>
      <c r="P6" s="20">
        <f t="shared" si="3"/>
        <v>47.91</v>
      </c>
      <c r="Q6" s="20">
        <f t="shared" si="3"/>
        <v>67.61</v>
      </c>
      <c r="R6" s="20">
        <f t="shared" si="3"/>
        <v>2750</v>
      </c>
      <c r="S6" s="20" t="str">
        <f t="shared" si="3"/>
        <v>-</v>
      </c>
      <c r="T6" s="20" t="str">
        <f t="shared" si="3"/>
        <v>-</v>
      </c>
      <c r="U6" s="20" t="str">
        <f t="shared" si="3"/>
        <v>-</v>
      </c>
      <c r="V6" s="20">
        <f t="shared" si="3"/>
        <v>58593</v>
      </c>
      <c r="W6" s="20">
        <f t="shared" si="3"/>
        <v>14.4</v>
      </c>
      <c r="X6" s="20">
        <f t="shared" si="3"/>
        <v>4068.96</v>
      </c>
      <c r="Y6" s="21" t="str">
        <f>IF(Y7="",NA(),Y7)</f>
        <v>-</v>
      </c>
      <c r="Z6" s="21" t="str">
        <f t="shared" ref="Z6:AH6" si="4">IF(Z7="",NA(),Z7)</f>
        <v>-</v>
      </c>
      <c r="AA6" s="21">
        <f t="shared" si="4"/>
        <v>107.27</v>
      </c>
      <c r="AB6" s="21">
        <f t="shared" si="4"/>
        <v>107.84</v>
      </c>
      <c r="AC6" s="21">
        <f t="shared" si="4"/>
        <v>107.98</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139.21</v>
      </c>
      <c r="AX6" s="21">
        <f t="shared" si="6"/>
        <v>158</v>
      </c>
      <c r="AY6" s="21">
        <f t="shared" si="6"/>
        <v>152.62</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925.26</v>
      </c>
      <c r="BI6" s="21">
        <f t="shared" si="7"/>
        <v>855.29</v>
      </c>
      <c r="BJ6" s="21">
        <f t="shared" si="7"/>
        <v>888.81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101.81</v>
      </c>
      <c r="BT6" s="21">
        <f t="shared" si="8"/>
        <v>106.31</v>
      </c>
      <c r="BU6" s="21">
        <f t="shared" si="8"/>
        <v>101.42</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145.46</v>
      </c>
      <c r="CE6" s="21">
        <f t="shared" si="9"/>
        <v>139.63999999999999</v>
      </c>
      <c r="CF6" s="21">
        <f t="shared" si="9"/>
        <v>146.04</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40.31</v>
      </c>
      <c r="CP6" s="21">
        <f t="shared" si="10"/>
        <v>42.97</v>
      </c>
      <c r="CQ6" s="21">
        <f t="shared" si="10"/>
        <v>41.47</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87.44</v>
      </c>
      <c r="DA6" s="21">
        <f t="shared" si="11"/>
        <v>88.39</v>
      </c>
      <c r="DB6" s="21">
        <f t="shared" si="11"/>
        <v>90.77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5.12</v>
      </c>
      <c r="DL6" s="21">
        <f t="shared" si="12"/>
        <v>10.14</v>
      </c>
      <c r="DM6" s="21">
        <f t="shared" si="12"/>
        <v>15.09</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1">
        <f t="shared" si="14"/>
        <v>0.31</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128775</v>
      </c>
      <c r="D7" s="23">
        <v>46</v>
      </c>
      <c r="E7" s="23">
        <v>17</v>
      </c>
      <c r="F7" s="23">
        <v>1</v>
      </c>
      <c r="G7" s="23">
        <v>0</v>
      </c>
      <c r="H7" s="23" t="s">
        <v>96</v>
      </c>
      <c r="I7" s="23" t="s">
        <v>97</v>
      </c>
      <c r="J7" s="23" t="s">
        <v>98</v>
      </c>
      <c r="K7" s="23" t="s">
        <v>99</v>
      </c>
      <c r="L7" s="23" t="s">
        <v>100</v>
      </c>
      <c r="M7" s="23" t="s">
        <v>101</v>
      </c>
      <c r="N7" s="24" t="s">
        <v>102</v>
      </c>
      <c r="O7" s="24">
        <v>76.2</v>
      </c>
      <c r="P7" s="24">
        <v>47.91</v>
      </c>
      <c r="Q7" s="24">
        <v>67.61</v>
      </c>
      <c r="R7" s="24">
        <v>2750</v>
      </c>
      <c r="S7" s="24" t="s">
        <v>102</v>
      </c>
      <c r="T7" s="24" t="s">
        <v>102</v>
      </c>
      <c r="U7" s="24" t="s">
        <v>102</v>
      </c>
      <c r="V7" s="24">
        <v>58593</v>
      </c>
      <c r="W7" s="24">
        <v>14.4</v>
      </c>
      <c r="X7" s="24">
        <v>4068.96</v>
      </c>
      <c r="Y7" s="24" t="s">
        <v>102</v>
      </c>
      <c r="Z7" s="24" t="s">
        <v>102</v>
      </c>
      <c r="AA7" s="24">
        <v>107.27</v>
      </c>
      <c r="AB7" s="24">
        <v>107.84</v>
      </c>
      <c r="AC7" s="24">
        <v>107.98</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139.21</v>
      </c>
      <c r="AX7" s="24">
        <v>158</v>
      </c>
      <c r="AY7" s="24">
        <v>152.62</v>
      </c>
      <c r="AZ7" s="24" t="s">
        <v>102</v>
      </c>
      <c r="BA7" s="24" t="s">
        <v>102</v>
      </c>
      <c r="BB7" s="24">
        <v>67.930000000000007</v>
      </c>
      <c r="BC7" s="24">
        <v>68.53</v>
      </c>
      <c r="BD7" s="24">
        <v>69.180000000000007</v>
      </c>
      <c r="BE7" s="24">
        <v>73.44</v>
      </c>
      <c r="BF7" s="24" t="s">
        <v>102</v>
      </c>
      <c r="BG7" s="24" t="s">
        <v>102</v>
      </c>
      <c r="BH7" s="24">
        <v>925.26</v>
      </c>
      <c r="BI7" s="24">
        <v>855.29</v>
      </c>
      <c r="BJ7" s="24">
        <v>888.81</v>
      </c>
      <c r="BK7" s="24" t="s">
        <v>102</v>
      </c>
      <c r="BL7" s="24" t="s">
        <v>102</v>
      </c>
      <c r="BM7" s="24">
        <v>857.88</v>
      </c>
      <c r="BN7" s="24">
        <v>825.1</v>
      </c>
      <c r="BO7" s="24">
        <v>789.87</v>
      </c>
      <c r="BP7" s="24">
        <v>652.82000000000005</v>
      </c>
      <c r="BQ7" s="24" t="s">
        <v>102</v>
      </c>
      <c r="BR7" s="24" t="s">
        <v>102</v>
      </c>
      <c r="BS7" s="24">
        <v>101.81</v>
      </c>
      <c r="BT7" s="24">
        <v>106.31</v>
      </c>
      <c r="BU7" s="24">
        <v>101.42</v>
      </c>
      <c r="BV7" s="24" t="s">
        <v>102</v>
      </c>
      <c r="BW7" s="24" t="s">
        <v>102</v>
      </c>
      <c r="BX7" s="24">
        <v>94.97</v>
      </c>
      <c r="BY7" s="24">
        <v>97.07</v>
      </c>
      <c r="BZ7" s="24">
        <v>98.06</v>
      </c>
      <c r="CA7" s="24">
        <v>97.61</v>
      </c>
      <c r="CB7" s="24" t="s">
        <v>102</v>
      </c>
      <c r="CC7" s="24" t="s">
        <v>102</v>
      </c>
      <c r="CD7" s="24">
        <v>145.46</v>
      </c>
      <c r="CE7" s="24">
        <v>139.63999999999999</v>
      </c>
      <c r="CF7" s="24">
        <v>146.04</v>
      </c>
      <c r="CG7" s="24" t="s">
        <v>102</v>
      </c>
      <c r="CH7" s="24" t="s">
        <v>102</v>
      </c>
      <c r="CI7" s="24">
        <v>159.49</v>
      </c>
      <c r="CJ7" s="24">
        <v>157.81</v>
      </c>
      <c r="CK7" s="24">
        <v>157.37</v>
      </c>
      <c r="CL7" s="24">
        <v>138.29</v>
      </c>
      <c r="CM7" s="24" t="s">
        <v>102</v>
      </c>
      <c r="CN7" s="24" t="s">
        <v>102</v>
      </c>
      <c r="CO7" s="24">
        <v>40.31</v>
      </c>
      <c r="CP7" s="24">
        <v>42.97</v>
      </c>
      <c r="CQ7" s="24">
        <v>41.47</v>
      </c>
      <c r="CR7" s="24" t="s">
        <v>102</v>
      </c>
      <c r="CS7" s="24" t="s">
        <v>102</v>
      </c>
      <c r="CT7" s="24">
        <v>65.28</v>
      </c>
      <c r="CU7" s="24">
        <v>64.92</v>
      </c>
      <c r="CV7" s="24">
        <v>64.14</v>
      </c>
      <c r="CW7" s="24">
        <v>59.1</v>
      </c>
      <c r="CX7" s="24" t="s">
        <v>102</v>
      </c>
      <c r="CY7" s="24" t="s">
        <v>102</v>
      </c>
      <c r="CZ7" s="24">
        <v>87.44</v>
      </c>
      <c r="DA7" s="24">
        <v>88.39</v>
      </c>
      <c r="DB7" s="24">
        <v>90.77</v>
      </c>
      <c r="DC7" s="24" t="s">
        <v>102</v>
      </c>
      <c r="DD7" s="24" t="s">
        <v>102</v>
      </c>
      <c r="DE7" s="24">
        <v>92.72</v>
      </c>
      <c r="DF7" s="24">
        <v>92.88</v>
      </c>
      <c r="DG7" s="24">
        <v>92.9</v>
      </c>
      <c r="DH7" s="24">
        <v>95.82</v>
      </c>
      <c r="DI7" s="24" t="s">
        <v>102</v>
      </c>
      <c r="DJ7" s="24" t="s">
        <v>102</v>
      </c>
      <c r="DK7" s="24">
        <v>5.12</v>
      </c>
      <c r="DL7" s="24">
        <v>10.14</v>
      </c>
      <c r="DM7" s="24">
        <v>15.09</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0.31</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2024-02-27T02:40:18Z</cp:lastPrinted>
  <dcterms:created xsi:type="dcterms:W3CDTF">2023-12-12T00:45:10Z</dcterms:created>
  <dcterms:modified xsi:type="dcterms:W3CDTF">2024-02-27T02:44:11Z</dcterms:modified>
  <cp:category/>
</cp:coreProperties>
</file>