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BD8FC628-692B-4E09-961B-1F35D4AABD69}" xr6:coauthVersionLast="47" xr6:coauthVersionMax="47" xr10:uidLastSave="{00000000-0000-0000-0000-000000000000}"/>
  <workbookProtection workbookAlgorithmName="SHA-512" workbookHashValue="m42KwjkwOOec93+3edv8YGjMmCg+LeJJXVSHCU9NQUSwXyPp1lZc+cUtnHB704ilpB4UFCj5JaIACU2UJe2w6w==" workbookSaltValue="P/sk+23W6vHAKr8NGaQBi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AL8" i="4" s="1"/>
  <c r="Q6" i="5"/>
  <c r="W10" i="4" s="1"/>
  <c r="P6" i="5"/>
  <c r="P10" i="4" s="1"/>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BB10" i="4"/>
  <c r="AT10" i="4"/>
  <c r="AD8" i="4"/>
  <c r="W8" i="4"/>
  <c r="P8" i="4"/>
  <c r="I8" i="4"/>
  <c r="B8"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<sst xmlns="http://schemas.openxmlformats.org/spreadsheetml/2006/main" count="231" uniqueCount="114">
  <si>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</si>
  <si>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</si>
  <si>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</si>
  <si>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</si>
  <si>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</si>
  <si>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</si>
  <si>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</si>
  <si>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</si>
  <si>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</si>
  <si>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</si>
  <si>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</si>
  <si>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</si>
  <si>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</si>
  <si>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</si>
  <si>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</si>
  <si>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</si>
  <si>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</si>
  <si>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</si>
  <si>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</si>
  <si>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</si>
  <si>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</si>
  <si>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</si>
  <si>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</si>
  <si>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</si>
  <si>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</si>
  <si>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</si>
  <si>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</si>
  <si>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</si>
  <si>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</si>
  <si>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</si>
  <si>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</si>
  <si>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</si>
  <si>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</si>
  <si>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</si>
  <si>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</si>
  <si>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</si>
  <si>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</si>
  <si>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</si>
  <si>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</si>
  <si>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</si>
  <si>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</si>
  <si>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</si>
  <si>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</si>
  <si>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</si>
  <si>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</si>
  <si>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</si>
  <si>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</si>
  <si>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</si>
  <si>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</si>
  <si>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</si>
  <si>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</si>
  <si>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</si>
  <si>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</si>
  <si>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</si>
  <si>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</si>
  <si>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</si>
  <si>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</si>
  <si>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</si>
  <si>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</si>
  <si>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</si>
  <si>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</si>
  <si>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</si>
  <si>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</si>
  <si>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</si>
  <si>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</si>
  <si>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</si>
  <si>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</si>
  <si>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</si>
  <si>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</si>
  <si>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</si>
  <si>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</si>
  <si>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</si>
  <si>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</si>
  <si>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</si>
  <si>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</si>
  <si>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</si>
  <si>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</si>
  <si>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</si>
  <si>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</si>
  <si>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</si>
  <si>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</si>
  <si>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</si>
  <si>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</si>
  <si>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</si>
  <si>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</si>
  <si>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</si>
  <si>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</si>
  <si>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</si>
  <si>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</si>
  <si>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</si>
  <si>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</si>
  <si>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</si>
  <si>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</si>
  <si>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三芳水道企業団</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</si>
  <si>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</si>
  <si>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</si>
  <si>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</si>
  <si>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</si>
  <si>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</si>
  <si>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</si>
  <si>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</si>
  <si>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</si>
  <si>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</si>
  <si>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</si>
  <si>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</si>
  <si>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</si>
  <si>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</si>
  <si>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</si>
  <si>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</si>
  <si>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</si>
  <si>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</si>
  <si>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①有形固定資産減価償却率は全国・類似団体平均値より高く，かつ，増加傾向のため，資産の老朽化が進行している。そのため，有収率の向上や施設の強靭化を踏まえた更新が急務である。
②管路経年化率は全国・類似団体平均値に比べて著しく高い。今後は，管路の更新費用を捻出し，計画的に整備する必要がある。
③管路更新率は全国・類似団体平均値を下回っており，必要な更新工事が行われていないことを示している。
当企業団としては，漏水多発地区や無効水量の多い区域の老朽管等を優先的に更新しつつ，老朽管更新計画により，老朽管の更新を計画的に実施する方針である。人口減少に伴う影響により，更なる水道料金の減収が予測される厳しい財政状況であるが，限られた予算及び人員の中で老朽管の更新を効率よく進める必要がある。</t>
    <rPh sb="1" eb="3">
      <t>ユウケイ</t>
    </rPh>
    <rPh sb="3" eb="7">
      <t>コテイシサン</t>
    </rPh>
    <rPh sb="7" eb="11">
      <t>ゲンカショウキャク</t>
    </rPh>
    <rPh sb="11" eb="12">
      <t>リツ</t>
    </rPh>
    <rPh sb="13" eb="15">
      <t>ゼンコク</t>
    </rPh>
    <rPh sb="16" eb="18">
      <t>ルイジ</t>
    </rPh>
    <rPh sb="18" eb="20">
      <t>ダンタイ</t>
    </rPh>
    <rPh sb="20" eb="23">
      <t>ヘイキンチ</t>
    </rPh>
    <rPh sb="25" eb="26">
      <t>タカ</t>
    </rPh>
    <rPh sb="39" eb="41">
      <t>シサン</t>
    </rPh>
    <rPh sb="42" eb="45">
      <t>ロウキュウカ</t>
    </rPh>
    <rPh sb="114" eb="116">
      <t>コンゴ</t>
    </rPh>
    <rPh sb="118" eb="120">
      <t>カンロ</t>
    </rPh>
    <rPh sb="121" eb="123">
      <t>コウシン</t>
    </rPh>
    <rPh sb="123" eb="125">
      <t>ヒヨウ</t>
    </rPh>
    <rPh sb="126" eb="128">
      <t>ネンシュツ</t>
    </rPh>
    <rPh sb="130" eb="133">
      <t>ケイカクテキ</t>
    </rPh>
    <rPh sb="134" eb="136">
      <t>セイビ</t>
    </rPh>
    <rPh sb="138" eb="140">
      <t>ヒツヨウ</t>
    </rPh>
    <rPh sb="146" eb="148">
      <t>カンロ</t>
    </rPh>
    <rPh sb="148" eb="151">
      <t>コウシンリツ</t>
    </rPh>
    <rPh sb="163" eb="165">
      <t>シタマワ</t>
    </rPh>
    <rPh sb="170" eb="172">
      <t>ヒツヨウ</t>
    </rPh>
    <rPh sb="173" eb="177">
      <t>コウシンコウジ</t>
    </rPh>
    <rPh sb="178" eb="179">
      <t>オコナ</t>
    </rPh>
    <rPh sb="188" eb="189">
      <t>シメ</t>
    </rPh>
    <rPh sb="267" eb="268">
      <t>カン</t>
    </rPh>
    <rPh sb="281" eb="282">
      <t>カン</t>
    </rPh>
    <rPh sb="293" eb="295">
      <t>ヨソク</t>
    </rPh>
    <phoneticPr fontId="4"/>
  </si>
  <si>
    <t>　給水人口の減少や人口密度の低下が今後も進むことが予測されるため，給水収益の大幅な減少及び物価の上昇等により費用が増加すると思われる。そのうえ施設の老朽化に伴い，有収率についても低下することが考えられる。
　そのため，当企業団は，将来にわたって安定的に事業を継続していくため，中長期的な視野に立った経営の基本計画である，「水道事業経営戦略」を平成28年度に策定している。経営戦略に基づき，経常経費の削減を行いながら，漏水の多発する地区や無効水量の多い区域の老朽管等の更新を実施するなど，適切な管路更新を行っていく方針である。また，施設の維持管理費を抑えるため，休止中の施設については，水需要の動向を見ながら適宜縮小，廃止を計画的に進めて行くとともに，水道料金の改定を検討していく。</t>
    <rPh sb="1" eb="3">
      <t>キュウスイ</t>
    </rPh>
    <rPh sb="9" eb="13">
      <t>ジンコウミツド</t>
    </rPh>
    <rPh sb="14" eb="16">
      <t>テイカ</t>
    </rPh>
    <rPh sb="17" eb="19">
      <t>コンゴ</t>
    </rPh>
    <rPh sb="20" eb="21">
      <t>スス</t>
    </rPh>
    <rPh sb="25" eb="27">
      <t>ヨソク</t>
    </rPh>
    <rPh sb="41" eb="43">
      <t>ゲンショウ</t>
    </rPh>
    <rPh sb="43" eb="44">
      <t>オヨ</t>
    </rPh>
    <rPh sb="45" eb="47">
      <t>ブッカ</t>
    </rPh>
    <rPh sb="48" eb="51">
      <t>ジョウショウトウ</t>
    </rPh>
    <rPh sb="54" eb="56">
      <t>ヒヨウ</t>
    </rPh>
    <rPh sb="57" eb="59">
      <t>ゾウカ</t>
    </rPh>
    <rPh sb="62" eb="63">
      <t>オモ</t>
    </rPh>
    <rPh sb="190" eb="191">
      <t>モト</t>
    </rPh>
    <rPh sb="325" eb="329">
      <t>スイドウリョウキン</t>
    </rPh>
    <rPh sb="330" eb="332">
      <t>カイテイ</t>
    </rPh>
    <rPh sb="333" eb="335">
      <t>ケントウ</t>
    </rPh>
    <phoneticPr fontId="4"/>
  </si>
  <si>
    <t>①令和4年度の経常収支比率は100.68％となり，健全経営の水準とされる100％を上回った。今後は，人口密度の低下が進んでいることから，給水にかかる費用対効果は減少傾向であり，給水人口の減少に伴う給水収益や補助金の減少により，経常収支比率は低下することが予想される。
②累積欠損金比率は0.00％である。
③流動比率は全国・類似団体平均値より低いものの100％を上回っており，短期的な債務に対する支払能力を保持している。
④企業債残高対給水収益比率は全国・類似団体平均値より低く，前年度より減少している。今後も着実に残高が減少するように，バランスのとれた企業債の発行を行う。
⑤料金回収率は100％を下回り，給水に係る費用が給水収益で賄うことができず，千葉県水道事業総合対策補助金や関係市補助金に依存せざるを得ない状況である。　
⑥給水原価は全国・類似団体平均値より高い。今後も水道施設の老朽化により，維持管理費は年々増加すると予想される。
⑦施設利用率は、全国・類似団体平均値より高い。
⑧有収率は全国・類似団体平均値より低く，漏水等の料金収入につながらない水量が多いことを表している。そのため，令和3年度より調査を行い，漏水量が多いと思われる区域を分析し、地区別漏水量の多い地区を中心に計画的に漏水調査の実施と老朽管を更新することにより、有収率の向上を図っている。
以上のことから，経営の健全化を図るため，水道料金の改定を検討している。</t>
    <rPh sb="46" eb="48">
      <t>コンゴ</t>
    </rPh>
    <rPh sb="74" eb="79">
      <t>ヒヨウタイコウカ</t>
    </rPh>
    <rPh sb="107" eb="109">
      <t>ゲンショウ</t>
    </rPh>
    <rPh sb="141" eb="143">
      <t>ルイセキ</t>
    </rPh>
    <rPh sb="160" eb="164">
      <t>リュウドウヒリツ</t>
    </rPh>
    <rPh sb="165" eb="167">
      <t>ゼンコク</t>
    </rPh>
    <rPh sb="168" eb="172">
      <t>ルイジダンタイ</t>
    </rPh>
    <rPh sb="172" eb="174">
      <t>ヘイキン</t>
    </rPh>
    <rPh sb="174" eb="175">
      <t>チ</t>
    </rPh>
    <rPh sb="177" eb="178">
      <t>ヒク</t>
    </rPh>
    <rPh sb="187" eb="189">
      <t>ウワマワ</t>
    </rPh>
    <rPh sb="194" eb="197">
      <t>タンキテキ</t>
    </rPh>
    <rPh sb="198" eb="200">
      <t>サイム</t>
    </rPh>
    <rPh sb="201" eb="202">
      <t>タイ</t>
    </rPh>
    <rPh sb="203" eb="205">
      <t>ホジ</t>
    </rPh>
    <rPh sb="210" eb="212">
      <t>モンダイ</t>
    </rPh>
    <rPh sb="213" eb="214">
      <t>ナ</t>
    </rPh>
    <rPh sb="218" eb="221">
      <t>キギョウサイ</t>
    </rPh>
    <rPh sb="221" eb="223">
      <t>ザンダカ</t>
    </rPh>
    <rPh sb="223" eb="224">
      <t>タイ</t>
    </rPh>
    <rPh sb="224" eb="226">
      <t>キュウスイ</t>
    </rPh>
    <rPh sb="226" eb="228">
      <t>シュウエキ</t>
    </rPh>
    <rPh sb="228" eb="230">
      <t>ヒリツ</t>
    </rPh>
    <rPh sb="245" eb="248">
      <t>ヘイキンチ</t>
    </rPh>
    <rPh sb="250" eb="251">
      <t>ヒク</t>
    </rPh>
    <rPh sb="252" eb="254">
      <t>コンゴ</t>
    </rPh>
    <rPh sb="255" eb="257">
      <t>チャクジツ</t>
    </rPh>
    <rPh sb="258" eb="260">
      <t>ザンダカ</t>
    </rPh>
    <rPh sb="261" eb="263">
      <t>ゲンショウ</t>
    </rPh>
    <rPh sb="277" eb="280">
      <t>キギョウサイ</t>
    </rPh>
    <rPh sb="281" eb="283">
      <t>ハッコウ</t>
    </rPh>
    <rPh sb="284" eb="285">
      <t>オコナ</t>
    </rPh>
    <rPh sb="290" eb="291">
      <t>イ</t>
    </rPh>
    <rPh sb="294" eb="296">
      <t>ジョウタイ</t>
    </rPh>
    <rPh sb="302" eb="304">
      <t>リョウキン</t>
    </rPh>
    <rPh sb="304" eb="307">
      <t>カイシュウリツ</t>
    </rPh>
    <rPh sb="313" eb="315">
      <t>シタマワ</t>
    </rPh>
    <rPh sb="317" eb="319">
      <t>キュウスイ</t>
    </rPh>
    <rPh sb="320" eb="321">
      <t>カカ</t>
    </rPh>
    <rPh sb="328" eb="330">
      <t>デキ</t>
    </rPh>
    <rPh sb="332" eb="335">
      <t>チバケン</t>
    </rPh>
    <rPh sb="335" eb="339">
      <t>スイドウジギョウ</t>
    </rPh>
    <rPh sb="350" eb="352">
      <t>クリダ</t>
    </rPh>
    <rPh sb="352" eb="353">
      <t>キン</t>
    </rPh>
    <rPh sb="354" eb="356">
      <t>イゾン</t>
    </rPh>
    <rPh sb="360" eb="361">
      <t>エ</t>
    </rPh>
    <rPh sb="363" eb="365">
      <t>ジョウキョウ</t>
    </rPh>
    <rPh sb="369" eb="371">
      <t>イゾン</t>
    </rPh>
    <rPh sb="386" eb="388">
      <t>コンゴ</t>
    </rPh>
    <rPh sb="391" eb="393">
      <t>イッポウ</t>
    </rPh>
    <rPh sb="394" eb="397">
      <t>ロウキュウカ</t>
    </rPh>
    <rPh sb="436" eb="438">
      <t>キュウスイ</t>
    </rPh>
    <rPh sb="438" eb="440">
      <t>ゲンカ</t>
    </rPh>
    <rPh sb="538" eb="539">
      <t>オモ</t>
    </rPh>
    <rPh sb="545" eb="548">
      <t>ケイカクテキ</t>
    </rPh>
    <rPh sb="553" eb="556">
      <t>チクベツ</t>
    </rPh>
    <rPh sb="558" eb="559">
      <t>リョウ</t>
    </rPh>
    <rPh sb="561" eb="565">
      <t>ロウスイチョウサ</t>
    </rPh>
    <rPh sb="566" eb="568">
      <t>ジッシ</t>
    </rPh>
    <rPh sb="578" eb="579">
      <t>ハカ</t>
    </rPh>
    <rPh sb="586" eb="588">
      <t>イジョウ</t>
    </rPh>
    <rPh sb="594" eb="596">
      <t>ケイエイ</t>
    </rPh>
    <rPh sb="597" eb="600">
      <t>ケンゼンカ</t>
    </rPh>
    <rPh sb="601" eb="602">
      <t>ハカ</t>
    </rPh>
    <rPh sb="606" eb="608">
      <t>スイドウ</t>
    </rPh>
    <rPh sb="608" eb="610">
      <t>リョウキン</t>
    </rPh>
    <rPh sb="611" eb="613">
      <t>カイテイ</t>
    </rPh>
    <rPh sb="614" eb="616">
      <t>ケントウチョウシュウ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</si>
</sst>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0.28999999999999998</c:v>
                </c:pt>
                <c:pt idx="1">
                  <c:v>0.24</c:v>
                </c:pt>
                <c:pt idx="2">
                  <c:v>0.59</c:v>
                </c:pt>
                <c:pt idx="3">
                  <c:v>0.35</c:v>
                </c:pt>
                <c:pt idx="4">
                  <c:v>0.47</c:v>
                </c:pt>
              </c:numCache>
            </c:numRef>
          </c:val>
          <c:extLst>
            <c:ext xmlns:c16="http://schemas.microsoft.com/office/drawing/2014/chart" uri="{C3380CC4-5D6E-409C-BE32-E72D297353CC}">
              <c16:uniqueId val="{00000000-27BF-424E-BC46-BA095D149D4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27BF-424E-BC46-BA095D149D4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70.569999999999993</c:v>
                </c:pt>
                <c:pt idx="1">
                  <c:v>74.58</c:v>
                </c:pt>
                <c:pt idx="2">
                  <c:v>75.88</c:v>
                </c:pt>
                <c:pt idx="3">
                  <c:v>73.709999999999994</c:v>
                </c:pt>
                <c:pt idx="4">
                  <c:v>70.89</c:v>
                </c:pt>
              </c:numCache>
            </c:numRef>
          </c:val>
          <c:extLst>
            <c:ext xmlns:c16="http://schemas.microsoft.com/office/drawing/2014/chart" uri="{C3380CC4-5D6E-409C-BE32-E72D297353CC}">
              <c16:uniqueId val="{00000000-27B3-4AAA-8CD9-63966CD5C0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27B3-4AAA-8CD9-63966CD5C0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75.62</c:v>
                </c:pt>
                <c:pt idx="1">
                  <c:v>72.959999999999994</c:v>
                </c:pt>
                <c:pt idx="2">
                  <c:v>72.819999999999993</c:v>
                </c:pt>
                <c:pt idx="3">
                  <c:v>74.760000000000005</c:v>
                </c:pt>
                <c:pt idx="4">
                  <c:v>77.22</c:v>
                </c:pt>
              </c:numCache>
            </c:numRef>
          </c:val>
          <c:extLst>
            <c:ext xmlns:c16="http://schemas.microsoft.com/office/drawing/2014/chart" uri="{C3380CC4-5D6E-409C-BE32-E72D297353CC}">
              <c16:uniqueId val="{00000000-6DC9-4090-8369-D20A1FC7728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6DC9-4090-8369-D20A1FC7728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100.91</c:v>
                </c:pt>
                <c:pt idx="1">
                  <c:v>99.43</c:v>
                </c:pt>
                <c:pt idx="2">
                  <c:v>98.09</c:v>
                </c:pt>
                <c:pt idx="3">
                  <c:v>102.31</c:v>
                </c:pt>
                <c:pt idx="4">
                  <c:v>100.68</c:v>
                </c:pt>
              </c:numCache>
            </c:numRef>
          </c:val>
          <c:extLst>
            <c:ext xmlns:c16="http://schemas.microsoft.com/office/drawing/2014/chart" uri="{C3380CC4-5D6E-409C-BE32-E72D297353CC}">
              <c16:uniqueId val="{00000000-1EC9-450C-8168-E61DA61D546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1EC9-450C-8168-E61DA61D546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53.45</c:v>
                </c:pt>
                <c:pt idx="1">
                  <c:v>54.42</c:v>
                </c:pt>
                <c:pt idx="2">
                  <c:v>55.87</c:v>
                </c:pt>
                <c:pt idx="3">
                  <c:v>57.23</c:v>
                </c:pt>
                <c:pt idx="4">
                  <c:v>58.15</c:v>
                </c:pt>
              </c:numCache>
            </c:numRef>
          </c:val>
          <c:extLst>
            <c:ext xmlns:c16="http://schemas.microsoft.com/office/drawing/2014/chart" uri="{C3380CC4-5D6E-409C-BE32-E72D297353CC}">
              <c16:uniqueId val="{00000000-B878-4B36-AB4C-A66DE54295D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B878-4B36-AB4C-A66DE54295D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49.78</c:v>
                </c:pt>
                <c:pt idx="1">
                  <c:v>50.37</c:v>
                </c:pt>
                <c:pt idx="2">
                  <c:v>53.29</c:v>
                </c:pt>
                <c:pt idx="3">
                  <c:v>54.79</c:v>
                </c:pt>
                <c:pt idx="4">
                  <c:v>56.26</c:v>
                </c:pt>
              </c:numCache>
            </c:numRef>
          </c:val>
          <c:extLst>
            <c:ext xmlns:c16="http://schemas.microsoft.com/office/drawing/2014/chart" uri="{C3380CC4-5D6E-409C-BE32-E72D297353CC}">
              <c16:uniqueId val="{00000000-BB3E-4FB5-965E-E8FA0C01EBF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BB3E-4FB5-965E-E8FA0C01EBF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formatCode="#,##0.00;&quot;△&quot;#,##0.00">
                  <c:v>0</c:v>
                </c:pt>
                <c:pt idx="1">
                  <c:v>0.82</c:v>
                </c:pt>
                <c:pt idx="2">
                  <c:v>2.83</c:v>
                </c:pt>
                <c:pt idx="3" formatCode="#,##0.00;&quot;△&quot;#,##0.00">
                  <c:v>0</c:v>
                </c:pt>
                <c:pt idx="4" formatCode="#,##0.00;&quot;△&quot;#,##0.00">
                  <c:v>0</c:v>
                </c:pt>
              </c:numCache>
            </c:numRef>
          </c:val>
          <c:extLst>
            <c:ext xmlns:c16="http://schemas.microsoft.com/office/drawing/2014/chart" uri="{C3380CC4-5D6E-409C-BE32-E72D297353CC}">
              <c16:uniqueId val="{00000000-A327-4D32-97DD-33BE097DF86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A327-4D32-97DD-33BE097DF86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216.59</c:v>
                </c:pt>
                <c:pt idx="1">
                  <c:v>188.51</c:v>
                </c:pt>
                <c:pt idx="2">
                  <c:v>200.78</c:v>
                </c:pt>
                <c:pt idx="3">
                  <c:v>195.27</c:v>
                </c:pt>
                <c:pt idx="4">
                  <c:v>220.29</c:v>
                </c:pt>
              </c:numCache>
            </c:numRef>
          </c:val>
          <c:extLst>
            <c:ext xmlns:c16="http://schemas.microsoft.com/office/drawing/2014/chart" uri="{C3380CC4-5D6E-409C-BE32-E72D297353CC}">
              <c16:uniqueId val="{00000000-509E-49DB-AB94-790ADAE912E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509E-49DB-AB94-790ADAE912E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240.13</c:v>
                </c:pt>
                <c:pt idx="1">
                  <c:v>233.83</c:v>
                </c:pt>
                <c:pt idx="2">
                  <c:v>220.44</c:v>
                </c:pt>
                <c:pt idx="3">
                  <c:v>203.75</c:v>
                </c:pt>
                <c:pt idx="4">
                  <c:v>196.67</c:v>
                </c:pt>
              </c:numCache>
            </c:numRef>
          </c:val>
          <c:extLst>
            <c:ext xmlns:c16="http://schemas.microsoft.com/office/drawing/2014/chart" uri="{C3380CC4-5D6E-409C-BE32-E72D297353CC}">
              <c16:uniqueId val="{00000000-A91A-4087-AFD3-0A96EAE502C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A91A-4087-AFD3-0A96EAE502C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73.09</c:v>
                </c:pt>
                <c:pt idx="1">
                  <c:v>71.53</c:v>
                </c:pt>
                <c:pt idx="2">
                  <c:v>70.319999999999993</c:v>
                </c:pt>
                <c:pt idx="3">
                  <c:v>71.72</c:v>
                </c:pt>
                <c:pt idx="4">
                  <c:v>71.69</c:v>
                </c:pt>
              </c:numCache>
            </c:numRef>
          </c:val>
          <c:extLst>
            <c:ext xmlns:c16="http://schemas.microsoft.com/office/drawing/2014/chart" uri="{C3380CC4-5D6E-409C-BE32-E72D297353CC}">
              <c16:uniqueId val="{00000000-FDB8-4438-B653-4037ADADA37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FDB8-4438-B653-4037ADADA37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330.97</c:v>
                </c:pt>
                <c:pt idx="1">
                  <c:v>341.82</c:v>
                </c:pt>
                <c:pt idx="2">
                  <c:v>344.67</c:v>
                </c:pt>
                <c:pt idx="3">
                  <c:v>340.04</c:v>
                </c:pt>
                <c:pt idx="4">
                  <c:v>341.78</c:v>
                </c:pt>
              </c:numCache>
            </c:numRef>
          </c:val>
          <c:extLst>
            <c:ext xmlns:c16="http://schemas.microsoft.com/office/drawing/2014/chart" uri="{C3380CC4-5D6E-409C-BE32-E72D297353CC}">
              <c16:uniqueId val="{00000000-E14D-41C5-8633-CEF2DB7F8C1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E14D-41C5-8633-CEF2DB7F8C1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千葉県　三芳水道企業団</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2" t="s">
        <v>2</v>
      </c>
      <c r="J7" s="43"/>
      <c r="K7" s="43"/>
      <c r="L7" s="43"/>
      <c r="M7" s="43"/>
      <c r="N7" s="43"/>
      <c r="O7" s="61"/>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2" t="s">
        <v>7</v>
      </c>
      <c r="AU7" s="43"/>
      <c r="AV7" s="43"/>
      <c r="AW7" s="43"/>
      <c r="AX7" s="43"/>
      <c r="AY7" s="43"/>
      <c r="AZ7" s="43"/>
      <c r="BA7" s="43"/>
      <c r="BB7" s="44" t="s">
        <v>8</v>
      </c>
      <c r="BC7" s="44"/>
      <c r="BD7" s="44"/>
      <c r="BE7" s="44"/>
      <c r="BF7" s="44"/>
      <c r="BG7" s="44"/>
      <c r="BH7" s="44"/>
      <c r="BI7" s="44"/>
      <c r="BJ7" s="3"/>
      <c r="BK7" s="3"/>
      <c r="BL7" s="73" t="s">
        <v>9</v>
      </c>
      <c r="BM7" s="74"/>
      <c r="BN7" s="74"/>
      <c r="BO7" s="74"/>
      <c r="BP7" s="74"/>
      <c r="BQ7" s="74"/>
      <c r="BR7" s="74"/>
      <c r="BS7" s="74"/>
      <c r="BT7" s="74"/>
      <c r="BU7" s="74"/>
      <c r="BV7" s="74"/>
      <c r="BW7" s="74"/>
      <c r="BX7" s="74"/>
      <c r="BY7" s="7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A4</v>
      </c>
      <c r="X8" s="69"/>
      <c r="Y8" s="69"/>
      <c r="Z8" s="69"/>
      <c r="AA8" s="69"/>
      <c r="AB8" s="69"/>
      <c r="AC8" s="69"/>
      <c r="AD8" s="69" t="str">
        <f>データ!$M$6</f>
        <v>その他</v>
      </c>
      <c r="AE8" s="69"/>
      <c r="AF8" s="69"/>
      <c r="AG8" s="69"/>
      <c r="AH8" s="69"/>
      <c r="AI8" s="69"/>
      <c r="AJ8" s="69"/>
      <c r="AK8" s="2"/>
      <c r="AL8" s="60" t="str">
        <f>データ!$R$6</f>
        <v>-</v>
      </c>
      <c r="AM8" s="60"/>
      <c r="AN8" s="60"/>
      <c r="AO8" s="60"/>
      <c r="AP8" s="60"/>
      <c r="AQ8" s="60"/>
      <c r="AR8" s="60"/>
      <c r="AS8" s="60"/>
      <c r="AT8" s="37" t="str">
        <f>データ!$S$6</f>
        <v>-</v>
      </c>
      <c r="AU8" s="38"/>
      <c r="AV8" s="38"/>
      <c r="AW8" s="38"/>
      <c r="AX8" s="38"/>
      <c r="AY8" s="38"/>
      <c r="AZ8" s="38"/>
      <c r="BA8" s="38"/>
      <c r="BB8" s="49" t="str">
        <f>データ!$T$6</f>
        <v>-</v>
      </c>
      <c r="BC8" s="49"/>
      <c r="BD8" s="49"/>
      <c r="BE8" s="49"/>
      <c r="BF8" s="49"/>
      <c r="BG8" s="49"/>
      <c r="BH8" s="49"/>
      <c r="BI8" s="49"/>
      <c r="BJ8" s="3"/>
      <c r="BK8" s="3"/>
      <c r="BL8" s="62" t="s">
        <v>10</v>
      </c>
      <c r="BM8" s="63"/>
      <c r="BN8" s="64" t="s">
        <v>11</v>
      </c>
      <c r="BO8" s="64"/>
      <c r="BP8" s="64"/>
      <c r="BQ8" s="64"/>
      <c r="BR8" s="64"/>
      <c r="BS8" s="64"/>
      <c r="BT8" s="64"/>
      <c r="BU8" s="64"/>
      <c r="BV8" s="64"/>
      <c r="BW8" s="64"/>
      <c r="BX8" s="64"/>
      <c r="BY8" s="65"/>
    </row>
    <row r="9" spans="1:78" ht="18.75" customHeight="1" x14ac:dyDescent="0.15">
      <c r="A9" s="2"/>
      <c r="B9" s="42" t="s">
        <v>12</v>
      </c>
      <c r="C9" s="43"/>
      <c r="D9" s="43"/>
      <c r="E9" s="43"/>
      <c r="F9" s="43"/>
      <c r="G9" s="43"/>
      <c r="H9" s="43"/>
      <c r="I9" s="42" t="s">
        <v>13</v>
      </c>
      <c r="J9" s="43"/>
      <c r="K9" s="43"/>
      <c r="L9" s="43"/>
      <c r="M9" s="43"/>
      <c r="N9" s="43"/>
      <c r="O9" s="61"/>
      <c r="P9" s="44" t="s">
        <v>14</v>
      </c>
      <c r="Q9" s="44"/>
      <c r="R9" s="44"/>
      <c r="S9" s="44"/>
      <c r="T9" s="44"/>
      <c r="U9" s="44"/>
      <c r="V9" s="44"/>
      <c r="W9" s="44" t="s">
        <v>15</v>
      </c>
      <c r="X9" s="44"/>
      <c r="Y9" s="44"/>
      <c r="Z9" s="44"/>
      <c r="AA9" s="44"/>
      <c r="AB9" s="44"/>
      <c r="AC9" s="44"/>
      <c r="AD9" s="2"/>
      <c r="AE9" s="2"/>
      <c r="AF9" s="2"/>
      <c r="AG9" s="2"/>
      <c r="AH9" s="2"/>
      <c r="AI9" s="2"/>
      <c r="AJ9" s="2"/>
      <c r="AK9" s="2"/>
      <c r="AL9" s="44" t="s">
        <v>16</v>
      </c>
      <c r="AM9" s="44"/>
      <c r="AN9" s="44"/>
      <c r="AO9" s="44"/>
      <c r="AP9" s="44"/>
      <c r="AQ9" s="44"/>
      <c r="AR9" s="44"/>
      <c r="AS9" s="44"/>
      <c r="AT9" s="42" t="s">
        <v>17</v>
      </c>
      <c r="AU9" s="43"/>
      <c r="AV9" s="43"/>
      <c r="AW9" s="43"/>
      <c r="AX9" s="43"/>
      <c r="AY9" s="43"/>
      <c r="AZ9" s="43"/>
      <c r="BA9" s="43"/>
      <c r="BB9" s="44" t="s">
        <v>18</v>
      </c>
      <c r="BC9" s="44"/>
      <c r="BD9" s="44"/>
      <c r="BE9" s="44"/>
      <c r="BF9" s="44"/>
      <c r="BG9" s="44"/>
      <c r="BH9" s="44"/>
      <c r="BI9" s="44"/>
      <c r="BJ9" s="3"/>
      <c r="BK9" s="3"/>
      <c r="BL9" s="45" t="s">
        <v>19</v>
      </c>
      <c r="BM9" s="46"/>
      <c r="BN9" s="47" t="s">
        <v>20</v>
      </c>
      <c r="BO9" s="47"/>
      <c r="BP9" s="47"/>
      <c r="BQ9" s="47"/>
      <c r="BR9" s="47"/>
      <c r="BS9" s="47"/>
      <c r="BT9" s="47"/>
      <c r="BU9" s="47"/>
      <c r="BV9" s="47"/>
      <c r="BW9" s="47"/>
      <c r="BX9" s="47"/>
      <c r="BY9" s="48"/>
    </row>
    <row r="10" spans="1:78" ht="18.75" customHeight="1" x14ac:dyDescent="0.15">
      <c r="A10" s="2"/>
      <c r="B10" s="37" t="str">
        <f>データ!$N$6</f>
        <v>-</v>
      </c>
      <c r="C10" s="38"/>
      <c r="D10" s="38"/>
      <c r="E10" s="38"/>
      <c r="F10" s="38"/>
      <c r="G10" s="38"/>
      <c r="H10" s="38"/>
      <c r="I10" s="37">
        <f>データ!$O$6</f>
        <v>74.55</v>
      </c>
      <c r="J10" s="38"/>
      <c r="K10" s="38"/>
      <c r="L10" s="38"/>
      <c r="M10" s="38"/>
      <c r="N10" s="38"/>
      <c r="O10" s="59"/>
      <c r="P10" s="49">
        <f>データ!$P$6</f>
        <v>64.260000000000005</v>
      </c>
      <c r="Q10" s="49"/>
      <c r="R10" s="49"/>
      <c r="S10" s="49"/>
      <c r="T10" s="49"/>
      <c r="U10" s="49"/>
      <c r="V10" s="49"/>
      <c r="W10" s="60">
        <f>データ!$Q$6</f>
        <v>4088</v>
      </c>
      <c r="X10" s="60"/>
      <c r="Y10" s="60"/>
      <c r="Z10" s="60"/>
      <c r="AA10" s="60"/>
      <c r="AB10" s="60"/>
      <c r="AC10" s="60"/>
      <c r="AD10" s="2"/>
      <c r="AE10" s="2"/>
      <c r="AF10" s="2"/>
      <c r="AG10" s="2"/>
      <c r="AH10" s="2"/>
      <c r="AI10" s="2"/>
      <c r="AJ10" s="2"/>
      <c r="AK10" s="2"/>
      <c r="AL10" s="60">
        <f>データ!$U$6</f>
        <v>51215</v>
      </c>
      <c r="AM10" s="60"/>
      <c r="AN10" s="60"/>
      <c r="AO10" s="60"/>
      <c r="AP10" s="60"/>
      <c r="AQ10" s="60"/>
      <c r="AR10" s="60"/>
      <c r="AS10" s="60"/>
      <c r="AT10" s="37">
        <f>データ!$V$6</f>
        <v>169.81</v>
      </c>
      <c r="AU10" s="38"/>
      <c r="AV10" s="38"/>
      <c r="AW10" s="38"/>
      <c r="AX10" s="38"/>
      <c r="AY10" s="38"/>
      <c r="AZ10" s="38"/>
      <c r="BA10" s="38"/>
      <c r="BB10" s="49">
        <f>データ!$W$6</f>
        <v>301.60000000000002</v>
      </c>
      <c r="BC10" s="49"/>
      <c r="BD10" s="49"/>
      <c r="BE10" s="49"/>
      <c r="BF10" s="49"/>
      <c r="BG10" s="49"/>
      <c r="BH10" s="49"/>
      <c r="BI10" s="49"/>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113</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7" t="s">
        <v>111</v>
      </c>
      <c r="BM47" s="88"/>
      <c r="BN47" s="88"/>
      <c r="BO47" s="88"/>
      <c r="BP47" s="88"/>
      <c r="BQ47" s="88"/>
      <c r="BR47" s="88"/>
      <c r="BS47" s="88"/>
      <c r="BT47" s="88"/>
      <c r="BU47" s="88"/>
      <c r="BV47" s="88"/>
      <c r="BW47" s="88"/>
      <c r="BX47" s="88"/>
      <c r="BY47" s="88"/>
      <c r="BZ47" s="8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7"/>
      <c r="BM48" s="88"/>
      <c r="BN48" s="88"/>
      <c r="BO48" s="88"/>
      <c r="BP48" s="88"/>
      <c r="BQ48" s="88"/>
      <c r="BR48" s="88"/>
      <c r="BS48" s="88"/>
      <c r="BT48" s="88"/>
      <c r="BU48" s="88"/>
      <c r="BV48" s="88"/>
      <c r="BW48" s="88"/>
      <c r="BX48" s="88"/>
      <c r="BY48" s="88"/>
      <c r="BZ48" s="8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7"/>
      <c r="BM49" s="88"/>
      <c r="BN49" s="88"/>
      <c r="BO49" s="88"/>
      <c r="BP49" s="88"/>
      <c r="BQ49" s="88"/>
      <c r="BR49" s="88"/>
      <c r="BS49" s="88"/>
      <c r="BT49" s="88"/>
      <c r="BU49" s="88"/>
      <c r="BV49" s="88"/>
      <c r="BW49" s="88"/>
      <c r="BX49" s="88"/>
      <c r="BY49" s="88"/>
      <c r="BZ49" s="8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7"/>
      <c r="BM50" s="88"/>
      <c r="BN50" s="88"/>
      <c r="BO50" s="88"/>
      <c r="BP50" s="88"/>
      <c r="BQ50" s="88"/>
      <c r="BR50" s="88"/>
      <c r="BS50" s="88"/>
      <c r="BT50" s="88"/>
      <c r="BU50" s="88"/>
      <c r="BV50" s="88"/>
      <c r="BW50" s="88"/>
      <c r="BX50" s="88"/>
      <c r="BY50" s="88"/>
      <c r="BZ50" s="8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7"/>
      <c r="BM51" s="88"/>
      <c r="BN51" s="88"/>
      <c r="BO51" s="88"/>
      <c r="BP51" s="88"/>
      <c r="BQ51" s="88"/>
      <c r="BR51" s="88"/>
      <c r="BS51" s="88"/>
      <c r="BT51" s="88"/>
      <c r="BU51" s="88"/>
      <c r="BV51" s="88"/>
      <c r="BW51" s="88"/>
      <c r="BX51" s="88"/>
      <c r="BY51" s="88"/>
      <c r="BZ51" s="8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7"/>
      <c r="BM52" s="88"/>
      <c r="BN52" s="88"/>
      <c r="BO52" s="88"/>
      <c r="BP52" s="88"/>
      <c r="BQ52" s="88"/>
      <c r="BR52" s="88"/>
      <c r="BS52" s="88"/>
      <c r="BT52" s="88"/>
      <c r="BU52" s="88"/>
      <c r="BV52" s="88"/>
      <c r="BW52" s="88"/>
      <c r="BX52" s="88"/>
      <c r="BY52" s="88"/>
      <c r="BZ52" s="8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7"/>
      <c r="BM53" s="88"/>
      <c r="BN53" s="88"/>
      <c r="BO53" s="88"/>
      <c r="BP53" s="88"/>
      <c r="BQ53" s="88"/>
      <c r="BR53" s="88"/>
      <c r="BS53" s="88"/>
      <c r="BT53" s="88"/>
      <c r="BU53" s="88"/>
      <c r="BV53" s="88"/>
      <c r="BW53" s="88"/>
      <c r="BX53" s="88"/>
      <c r="BY53" s="88"/>
      <c r="BZ53" s="8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7"/>
      <c r="BM54" s="88"/>
      <c r="BN54" s="88"/>
      <c r="BO54" s="88"/>
      <c r="BP54" s="88"/>
      <c r="BQ54" s="88"/>
      <c r="BR54" s="88"/>
      <c r="BS54" s="88"/>
      <c r="BT54" s="88"/>
      <c r="BU54" s="88"/>
      <c r="BV54" s="88"/>
      <c r="BW54" s="88"/>
      <c r="BX54" s="88"/>
      <c r="BY54" s="88"/>
      <c r="BZ54" s="8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7"/>
      <c r="BM55" s="88"/>
      <c r="BN55" s="88"/>
      <c r="BO55" s="88"/>
      <c r="BP55" s="88"/>
      <c r="BQ55" s="88"/>
      <c r="BR55" s="88"/>
      <c r="BS55" s="88"/>
      <c r="BT55" s="88"/>
      <c r="BU55" s="88"/>
      <c r="BV55" s="88"/>
      <c r="BW55" s="88"/>
      <c r="BX55" s="88"/>
      <c r="BY55" s="88"/>
      <c r="BZ55" s="8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7"/>
      <c r="BM56" s="88"/>
      <c r="BN56" s="88"/>
      <c r="BO56" s="88"/>
      <c r="BP56" s="88"/>
      <c r="BQ56" s="88"/>
      <c r="BR56" s="88"/>
      <c r="BS56" s="88"/>
      <c r="BT56" s="88"/>
      <c r="BU56" s="88"/>
      <c r="BV56" s="88"/>
      <c r="BW56" s="88"/>
      <c r="BX56" s="88"/>
      <c r="BY56" s="88"/>
      <c r="BZ56" s="8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7"/>
      <c r="BM57" s="88"/>
      <c r="BN57" s="88"/>
      <c r="BO57" s="88"/>
      <c r="BP57" s="88"/>
      <c r="BQ57" s="88"/>
      <c r="BR57" s="88"/>
      <c r="BS57" s="88"/>
      <c r="BT57" s="88"/>
      <c r="BU57" s="88"/>
      <c r="BV57" s="88"/>
      <c r="BW57" s="88"/>
      <c r="BX57" s="88"/>
      <c r="BY57" s="88"/>
      <c r="BZ57" s="8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7"/>
      <c r="BM58" s="88"/>
      <c r="BN58" s="88"/>
      <c r="BO58" s="88"/>
      <c r="BP58" s="88"/>
      <c r="BQ58" s="88"/>
      <c r="BR58" s="88"/>
      <c r="BS58" s="88"/>
      <c r="BT58" s="88"/>
      <c r="BU58" s="88"/>
      <c r="BV58" s="88"/>
      <c r="BW58" s="88"/>
      <c r="BX58" s="88"/>
      <c r="BY58" s="88"/>
      <c r="BZ58" s="8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7"/>
      <c r="BM59" s="88"/>
      <c r="BN59" s="88"/>
      <c r="BO59" s="88"/>
      <c r="BP59" s="88"/>
      <c r="BQ59" s="88"/>
      <c r="BR59" s="88"/>
      <c r="BS59" s="88"/>
      <c r="BT59" s="88"/>
      <c r="BU59" s="88"/>
      <c r="BV59" s="88"/>
      <c r="BW59" s="88"/>
      <c r="BX59" s="88"/>
      <c r="BY59" s="88"/>
      <c r="BZ59" s="89"/>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7"/>
      <c r="BM60" s="88"/>
      <c r="BN60" s="88"/>
      <c r="BO60" s="88"/>
      <c r="BP60" s="88"/>
      <c r="BQ60" s="88"/>
      <c r="BR60" s="88"/>
      <c r="BS60" s="88"/>
      <c r="BT60" s="88"/>
      <c r="BU60" s="88"/>
      <c r="BV60" s="88"/>
      <c r="BW60" s="88"/>
      <c r="BX60" s="88"/>
      <c r="BY60" s="88"/>
      <c r="BZ60" s="89"/>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7"/>
      <c r="BM61" s="88"/>
      <c r="BN61" s="88"/>
      <c r="BO61" s="88"/>
      <c r="BP61" s="88"/>
      <c r="BQ61" s="88"/>
      <c r="BR61" s="88"/>
      <c r="BS61" s="88"/>
      <c r="BT61" s="88"/>
      <c r="BU61" s="88"/>
      <c r="BV61" s="88"/>
      <c r="BW61" s="88"/>
      <c r="BX61" s="88"/>
      <c r="BY61" s="88"/>
      <c r="BZ61" s="8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7"/>
      <c r="BM62" s="88"/>
      <c r="BN62" s="88"/>
      <c r="BO62" s="88"/>
      <c r="BP62" s="88"/>
      <c r="BQ62" s="88"/>
      <c r="BR62" s="88"/>
      <c r="BS62" s="88"/>
      <c r="BT62" s="88"/>
      <c r="BU62" s="88"/>
      <c r="BV62" s="88"/>
      <c r="BW62" s="88"/>
      <c r="BX62" s="88"/>
      <c r="BY62" s="88"/>
      <c r="BZ62" s="8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7"/>
      <c r="BM63" s="88"/>
      <c r="BN63" s="88"/>
      <c r="BO63" s="88"/>
      <c r="BP63" s="88"/>
      <c r="BQ63" s="88"/>
      <c r="BR63" s="88"/>
      <c r="BS63" s="88"/>
      <c r="BT63" s="88"/>
      <c r="BU63" s="88"/>
      <c r="BV63" s="88"/>
      <c r="BW63" s="88"/>
      <c r="BX63" s="88"/>
      <c r="BY63" s="88"/>
      <c r="BZ63" s="8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7" t="s">
        <v>112</v>
      </c>
      <c r="BM66" s="88"/>
      <c r="BN66" s="88"/>
      <c r="BO66" s="88"/>
      <c r="BP66" s="88"/>
      <c r="BQ66" s="88"/>
      <c r="BR66" s="88"/>
      <c r="BS66" s="88"/>
      <c r="BT66" s="88"/>
      <c r="BU66" s="88"/>
      <c r="BV66" s="88"/>
      <c r="BW66" s="88"/>
      <c r="BX66" s="88"/>
      <c r="BY66" s="88"/>
      <c r="BZ66" s="8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7"/>
      <c r="BM67" s="88"/>
      <c r="BN67" s="88"/>
      <c r="BO67" s="88"/>
      <c r="BP67" s="88"/>
      <c r="BQ67" s="88"/>
      <c r="BR67" s="88"/>
      <c r="BS67" s="88"/>
      <c r="BT67" s="88"/>
      <c r="BU67" s="88"/>
      <c r="BV67" s="88"/>
      <c r="BW67" s="88"/>
      <c r="BX67" s="88"/>
      <c r="BY67" s="88"/>
      <c r="BZ67" s="8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7"/>
      <c r="BM68" s="88"/>
      <c r="BN68" s="88"/>
      <c r="BO68" s="88"/>
      <c r="BP68" s="88"/>
      <c r="BQ68" s="88"/>
      <c r="BR68" s="88"/>
      <c r="BS68" s="88"/>
      <c r="BT68" s="88"/>
      <c r="BU68" s="88"/>
      <c r="BV68" s="88"/>
      <c r="BW68" s="88"/>
      <c r="BX68" s="88"/>
      <c r="BY68" s="88"/>
      <c r="BZ68" s="8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7"/>
      <c r="BM69" s="88"/>
      <c r="BN69" s="88"/>
      <c r="BO69" s="88"/>
      <c r="BP69" s="88"/>
      <c r="BQ69" s="88"/>
      <c r="BR69" s="88"/>
      <c r="BS69" s="88"/>
      <c r="BT69" s="88"/>
      <c r="BU69" s="88"/>
      <c r="BV69" s="88"/>
      <c r="BW69" s="88"/>
      <c r="BX69" s="88"/>
      <c r="BY69" s="88"/>
      <c r="BZ69" s="8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7"/>
      <c r="BM70" s="88"/>
      <c r="BN70" s="88"/>
      <c r="BO70" s="88"/>
      <c r="BP70" s="88"/>
      <c r="BQ70" s="88"/>
      <c r="BR70" s="88"/>
      <c r="BS70" s="88"/>
      <c r="BT70" s="88"/>
      <c r="BU70" s="88"/>
      <c r="BV70" s="88"/>
      <c r="BW70" s="88"/>
      <c r="BX70" s="88"/>
      <c r="BY70" s="88"/>
      <c r="BZ70" s="8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7"/>
      <c r="BM71" s="88"/>
      <c r="BN71" s="88"/>
      <c r="BO71" s="88"/>
      <c r="BP71" s="88"/>
      <c r="BQ71" s="88"/>
      <c r="BR71" s="88"/>
      <c r="BS71" s="88"/>
      <c r="BT71" s="88"/>
      <c r="BU71" s="88"/>
      <c r="BV71" s="88"/>
      <c r="BW71" s="88"/>
      <c r="BX71" s="88"/>
      <c r="BY71" s="88"/>
      <c r="BZ71" s="8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7"/>
      <c r="BM72" s="88"/>
      <c r="BN72" s="88"/>
      <c r="BO72" s="88"/>
      <c r="BP72" s="88"/>
      <c r="BQ72" s="88"/>
      <c r="BR72" s="88"/>
      <c r="BS72" s="88"/>
      <c r="BT72" s="88"/>
      <c r="BU72" s="88"/>
      <c r="BV72" s="88"/>
      <c r="BW72" s="88"/>
      <c r="BX72" s="88"/>
      <c r="BY72" s="88"/>
      <c r="BZ72" s="8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7"/>
      <c r="BM73" s="88"/>
      <c r="BN73" s="88"/>
      <c r="BO73" s="88"/>
      <c r="BP73" s="88"/>
      <c r="BQ73" s="88"/>
      <c r="BR73" s="88"/>
      <c r="BS73" s="88"/>
      <c r="BT73" s="88"/>
      <c r="BU73" s="88"/>
      <c r="BV73" s="88"/>
      <c r="BW73" s="88"/>
      <c r="BX73" s="88"/>
      <c r="BY73" s="88"/>
      <c r="BZ73" s="8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7"/>
      <c r="BM74" s="88"/>
      <c r="BN74" s="88"/>
      <c r="BO74" s="88"/>
      <c r="BP74" s="88"/>
      <c r="BQ74" s="88"/>
      <c r="BR74" s="88"/>
      <c r="BS74" s="88"/>
      <c r="BT74" s="88"/>
      <c r="BU74" s="88"/>
      <c r="BV74" s="88"/>
      <c r="BW74" s="88"/>
      <c r="BX74" s="88"/>
      <c r="BY74" s="88"/>
      <c r="BZ74" s="8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7"/>
      <c r="BM75" s="88"/>
      <c r="BN75" s="88"/>
      <c r="BO75" s="88"/>
      <c r="BP75" s="88"/>
      <c r="BQ75" s="88"/>
      <c r="BR75" s="88"/>
      <c r="BS75" s="88"/>
      <c r="BT75" s="88"/>
      <c r="BU75" s="88"/>
      <c r="BV75" s="88"/>
      <c r="BW75" s="88"/>
      <c r="BX75" s="88"/>
      <c r="BY75" s="88"/>
      <c r="BZ75" s="8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7"/>
      <c r="BM76" s="88"/>
      <c r="BN76" s="88"/>
      <c r="BO76" s="88"/>
      <c r="BP76" s="88"/>
      <c r="BQ76" s="88"/>
      <c r="BR76" s="88"/>
      <c r="BS76" s="88"/>
      <c r="BT76" s="88"/>
      <c r="BU76" s="88"/>
      <c r="BV76" s="88"/>
      <c r="BW76" s="88"/>
      <c r="BX76" s="88"/>
      <c r="BY76" s="88"/>
      <c r="BZ76" s="8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7"/>
      <c r="BM77" s="88"/>
      <c r="BN77" s="88"/>
      <c r="BO77" s="88"/>
      <c r="BP77" s="88"/>
      <c r="BQ77" s="88"/>
      <c r="BR77" s="88"/>
      <c r="BS77" s="88"/>
      <c r="BT77" s="88"/>
      <c r="BU77" s="88"/>
      <c r="BV77" s="88"/>
      <c r="BW77" s="88"/>
      <c r="BX77" s="88"/>
      <c r="BY77" s="88"/>
      <c r="BZ77" s="8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7"/>
      <c r="BM78" s="88"/>
      <c r="BN78" s="88"/>
      <c r="BO78" s="88"/>
      <c r="BP78" s="88"/>
      <c r="BQ78" s="88"/>
      <c r="BR78" s="88"/>
      <c r="BS78" s="88"/>
      <c r="BT78" s="88"/>
      <c r="BU78" s="88"/>
      <c r="BV78" s="88"/>
      <c r="BW78" s="88"/>
      <c r="BX78" s="88"/>
      <c r="BY78" s="88"/>
      <c r="BZ78" s="8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7"/>
      <c r="BM79" s="88"/>
      <c r="BN79" s="88"/>
      <c r="BO79" s="88"/>
      <c r="BP79" s="88"/>
      <c r="BQ79" s="88"/>
      <c r="BR79" s="88"/>
      <c r="BS79" s="88"/>
      <c r="BT79" s="88"/>
      <c r="BU79" s="88"/>
      <c r="BV79" s="88"/>
      <c r="BW79" s="88"/>
      <c r="BX79" s="88"/>
      <c r="BY79" s="88"/>
      <c r="BZ79" s="8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7"/>
      <c r="BM80" s="88"/>
      <c r="BN80" s="88"/>
      <c r="BO80" s="88"/>
      <c r="BP80" s="88"/>
      <c r="BQ80" s="88"/>
      <c r="BR80" s="88"/>
      <c r="BS80" s="88"/>
      <c r="BT80" s="88"/>
      <c r="BU80" s="88"/>
      <c r="BV80" s="88"/>
      <c r="BW80" s="88"/>
      <c r="BX80" s="88"/>
      <c r="BY80" s="88"/>
      <c r="BZ80" s="8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7"/>
      <c r="BM81" s="88"/>
      <c r="BN81" s="88"/>
      <c r="BO81" s="88"/>
      <c r="BP81" s="88"/>
      <c r="BQ81" s="88"/>
      <c r="BR81" s="88"/>
      <c r="BS81" s="88"/>
      <c r="BT81" s="88"/>
      <c r="BU81" s="88"/>
      <c r="BV81" s="88"/>
      <c r="BW81" s="88"/>
      <c r="BX81" s="88"/>
      <c r="BY81" s="88"/>
      <c r="BZ81" s="8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3a0fFbS1yeijuFADBzBWIXqwtXBaF9M/BLPf3emHPkhrgnpnJSNgKQ0lQIqlytjkTwxZhoD+QQGa9HkjYBGbLg==" saltValue="AybEs2EJblVtjWnSFsEBM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128015</v>
      </c>
      <c r="D6" s="20">
        <f t="shared" si="3"/>
        <v>46</v>
      </c>
      <c r="E6" s="20">
        <f t="shared" si="3"/>
        <v>1</v>
      </c>
      <c r="F6" s="20">
        <f t="shared" si="3"/>
        <v>0</v>
      </c>
      <c r="G6" s="20">
        <f t="shared" si="3"/>
        <v>1</v>
      </c>
      <c r="H6" s="20" t="str">
        <f t="shared" si="3"/>
        <v>千葉県　三芳水道企業団</v>
      </c>
      <c r="I6" s="20" t="str">
        <f t="shared" si="3"/>
        <v>法適用</v>
      </c>
      <c r="J6" s="20" t="str">
        <f t="shared" si="3"/>
        <v>水道事業</v>
      </c>
      <c r="K6" s="20" t="str">
        <f t="shared" si="3"/>
        <v>末端給水事業</v>
      </c>
      <c r="L6" s="20" t="str">
        <f t="shared" si="3"/>
        <v>A4</v>
      </c>
      <c r="M6" s="20" t="str">
        <f t="shared" si="3"/>
        <v>その他</v>
      </c>
      <c r="N6" s="21" t="str">
        <f t="shared" si="3"/>
        <v>-</v>
      </c>
      <c r="O6" s="21">
        <f t="shared" si="3"/>
        <v>74.55</v>
      </c>
      <c r="P6" s="21">
        <f t="shared" si="3"/>
        <v>64.260000000000005</v>
      </c>
      <c r="Q6" s="21">
        <f t="shared" si="3"/>
        <v>4088</v>
      </c>
      <c r="R6" s="21" t="str">
        <f t="shared" si="3"/>
        <v>-</v>
      </c>
      <c r="S6" s="21" t="str">
        <f t="shared" si="3"/>
        <v>-</v>
      </c>
      <c r="T6" s="21" t="str">
        <f t="shared" si="3"/>
        <v>-</v>
      </c>
      <c r="U6" s="21">
        <f t="shared" si="3"/>
        <v>51215</v>
      </c>
      <c r="V6" s="21">
        <f t="shared" si="3"/>
        <v>169.81</v>
      </c>
      <c r="W6" s="21">
        <f t="shared" si="3"/>
        <v>301.60000000000002</v>
      </c>
      <c r="X6" s="22">
        <f>IF(X7="",NA(),X7)</f>
        <v>100.91</v>
      </c>
      <c r="Y6" s="22">
        <f t="shared" ref="Y6:AG6" si="4">IF(Y7="",NA(),Y7)</f>
        <v>99.43</v>
      </c>
      <c r="Z6" s="22">
        <f t="shared" si="4"/>
        <v>98.09</v>
      </c>
      <c r="AA6" s="22">
        <f t="shared" si="4"/>
        <v>102.31</v>
      </c>
      <c r="AB6" s="22">
        <f t="shared" si="4"/>
        <v>100.68</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2">
        <f t="shared" ref="AJ6:AR6" si="5">IF(AJ7="",NA(),AJ7)</f>
        <v>0.82</v>
      </c>
      <c r="AK6" s="22">
        <f t="shared" si="5"/>
        <v>2.83</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216.59</v>
      </c>
      <c r="AU6" s="22">
        <f t="shared" ref="AU6:BC6" si="6">IF(AU7="",NA(),AU7)</f>
        <v>188.51</v>
      </c>
      <c r="AV6" s="22">
        <f t="shared" si="6"/>
        <v>200.78</v>
      </c>
      <c r="AW6" s="22">
        <f t="shared" si="6"/>
        <v>195.27</v>
      </c>
      <c r="AX6" s="22">
        <f t="shared" si="6"/>
        <v>220.29</v>
      </c>
      <c r="AY6" s="22">
        <f t="shared" si="6"/>
        <v>349.83</v>
      </c>
      <c r="AZ6" s="22">
        <f t="shared" si="6"/>
        <v>360.86</v>
      </c>
      <c r="BA6" s="22">
        <f t="shared" si="6"/>
        <v>350.79</v>
      </c>
      <c r="BB6" s="22">
        <f t="shared" si="6"/>
        <v>354.57</v>
      </c>
      <c r="BC6" s="22">
        <f t="shared" si="6"/>
        <v>357.74</v>
      </c>
      <c r="BD6" s="21" t="str">
        <f>IF(BD7="","",IF(BD7="-","【-】","【"&amp;SUBSTITUTE(TEXT(BD7,"#,##0.00"),"-","△")&amp;"】"))</f>
        <v>【252.29】</v>
      </c>
      <c r="BE6" s="22">
        <f>IF(BE7="",NA(),BE7)</f>
        <v>240.13</v>
      </c>
      <c r="BF6" s="22">
        <f t="shared" ref="BF6:BN6" si="7">IF(BF7="",NA(),BF7)</f>
        <v>233.83</v>
      </c>
      <c r="BG6" s="22">
        <f t="shared" si="7"/>
        <v>220.44</v>
      </c>
      <c r="BH6" s="22">
        <f t="shared" si="7"/>
        <v>203.75</v>
      </c>
      <c r="BI6" s="22">
        <f t="shared" si="7"/>
        <v>196.67</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73.09</v>
      </c>
      <c r="BQ6" s="22">
        <f t="shared" ref="BQ6:BY6" si="8">IF(BQ7="",NA(),BQ7)</f>
        <v>71.53</v>
      </c>
      <c r="BR6" s="22">
        <f t="shared" si="8"/>
        <v>70.319999999999993</v>
      </c>
      <c r="BS6" s="22">
        <f t="shared" si="8"/>
        <v>71.72</v>
      </c>
      <c r="BT6" s="22">
        <f t="shared" si="8"/>
        <v>71.69</v>
      </c>
      <c r="BU6" s="22">
        <f t="shared" si="8"/>
        <v>103.54</v>
      </c>
      <c r="BV6" s="22">
        <f t="shared" si="8"/>
        <v>103.32</v>
      </c>
      <c r="BW6" s="22">
        <f t="shared" si="8"/>
        <v>100.85</v>
      </c>
      <c r="BX6" s="22">
        <f t="shared" si="8"/>
        <v>103.79</v>
      </c>
      <c r="BY6" s="22">
        <f t="shared" si="8"/>
        <v>98.3</v>
      </c>
      <c r="BZ6" s="21" t="str">
        <f>IF(BZ7="","",IF(BZ7="-","【-】","【"&amp;SUBSTITUTE(TEXT(BZ7,"#,##0.00"),"-","△")&amp;"】"))</f>
        <v>【97.47】</v>
      </c>
      <c r="CA6" s="22">
        <f>IF(CA7="",NA(),CA7)</f>
        <v>330.97</v>
      </c>
      <c r="CB6" s="22">
        <f t="shared" ref="CB6:CJ6" si="9">IF(CB7="",NA(),CB7)</f>
        <v>341.82</v>
      </c>
      <c r="CC6" s="22">
        <f t="shared" si="9"/>
        <v>344.67</v>
      </c>
      <c r="CD6" s="22">
        <f t="shared" si="9"/>
        <v>340.04</v>
      </c>
      <c r="CE6" s="22">
        <f t="shared" si="9"/>
        <v>341.78</v>
      </c>
      <c r="CF6" s="22">
        <f t="shared" si="9"/>
        <v>167.46</v>
      </c>
      <c r="CG6" s="22">
        <f t="shared" si="9"/>
        <v>168.56</v>
      </c>
      <c r="CH6" s="22">
        <f t="shared" si="9"/>
        <v>167.1</v>
      </c>
      <c r="CI6" s="22">
        <f t="shared" si="9"/>
        <v>167.86</v>
      </c>
      <c r="CJ6" s="22">
        <f t="shared" si="9"/>
        <v>173.68</v>
      </c>
      <c r="CK6" s="21" t="str">
        <f>IF(CK7="","",IF(CK7="-","【-】","【"&amp;SUBSTITUTE(TEXT(CK7,"#,##0.00"),"-","△")&amp;"】"))</f>
        <v>【174.75】</v>
      </c>
      <c r="CL6" s="22">
        <f>IF(CL7="",NA(),CL7)</f>
        <v>70.569999999999993</v>
      </c>
      <c r="CM6" s="22">
        <f t="shared" ref="CM6:CU6" si="10">IF(CM7="",NA(),CM7)</f>
        <v>74.58</v>
      </c>
      <c r="CN6" s="22">
        <f t="shared" si="10"/>
        <v>75.88</v>
      </c>
      <c r="CO6" s="22">
        <f t="shared" si="10"/>
        <v>73.709999999999994</v>
      </c>
      <c r="CP6" s="22">
        <f t="shared" si="10"/>
        <v>70.89</v>
      </c>
      <c r="CQ6" s="22">
        <f t="shared" si="10"/>
        <v>59.46</v>
      </c>
      <c r="CR6" s="22">
        <f t="shared" si="10"/>
        <v>59.51</v>
      </c>
      <c r="CS6" s="22">
        <f t="shared" si="10"/>
        <v>59.91</v>
      </c>
      <c r="CT6" s="22">
        <f t="shared" si="10"/>
        <v>59.4</v>
      </c>
      <c r="CU6" s="22">
        <f t="shared" si="10"/>
        <v>59.24</v>
      </c>
      <c r="CV6" s="21" t="str">
        <f>IF(CV7="","",IF(CV7="-","【-】","【"&amp;SUBSTITUTE(TEXT(CV7,"#,##0.00"),"-","△")&amp;"】"))</f>
        <v>【59.97】</v>
      </c>
      <c r="CW6" s="22">
        <f>IF(CW7="",NA(),CW7)</f>
        <v>75.62</v>
      </c>
      <c r="CX6" s="22">
        <f t="shared" ref="CX6:DF6" si="11">IF(CX7="",NA(),CX7)</f>
        <v>72.959999999999994</v>
      </c>
      <c r="CY6" s="22">
        <f t="shared" si="11"/>
        <v>72.819999999999993</v>
      </c>
      <c r="CZ6" s="22">
        <f t="shared" si="11"/>
        <v>74.760000000000005</v>
      </c>
      <c r="DA6" s="22">
        <f t="shared" si="11"/>
        <v>77.22</v>
      </c>
      <c r="DB6" s="22">
        <f t="shared" si="11"/>
        <v>87.41</v>
      </c>
      <c r="DC6" s="22">
        <f t="shared" si="11"/>
        <v>87.08</v>
      </c>
      <c r="DD6" s="22">
        <f t="shared" si="11"/>
        <v>87.26</v>
      </c>
      <c r="DE6" s="22">
        <f t="shared" si="11"/>
        <v>87.57</v>
      </c>
      <c r="DF6" s="22">
        <f t="shared" si="11"/>
        <v>87.26</v>
      </c>
      <c r="DG6" s="21" t="str">
        <f>IF(DG7="","",IF(DG7="-","【-】","【"&amp;SUBSTITUTE(TEXT(DG7,"#,##0.00"),"-","△")&amp;"】"))</f>
        <v>【89.76】</v>
      </c>
      <c r="DH6" s="22">
        <f>IF(DH7="",NA(),DH7)</f>
        <v>53.45</v>
      </c>
      <c r="DI6" s="22">
        <f t="shared" ref="DI6:DQ6" si="12">IF(DI7="",NA(),DI7)</f>
        <v>54.42</v>
      </c>
      <c r="DJ6" s="22">
        <f t="shared" si="12"/>
        <v>55.87</v>
      </c>
      <c r="DK6" s="22">
        <f t="shared" si="12"/>
        <v>57.23</v>
      </c>
      <c r="DL6" s="22">
        <f t="shared" si="12"/>
        <v>58.15</v>
      </c>
      <c r="DM6" s="22">
        <f t="shared" si="12"/>
        <v>47.62</v>
      </c>
      <c r="DN6" s="22">
        <f t="shared" si="12"/>
        <v>48.55</v>
      </c>
      <c r="DO6" s="22">
        <f t="shared" si="12"/>
        <v>49.2</v>
      </c>
      <c r="DP6" s="22">
        <f t="shared" si="12"/>
        <v>50.01</v>
      </c>
      <c r="DQ6" s="22">
        <f t="shared" si="12"/>
        <v>50.99</v>
      </c>
      <c r="DR6" s="21" t="str">
        <f>IF(DR7="","",IF(DR7="-","【-】","【"&amp;SUBSTITUTE(TEXT(DR7,"#,##0.00"),"-","△")&amp;"】"))</f>
        <v>【51.51】</v>
      </c>
      <c r="DS6" s="22">
        <f>IF(DS7="",NA(),DS7)</f>
        <v>49.78</v>
      </c>
      <c r="DT6" s="22">
        <f t="shared" ref="DT6:EB6" si="13">IF(DT7="",NA(),DT7)</f>
        <v>50.37</v>
      </c>
      <c r="DU6" s="22">
        <f t="shared" si="13"/>
        <v>53.29</v>
      </c>
      <c r="DV6" s="22">
        <f t="shared" si="13"/>
        <v>54.79</v>
      </c>
      <c r="DW6" s="22">
        <f t="shared" si="13"/>
        <v>56.26</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0.28999999999999998</v>
      </c>
      <c r="EE6" s="22">
        <f t="shared" ref="EE6:EM6" si="14">IF(EE7="",NA(),EE7)</f>
        <v>0.24</v>
      </c>
      <c r="EF6" s="22">
        <f t="shared" si="14"/>
        <v>0.59</v>
      </c>
      <c r="EG6" s="22">
        <f t="shared" si="14"/>
        <v>0.35</v>
      </c>
      <c r="EH6" s="22">
        <f t="shared" si="14"/>
        <v>0.47</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128015</v>
      </c>
      <c r="D7" s="24">
        <v>46</v>
      </c>
      <c r="E7" s="24">
        <v>1</v>
      </c>
      <c r="F7" s="24">
        <v>0</v>
      </c>
      <c r="G7" s="24">
        <v>1</v>
      </c>
      <c r="H7" s="24" t="s">
        <v>93</v>
      </c>
      <c r="I7" s="24" t="s">
        <v>94</v>
      </c>
      <c r="J7" s="24" t="s">
        <v>95</v>
      </c>
      <c r="K7" s="24" t="s">
        <v>96</v>
      </c>
      <c r="L7" s="24" t="s">
        <v>97</v>
      </c>
      <c r="M7" s="24" t="s">
        <v>98</v>
      </c>
      <c r="N7" s="25" t="s">
        <v>99</v>
      </c>
      <c r="O7" s="25">
        <v>74.55</v>
      </c>
      <c r="P7" s="25">
        <v>64.260000000000005</v>
      </c>
      <c r="Q7" s="25">
        <v>4088</v>
      </c>
      <c r="R7" s="25" t="s">
        <v>99</v>
      </c>
      <c r="S7" s="25" t="s">
        <v>99</v>
      </c>
      <c r="T7" s="25" t="s">
        <v>99</v>
      </c>
      <c r="U7" s="25">
        <v>51215</v>
      </c>
      <c r="V7" s="25">
        <v>169.81</v>
      </c>
      <c r="W7" s="25">
        <v>301.60000000000002</v>
      </c>
      <c r="X7" s="25">
        <v>100.91</v>
      </c>
      <c r="Y7" s="25">
        <v>99.43</v>
      </c>
      <c r="Z7" s="25">
        <v>98.09</v>
      </c>
      <c r="AA7" s="25">
        <v>102.31</v>
      </c>
      <c r="AB7" s="25">
        <v>100.68</v>
      </c>
      <c r="AC7" s="25">
        <v>111.44</v>
      </c>
      <c r="AD7" s="25">
        <v>111.17</v>
      </c>
      <c r="AE7" s="25">
        <v>110.91</v>
      </c>
      <c r="AF7" s="25">
        <v>111.49</v>
      </c>
      <c r="AG7" s="25">
        <v>109.09</v>
      </c>
      <c r="AH7" s="25">
        <v>108.7</v>
      </c>
      <c r="AI7" s="25">
        <v>0</v>
      </c>
      <c r="AJ7" s="25">
        <v>0.82</v>
      </c>
      <c r="AK7" s="25">
        <v>2.83</v>
      </c>
      <c r="AL7" s="25">
        <v>0</v>
      </c>
      <c r="AM7" s="25">
        <v>0</v>
      </c>
      <c r="AN7" s="25">
        <v>1.03</v>
      </c>
      <c r="AO7" s="25">
        <v>0.78</v>
      </c>
      <c r="AP7" s="25">
        <v>0.92</v>
      </c>
      <c r="AQ7" s="25">
        <v>0.87</v>
      </c>
      <c r="AR7" s="25">
        <v>0.93</v>
      </c>
      <c r="AS7" s="25">
        <v>1.34</v>
      </c>
      <c r="AT7" s="25">
        <v>216.59</v>
      </c>
      <c r="AU7" s="25">
        <v>188.51</v>
      </c>
      <c r="AV7" s="25">
        <v>200.78</v>
      </c>
      <c r="AW7" s="25">
        <v>195.27</v>
      </c>
      <c r="AX7" s="25">
        <v>220.29</v>
      </c>
      <c r="AY7" s="25">
        <v>349.83</v>
      </c>
      <c r="AZ7" s="25">
        <v>360.86</v>
      </c>
      <c r="BA7" s="25">
        <v>350.79</v>
      </c>
      <c r="BB7" s="25">
        <v>354.57</v>
      </c>
      <c r="BC7" s="25">
        <v>357.74</v>
      </c>
      <c r="BD7" s="25">
        <v>252.29</v>
      </c>
      <c r="BE7" s="25">
        <v>240.13</v>
      </c>
      <c r="BF7" s="25">
        <v>233.83</v>
      </c>
      <c r="BG7" s="25">
        <v>220.44</v>
      </c>
      <c r="BH7" s="25">
        <v>203.75</v>
      </c>
      <c r="BI7" s="25">
        <v>196.67</v>
      </c>
      <c r="BJ7" s="25">
        <v>314.87</v>
      </c>
      <c r="BK7" s="25">
        <v>309.27999999999997</v>
      </c>
      <c r="BL7" s="25">
        <v>322.92</v>
      </c>
      <c r="BM7" s="25">
        <v>303.45999999999998</v>
      </c>
      <c r="BN7" s="25">
        <v>307.27999999999997</v>
      </c>
      <c r="BO7" s="25">
        <v>268.07</v>
      </c>
      <c r="BP7" s="25">
        <v>73.09</v>
      </c>
      <c r="BQ7" s="25">
        <v>71.53</v>
      </c>
      <c r="BR7" s="25">
        <v>70.319999999999993</v>
      </c>
      <c r="BS7" s="25">
        <v>71.72</v>
      </c>
      <c r="BT7" s="25">
        <v>71.69</v>
      </c>
      <c r="BU7" s="25">
        <v>103.54</v>
      </c>
      <c r="BV7" s="25">
        <v>103.32</v>
      </c>
      <c r="BW7" s="25">
        <v>100.85</v>
      </c>
      <c r="BX7" s="25">
        <v>103.79</v>
      </c>
      <c r="BY7" s="25">
        <v>98.3</v>
      </c>
      <c r="BZ7" s="25">
        <v>97.47</v>
      </c>
      <c r="CA7" s="25">
        <v>330.97</v>
      </c>
      <c r="CB7" s="25">
        <v>341.82</v>
      </c>
      <c r="CC7" s="25">
        <v>344.67</v>
      </c>
      <c r="CD7" s="25">
        <v>340.04</v>
      </c>
      <c r="CE7" s="25">
        <v>341.78</v>
      </c>
      <c r="CF7" s="25">
        <v>167.46</v>
      </c>
      <c r="CG7" s="25">
        <v>168.56</v>
      </c>
      <c r="CH7" s="25">
        <v>167.1</v>
      </c>
      <c r="CI7" s="25">
        <v>167.86</v>
      </c>
      <c r="CJ7" s="25">
        <v>173.68</v>
      </c>
      <c r="CK7" s="25">
        <v>174.75</v>
      </c>
      <c r="CL7" s="25">
        <v>70.569999999999993</v>
      </c>
      <c r="CM7" s="25">
        <v>74.58</v>
      </c>
      <c r="CN7" s="25">
        <v>75.88</v>
      </c>
      <c r="CO7" s="25">
        <v>73.709999999999994</v>
      </c>
      <c r="CP7" s="25">
        <v>70.89</v>
      </c>
      <c r="CQ7" s="25">
        <v>59.46</v>
      </c>
      <c r="CR7" s="25">
        <v>59.51</v>
      </c>
      <c r="CS7" s="25">
        <v>59.91</v>
      </c>
      <c r="CT7" s="25">
        <v>59.4</v>
      </c>
      <c r="CU7" s="25">
        <v>59.24</v>
      </c>
      <c r="CV7" s="25">
        <v>59.97</v>
      </c>
      <c r="CW7" s="25">
        <v>75.62</v>
      </c>
      <c r="CX7" s="25">
        <v>72.959999999999994</v>
      </c>
      <c r="CY7" s="25">
        <v>72.819999999999993</v>
      </c>
      <c r="CZ7" s="25">
        <v>74.760000000000005</v>
      </c>
      <c r="DA7" s="25">
        <v>77.22</v>
      </c>
      <c r="DB7" s="25">
        <v>87.41</v>
      </c>
      <c r="DC7" s="25">
        <v>87.08</v>
      </c>
      <c r="DD7" s="25">
        <v>87.26</v>
      </c>
      <c r="DE7" s="25">
        <v>87.57</v>
      </c>
      <c r="DF7" s="25">
        <v>87.26</v>
      </c>
      <c r="DG7" s="25">
        <v>89.76</v>
      </c>
      <c r="DH7" s="25">
        <v>53.45</v>
      </c>
      <c r="DI7" s="25">
        <v>54.42</v>
      </c>
      <c r="DJ7" s="25">
        <v>55.87</v>
      </c>
      <c r="DK7" s="25">
        <v>57.23</v>
      </c>
      <c r="DL7" s="25">
        <v>58.15</v>
      </c>
      <c r="DM7" s="25">
        <v>47.62</v>
      </c>
      <c r="DN7" s="25">
        <v>48.55</v>
      </c>
      <c r="DO7" s="25">
        <v>49.2</v>
      </c>
      <c r="DP7" s="25">
        <v>50.01</v>
      </c>
      <c r="DQ7" s="25">
        <v>50.99</v>
      </c>
      <c r="DR7" s="25">
        <v>51.51</v>
      </c>
      <c r="DS7" s="25">
        <v>49.78</v>
      </c>
      <c r="DT7" s="25">
        <v>50.37</v>
      </c>
      <c r="DU7" s="25">
        <v>53.29</v>
      </c>
      <c r="DV7" s="25">
        <v>54.79</v>
      </c>
      <c r="DW7" s="25">
        <v>56.26</v>
      </c>
      <c r="DX7" s="25">
        <v>16.27</v>
      </c>
      <c r="DY7" s="25">
        <v>17.11</v>
      </c>
      <c r="DZ7" s="25">
        <v>18.329999999999998</v>
      </c>
      <c r="EA7" s="25">
        <v>20.27</v>
      </c>
      <c r="EB7" s="25">
        <v>21.69</v>
      </c>
      <c r="EC7" s="25">
        <v>23.75</v>
      </c>
      <c r="ED7" s="25">
        <v>0.28999999999999998</v>
      </c>
      <c r="EE7" s="25">
        <v>0.24</v>
      </c>
      <c r="EF7" s="25">
        <v>0.59</v>
      </c>
      <c r="EG7" s="25">
        <v>0.35</v>
      </c>
      <c r="EH7" s="25">
        <v>0.47</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2024-01-31T06:11:43Z</cp:lastPrinted>
  <dcterms:created xsi:type="dcterms:W3CDTF">2023-12-05T00:52:00Z</dcterms:created>
  <dcterms:modified xsi:type="dcterms:W3CDTF">2024-02-16T06:04:48Z</dcterms:modified>
  <cp:category/>
</cp:coreProperties>
</file>