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5_法非適_農集\"/>
    </mc:Choice>
  </mc:AlternateContent>
  <xr:revisionPtr revIDLastSave="0" documentId="13_ncr:1_{6386C751-0114-4386-9848-1B429D85DA55}" xr6:coauthVersionLast="47" xr6:coauthVersionMax="47" xr10:uidLastSave="{00000000-0000-0000-0000-000000000000}"/>
  <workbookProtection workbookAlgorithmName="SHA-512" workbookHashValue="2gjWDTAqFQwQwSYC8ftyxGO2+zpPyOHEhW5ohouNEk0w3eGNL216qIGLTmov9xrlUaPx0rPsR8p6HpBy2K5yeA==" workbookSaltValue="f7TGDDP4O9Xa5saN7ZnO4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BB10" i="4"/>
  <c r="AD10" i="4"/>
  <c r="P10" i="4"/>
  <c r="AT8" i="4"/>
  <c r="AD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<sst xmlns="http://schemas.openxmlformats.org/spreadsheetml/2006/main" count="236" uniqueCount="119">
  <si>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</si>
  <si>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</si>
  <si>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</si>
  <si>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</si>
  <si>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</si>
  <si>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</si>
  <si>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</si>
  <si>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</si>
  <si>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</si>
  <si>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</si>
  <si>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</si>
  <si>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</si>
  <si>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</si>
  <si>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</si>
  <si>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</si>
  <si>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</si>
  <si>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</si>
  <si>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</si>
  <si>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</si>
  <si>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</si>
  <si>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</si>
  <si>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</si>
  <si>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</si>
  <si>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</si>
  <si>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</si>
  <si>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</si>
  <si>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</si>
  <si>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</si>
  <si>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</si>
  <si>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</si>
  <si>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</si>
  <si>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</si>
  <si>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</si>
  <si>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</si>
  <si>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</si>
  <si>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</si>
  <si>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</si>
  <si>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</si>
  <si>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</si>
  <si>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</si>
  <si>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</si>
  <si>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</si>
  <si>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</si>
  <si>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</si>
  <si>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</si>
  <si>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</si>
  <si>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</si>
  <si>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</si>
  <si>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</si>
  <si>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</si>
  <si>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</si>
  <si>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</si>
  <si>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</si>
  <si>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</si>
  <si>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</si>
  <si>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</si>
  <si>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</si>
  <si>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</si>
  <si>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</si>
  <si>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</si>
  <si>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</si>
  <si>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</si>
  <si>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</si>
  <si>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</si>
  <si>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</si>
  <si>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</si>
  <si>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</si>
  <si>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</si>
  <si>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</si>
  <si>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</si>
  <si>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</si>
  <si>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</si>
  <si>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</si>
  <si>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</si>
  <si>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</si>
  <si>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</si>
  <si>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</si>
  <si>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</si>
  <si>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</si>
  <si>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</si>
  <si>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</si>
  <si>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</si>
  <si>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</si>
  <si>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</si>
  <si>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</si>
  <si>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</si>
  <si>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</si>
  <si>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</si>
  <si>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</si>
  <si>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</si>
  <si>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</si>
  <si>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</si>
  <si>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</si>
  <si>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</si>
  <si>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</si>
  <si>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</si>
  <si>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</si>
  <si>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一宮町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</si>
  <si>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</si>
  <si>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</si>
  <si>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</si>
  <si>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</si>
  <si>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</si>
  <si>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</si>
  <si>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</si>
  <si>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</si>
  <si>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</si>
  <si>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</si>
  <si>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</si>
  <si>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</si>
  <si>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</si>
  <si>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</si>
  <si>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</si>
  <si>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</si>
  <si>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</si>
  <si>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</si>
  <si>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については、過去5ヵ年と比較すると上昇傾向となっている。今後は経常経費等の上昇が見込まれるため、次年度以降、自主財源確保に向けた料金改定や徴収率向上対策の実施を検討している。
また、経費回収率も重要な指標に位置づけ、経営状況の改善に努めていく。</t>
    <rPh sb="84" eb="86">
      <t>ジッシ</t>
    </rPh>
    <phoneticPr fontId="4"/>
  </si>
  <si>
    <t>これまでに実施した施設の機能診断結果から3施設のうち、供用開始後、特に期間が経過している処理施設において、施設の経年劣化及び機器類の機能低下が報告されたため、大規模な機能強化事業を実施予定である。
当該事業の経営に与える影響を踏まえ、自主財源確保対策や効果的な補助事業を積極的に活用していく。その他2施設においても計画的な老朽化対策を検討する。</t>
    <rPh sb="5" eb="7">
      <t>ジッシ</t>
    </rPh>
    <rPh sb="9" eb="11">
      <t>シセツ</t>
    </rPh>
    <rPh sb="12" eb="18">
      <t>キノウシンダンケッカ</t>
    </rPh>
    <rPh sb="21" eb="23">
      <t>シセツ</t>
    </rPh>
    <rPh sb="27" eb="29">
      <t>キョウヨウ</t>
    </rPh>
    <rPh sb="29" eb="31">
      <t>カイシ</t>
    </rPh>
    <rPh sb="31" eb="32">
      <t>ゴ</t>
    </rPh>
    <rPh sb="33" eb="34">
      <t>トク</t>
    </rPh>
    <rPh sb="38" eb="40">
      <t>ケイカ</t>
    </rPh>
    <rPh sb="44" eb="48">
      <t>ショリシセツ</t>
    </rPh>
    <rPh sb="53" eb="55">
      <t>シセツ</t>
    </rPh>
    <rPh sb="56" eb="60">
      <t>ケイネンレッカ</t>
    </rPh>
    <rPh sb="60" eb="61">
      <t>オヨ</t>
    </rPh>
    <rPh sb="62" eb="65">
      <t>キキルイ</t>
    </rPh>
    <rPh sb="66" eb="70">
      <t>キノウテイカ</t>
    </rPh>
    <rPh sb="71" eb="73">
      <t>ホウコク</t>
    </rPh>
    <rPh sb="79" eb="82">
      <t>ダイキボ</t>
    </rPh>
    <rPh sb="83" eb="87">
      <t>キノウキョウカ</t>
    </rPh>
    <rPh sb="87" eb="89">
      <t>ジギョウ</t>
    </rPh>
    <rPh sb="90" eb="92">
      <t>ジッシ</t>
    </rPh>
    <rPh sb="92" eb="94">
      <t>ヨテイ</t>
    </rPh>
    <rPh sb="99" eb="103">
      <t>トウガイジギョウ</t>
    </rPh>
    <rPh sb="104" eb="106">
      <t>ケイエイ</t>
    </rPh>
    <rPh sb="107" eb="108">
      <t>アタ</t>
    </rPh>
    <rPh sb="110" eb="112">
      <t>エイキョウ</t>
    </rPh>
    <rPh sb="113" eb="114">
      <t>フ</t>
    </rPh>
    <rPh sb="117" eb="121">
      <t>ジシュザイゲン</t>
    </rPh>
    <rPh sb="121" eb="123">
      <t>カクホ</t>
    </rPh>
    <rPh sb="123" eb="125">
      <t>タイサク</t>
    </rPh>
    <rPh sb="126" eb="129">
      <t>コウカテキ</t>
    </rPh>
    <rPh sb="130" eb="134">
      <t>ホジョジギョウ</t>
    </rPh>
    <rPh sb="135" eb="138">
      <t>セッキョクテキ</t>
    </rPh>
    <rPh sb="139" eb="141">
      <t>カツヨウ</t>
    </rPh>
    <rPh sb="148" eb="149">
      <t>タ</t>
    </rPh>
    <rPh sb="150" eb="152">
      <t>シセツ</t>
    </rPh>
    <rPh sb="157" eb="160">
      <t>ケイカクテキ</t>
    </rPh>
    <rPh sb="161" eb="164">
      <t>ロウキュウカ</t>
    </rPh>
    <rPh sb="164" eb="166">
      <t>タイサク</t>
    </rPh>
    <rPh sb="167" eb="169">
      <t>ケントウ</t>
    </rPh>
    <phoneticPr fontId="4"/>
  </si>
  <si>
    <t>当町における農業集落排水事業は、施設本体や各種機器類の機能低下が進んでおり、今後は大規模な改修や更新事業が求められる。そのため、経営戦略、最適整備構想、維持管理適正化計画等に基づき、当町の実情に見合った事業展開が求められる。
直近では、計画人口に満たない地域の接続率向上や自主財源確保対策、徹底したコスト削減に積極的に取り組むことで、経営の効率化・健全化を図っていく。</t>
    <rPh sb="0" eb="2">
      <t>トウチョウ</t>
    </rPh>
    <rPh sb="6" eb="8">
      <t>ノウギョウ</t>
    </rPh>
    <rPh sb="8" eb="10">
      <t>シュウラク</t>
    </rPh>
    <rPh sb="10" eb="12">
      <t>ハイスイ</t>
    </rPh>
    <rPh sb="12" eb="14">
      <t>ジギョウ</t>
    </rPh>
    <rPh sb="16" eb="18">
      <t>シセツ</t>
    </rPh>
    <rPh sb="18" eb="20">
      <t>ホンタイ</t>
    </rPh>
    <rPh sb="21" eb="23">
      <t>カクシュ</t>
    </rPh>
    <rPh sb="23" eb="26">
      <t>キキルイ</t>
    </rPh>
    <rPh sb="27" eb="29">
      <t>キノウ</t>
    </rPh>
    <rPh sb="29" eb="31">
      <t>テイカ</t>
    </rPh>
    <rPh sb="32" eb="33">
      <t>スス</t>
    </rPh>
    <rPh sb="38" eb="40">
      <t>コンゴ</t>
    </rPh>
    <rPh sb="41" eb="44">
      <t>ダイキボ</t>
    </rPh>
    <rPh sb="45" eb="47">
      <t>カイシュウ</t>
    </rPh>
    <rPh sb="48" eb="50">
      <t>コウシン</t>
    </rPh>
    <rPh sb="50" eb="52">
      <t>ジギョウ</t>
    </rPh>
    <rPh sb="53" eb="54">
      <t>モト</t>
    </rPh>
    <rPh sb="64" eb="68">
      <t>ケイエイセンリャク</t>
    </rPh>
    <rPh sb="69" eb="73">
      <t>サイテキ</t>
    </rPh>
    <rPh sb="73" eb="75">
      <t>コウソウ</t>
    </rPh>
    <rPh sb="76" eb="83">
      <t>イジカンリテキセイカ</t>
    </rPh>
    <rPh sb="83" eb="85">
      <t>ケイカク</t>
    </rPh>
    <rPh sb="85" eb="86">
      <t>ナド</t>
    </rPh>
    <rPh sb="87" eb="88">
      <t>モト</t>
    </rPh>
    <rPh sb="91" eb="93">
      <t>トウチョウ</t>
    </rPh>
    <rPh sb="94" eb="96">
      <t>ジツジョウ</t>
    </rPh>
    <rPh sb="97" eb="99">
      <t>ミア</t>
    </rPh>
    <rPh sb="101" eb="105">
      <t>ジギョウテンカイ</t>
    </rPh>
    <rPh sb="106" eb="107">
      <t>モト</t>
    </rPh>
    <rPh sb="113" eb="115">
      <t>チョッキン</t>
    </rPh>
    <rPh sb="118" eb="122">
      <t>ケイカクジンコウ</t>
    </rPh>
    <rPh sb="123" eb="124">
      <t>ミ</t>
    </rPh>
    <rPh sb="127" eb="129">
      <t>チイキ</t>
    </rPh>
    <rPh sb="130" eb="133">
      <t>セツゾクリツ</t>
    </rPh>
    <rPh sb="133" eb="135">
      <t>コウジョウ</t>
    </rPh>
    <rPh sb="136" eb="142">
      <t>ジシュザイゲンカクホ</t>
    </rPh>
    <rPh sb="142" eb="144">
      <t>タイサク</t>
    </rPh>
    <rPh sb="145" eb="147">
      <t>テッテイ</t>
    </rPh>
    <rPh sb="152" eb="154">
      <t>サクゲン</t>
    </rPh>
    <rPh sb="155" eb="158">
      <t>セッキョクテキ</t>
    </rPh>
    <rPh sb="159" eb="160">
      <t>ト</t>
    </rPh>
    <rPh sb="161" eb="162">
      <t>ク</t>
    </rPh>
    <rPh sb="167" eb="169">
      <t>ケイエイ</t>
    </rPh>
    <rPh sb="170" eb="173">
      <t>コウリツカ</t>
    </rPh>
    <rPh sb="174" eb="177">
      <t>ケンゼンカ</t>
    </rPh>
    <rPh sb="178" eb="17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</si>
</sst>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1B-473E-B77B-93FED7B529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571B-473E-B77B-93FED7B529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8D-4339-A369-B481CE3033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55.26</c:v>
                </c:pt>
                <c:pt idx="3">
                  <c:v>54.54</c:v>
                </c:pt>
                <c:pt idx="4">
                  <c:v>52.9</c:v>
                </c:pt>
              </c:numCache>
            </c:numRef>
          </c:val>
          <c:smooth val="0"/>
          <c:extLst>
            <c:ext xmlns:c16="http://schemas.microsoft.com/office/drawing/2014/chart" uri="{C3380CC4-5D6E-409C-BE32-E72D297353CC}">
              <c16:uniqueId val="{00000001-BA8D-4339-A369-B481CE3033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2B0-406B-9773-ECF8D615AB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90.52</c:v>
                </c:pt>
                <c:pt idx="3">
                  <c:v>90.3</c:v>
                </c:pt>
                <c:pt idx="4">
                  <c:v>90.3</c:v>
                </c:pt>
              </c:numCache>
            </c:numRef>
          </c:val>
          <c:smooth val="0"/>
          <c:extLst>
            <c:ext xmlns:c16="http://schemas.microsoft.com/office/drawing/2014/chart" uri="{C3380CC4-5D6E-409C-BE32-E72D297353CC}">
              <c16:uniqueId val="{00000001-52B0-406B-9773-ECF8D615AB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55.82</c:v>
                </c:pt>
                <c:pt idx="1">
                  <c:v>57.74</c:v>
                </c:pt>
                <c:pt idx="2">
                  <c:v>58.5</c:v>
                </c:pt>
                <c:pt idx="3">
                  <c:v>40.42</c:v>
                </c:pt>
                <c:pt idx="4">
                  <c:v>70.290000000000006</c:v>
                </c:pt>
              </c:numCache>
            </c:numRef>
          </c:val>
          <c:extLst>
            <c:ext xmlns:c16="http://schemas.microsoft.com/office/drawing/2014/chart" uri="{C3380CC4-5D6E-409C-BE32-E72D297353CC}">
              <c16:uniqueId val="{00000000-B514-4E31-8B50-C5F3358D20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14-4E31-8B50-C5F3358D20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41-4830-9FB1-2B5D5080C9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41-4830-9FB1-2B5D5080C9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D8-4076-AFD6-618F566CD93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D8-4076-AFD6-618F566CD93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C3-47D3-8E86-D1510CF0AE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C3-47D3-8E86-D1510CF0AE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80-44D6-9574-2F771836C3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80-44D6-9574-2F771836C3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B5-4D95-9112-C8A5812AA5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783.8</c:v>
                </c:pt>
                <c:pt idx="3">
                  <c:v>778.81</c:v>
                </c:pt>
                <c:pt idx="4">
                  <c:v>718.49</c:v>
                </c:pt>
              </c:numCache>
            </c:numRef>
          </c:val>
          <c:smooth val="0"/>
          <c:extLst>
            <c:ext xmlns:c16="http://schemas.microsoft.com/office/drawing/2014/chart" uri="{C3380CC4-5D6E-409C-BE32-E72D297353CC}">
              <c16:uniqueId val="{00000001-5BB5-4D95-9112-C8A5812AA5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70.650000000000006</c:v>
                </c:pt>
                <c:pt idx="1">
                  <c:v>68.7</c:v>
                </c:pt>
                <c:pt idx="2">
                  <c:v>70.12</c:v>
                </c:pt>
                <c:pt idx="3">
                  <c:v>53.22</c:v>
                </c:pt>
                <c:pt idx="4">
                  <c:v>75.41</c:v>
                </c:pt>
              </c:numCache>
            </c:numRef>
          </c:val>
          <c:extLst>
            <c:ext xmlns:c16="http://schemas.microsoft.com/office/drawing/2014/chart" uri="{C3380CC4-5D6E-409C-BE32-E72D297353CC}">
              <c16:uniqueId val="{00000000-6B99-49A7-A4BF-748C950DFA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68.11</c:v>
                </c:pt>
                <c:pt idx="3">
                  <c:v>67.23</c:v>
                </c:pt>
                <c:pt idx="4">
                  <c:v>61.82</c:v>
                </c:pt>
              </c:numCache>
            </c:numRef>
          </c:val>
          <c:smooth val="0"/>
          <c:extLst>
            <c:ext xmlns:c16="http://schemas.microsoft.com/office/drawing/2014/chart" uri="{C3380CC4-5D6E-409C-BE32-E72D297353CC}">
              <c16:uniqueId val="{00000001-6B99-49A7-A4BF-748C950DFA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200.12</c:v>
                </c:pt>
                <c:pt idx="1">
                  <c:v>200.74</c:v>
                </c:pt>
                <c:pt idx="2">
                  <c:v>198.81</c:v>
                </c:pt>
                <c:pt idx="3">
                  <c:v>299.14999999999998</c:v>
                </c:pt>
                <c:pt idx="4">
                  <c:v>175.75</c:v>
                </c:pt>
              </c:numCache>
            </c:numRef>
          </c:val>
          <c:extLst>
            <c:ext xmlns:c16="http://schemas.microsoft.com/office/drawing/2014/chart" uri="{C3380CC4-5D6E-409C-BE32-E72D297353CC}">
              <c16:uniqueId val="{00000000-F845-4AC4-B299-94DEA8AE2D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222.41</c:v>
                </c:pt>
                <c:pt idx="3">
                  <c:v>228.21</c:v>
                </c:pt>
                <c:pt idx="4">
                  <c:v>246.9</c:v>
                </c:pt>
              </c:numCache>
            </c:numRef>
          </c:val>
          <c:smooth val="0"/>
          <c:extLst>
            <c:ext xmlns:c16="http://schemas.microsoft.com/office/drawing/2014/chart" uri="{C3380CC4-5D6E-409C-BE32-E72D297353CC}">
              <c16:uniqueId val="{00000001-F845-4AC4-B299-94DEA8AE2D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一宮町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12304</v>
      </c>
      <c r="AM8" s="45"/>
      <c r="AN8" s="45"/>
      <c r="AO8" s="45"/>
      <c r="AP8" s="45"/>
      <c r="AQ8" s="45"/>
      <c r="AR8" s="45"/>
      <c r="AS8" s="45"/>
      <c r="AT8" s="46">
        <f>データ!T6</f>
        <v>22.97</v>
      </c>
      <c r="AU8" s="46"/>
      <c r="AV8" s="46"/>
      <c r="AW8" s="46"/>
      <c r="AX8" s="46"/>
      <c r="AY8" s="46"/>
      <c r="AZ8" s="46"/>
      <c r="BA8" s="46"/>
      <c r="BB8" s="46">
        <f>データ!U6</f>
        <v>535.66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23.19</v>
      </c>
      <c r="Q10" s="46"/>
      <c r="R10" s="46"/>
      <c r="S10" s="46"/>
      <c r="T10" s="46"/>
      <c r="U10" s="46"/>
      <c r="V10" s="46"/>
      <c r="W10" s="46">
        <f>データ!Q6</f>
        <v>100</v>
      </c>
      <c r="X10" s="46"/>
      <c r="Y10" s="46"/>
      <c r="Z10" s="46"/>
      <c r="AA10" s="46"/>
      <c r="AB10" s="46"/>
      <c r="AC10" s="46"/>
      <c r="AD10" s="45">
        <f>データ!R6</f>
        <v>3850</v>
      </c>
      <c r="AE10" s="45"/>
      <c r="AF10" s="45"/>
      <c r="AG10" s="45"/>
      <c r="AH10" s="45"/>
      <c r="AI10" s="45"/>
      <c r="AJ10" s="45"/>
      <c r="AK10" s="2"/>
      <c r="AL10" s="45">
        <f>データ!V6</f>
        <v>2853</v>
      </c>
      <c r="AM10" s="45"/>
      <c r="AN10" s="45"/>
      <c r="AO10" s="45"/>
      <c r="AP10" s="45"/>
      <c r="AQ10" s="45"/>
      <c r="AR10" s="45"/>
      <c r="AS10" s="45"/>
      <c r="AT10" s="46">
        <f>データ!W6</f>
        <v>4.5999999999999996</v>
      </c>
      <c r="AU10" s="46"/>
      <c r="AV10" s="46"/>
      <c r="AW10" s="46"/>
      <c r="AX10" s="46"/>
      <c r="AY10" s="46"/>
      <c r="AZ10" s="46"/>
      <c r="BA10" s="46"/>
      <c r="BB10" s="46">
        <f>データ!X6</f>
        <v>620.22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CPsvyLZ6KnlBWbdWo4KjRKjuab99tn6/Ca+yVEAAqtKYor8/ZwRDb8ZZLS/72YpYzF5XtkrIsm6b3L+gYUz6AQ==" saltValue="X1OgzLqscwOMQ+UzKsJW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124214</v>
      </c>
      <c r="D6" s="19">
        <f t="shared" si="3"/>
        <v>47</v>
      </c>
      <c r="E6" s="19">
        <f t="shared" si="3"/>
        <v>17</v>
      </c>
      <c r="F6" s="19">
        <f t="shared" si="3"/>
        <v>5</v>
      </c>
      <c r="G6" s="19">
        <f t="shared" si="3"/>
        <v>0</v>
      </c>
      <c r="H6" s="19" t="str">
        <f t="shared" si="3"/>
        <v>千葉県　一宮町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23.19</v>
      </c>
      <c r="Q6" s="20">
        <f t="shared" si="3"/>
        <v>100</v>
      </c>
      <c r="R6" s="20">
        <f t="shared" si="3"/>
        <v>3850</v>
      </c>
      <c r="S6" s="20">
        <f t="shared" si="3"/>
        <v>12304</v>
      </c>
      <c r="T6" s="20">
        <f t="shared" si="3"/>
        <v>22.97</v>
      </c>
      <c r="U6" s="20">
        <f t="shared" si="3"/>
        <v>535.66</v>
      </c>
      <c r="V6" s="20">
        <f t="shared" si="3"/>
        <v>2853</v>
      </c>
      <c r="W6" s="20">
        <f t="shared" si="3"/>
        <v>4.5999999999999996</v>
      </c>
      <c r="X6" s="20">
        <f t="shared" si="3"/>
        <v>620.22</v>
      </c>
      <c r="Y6" s="21">
        <f>IF(Y7="",NA(),Y7)</f>
        <v>55.82</v>
      </c>
      <c r="Z6" s="21">
        <f t="shared" ref="Z6:AH6" si="4">IF(Z7="",NA(),Z7)</f>
        <v>57.74</v>
      </c>
      <c r="AA6" s="21">
        <f t="shared" si="4"/>
        <v>58.5</v>
      </c>
      <c r="AB6" s="21">
        <f t="shared" si="4"/>
        <v>40.42</v>
      </c>
      <c r="AC6" s="21">
        <f t="shared" si="4"/>
        <v>70.290000000000006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783.8</v>
      </c>
      <c r="BN6" s="21">
        <f t="shared" si="7"/>
        <v>778.81</v>
      </c>
      <c r="BO6" s="21">
        <f t="shared" si="7"/>
        <v>718.49</v>
      </c>
      <c r="BP6" s="20" t="str">
        <f>IF(BP7="","",IF(BP7="-","【-】","【"&amp;SUBSTITUTE(TEXT(BP7,"#,##0.00"),"-","△")&amp;"】"))</f>
        <v>【809.19】</v>
      </c>
      <c r="BQ6" s="21">
        <f>IF(BQ7="",NA(),BQ7)</f>
        <v>70.650000000000006</v>
      </c>
      <c r="BR6" s="21">
        <f t="shared" ref="BR6:BZ6" si="8">IF(BR7="",NA(),BR7)</f>
        <v>68.7</v>
      </c>
      <c r="BS6" s="21">
        <f t="shared" si="8"/>
        <v>70.12</v>
      </c>
      <c r="BT6" s="21">
        <f t="shared" si="8"/>
        <v>53.22</v>
      </c>
      <c r="BU6" s="21">
        <f t="shared" si="8"/>
        <v>75.41</v>
      </c>
      <c r="BV6" s="21">
        <f t="shared" si="8"/>
        <v>57.77</v>
      </c>
      <c r="BW6" s="21">
        <f t="shared" si="8"/>
        <v>57.31</v>
      </c>
      <c r="BX6" s="21">
        <f t="shared" si="8"/>
        <v>68.11</v>
      </c>
      <c r="BY6" s="21">
        <f t="shared" si="8"/>
        <v>67.23</v>
      </c>
      <c r="BZ6" s="21">
        <f t="shared" si="8"/>
        <v>61.82</v>
      </c>
      <c r="CA6" s="20" t="str">
        <f>IF(CA7="","",IF(CA7="-","【-】","【"&amp;SUBSTITUTE(TEXT(CA7,"#,##0.00"),"-","△")&amp;"】"))</f>
        <v>【57.02】</v>
      </c>
      <c r="CB6" s="21">
        <f>IF(CB7="",NA(),CB7)</f>
        <v>200.12</v>
      </c>
      <c r="CC6" s="21">
        <f t="shared" ref="CC6:CK6" si="9">IF(CC7="",NA(),CC7)</f>
        <v>200.74</v>
      </c>
      <c r="CD6" s="21">
        <f t="shared" si="9"/>
        <v>198.81</v>
      </c>
      <c r="CE6" s="21">
        <f t="shared" si="9"/>
        <v>299.14999999999998</v>
      </c>
      <c r="CF6" s="21">
        <f t="shared" si="9"/>
        <v>175.75</v>
      </c>
      <c r="CG6" s="21">
        <f t="shared" si="9"/>
        <v>274.35000000000002</v>
      </c>
      <c r="CH6" s="21">
        <f t="shared" si="9"/>
        <v>273.52</v>
      </c>
      <c r="CI6" s="21">
        <f t="shared" si="9"/>
        <v>222.41</v>
      </c>
      <c r="CJ6" s="21">
        <f t="shared" si="9"/>
        <v>228.21</v>
      </c>
      <c r="CK6" s="21">
        <f t="shared" si="9"/>
        <v>246.9</v>
      </c>
      <c r="CL6" s="20" t="str">
        <f>IF(CL7="","",IF(CL7="-","【-】","【"&amp;SUBSTITUTE(TEXT(CL7,"#,##0.00"),"-","△")&amp;"】"))</f>
        <v>【273.68】</v>
      </c>
      <c r="CM6" s="20">
        <f>IF(CM7="",NA(),CM7)</f>
        <v>0</v>
      </c>
      <c r="CN6" s="20">
        <f t="shared" ref="CN6:CV6" si="10">IF(CN7="",NA(),CN7)</f>
        <v>0</v>
      </c>
      <c r="CO6" s="20">
        <f t="shared" si="10"/>
        <v>0</v>
      </c>
      <c r="CP6" s="20">
        <f t="shared" si="10"/>
        <v>0</v>
      </c>
      <c r="CQ6" s="20">
        <f t="shared" si="10"/>
        <v>0</v>
      </c>
      <c r="CR6" s="21">
        <f t="shared" si="10"/>
        <v>50.68</v>
      </c>
      <c r="CS6" s="21">
        <f t="shared" si="10"/>
        <v>50.14</v>
      </c>
      <c r="CT6" s="21">
        <f t="shared" si="10"/>
        <v>55.26</v>
      </c>
      <c r="CU6" s="21">
        <f t="shared" si="10"/>
        <v>54.54</v>
      </c>
      <c r="CV6" s="21">
        <f t="shared" si="10"/>
        <v>52.9</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124214</v>
      </c>
      <c r="D7" s="23">
        <v>47</v>
      </c>
      <c r="E7" s="23">
        <v>17</v>
      </c>
      <c r="F7" s="23">
        <v>5</v>
      </c>
      <c r="G7" s="23">
        <v>0</v>
      </c>
      <c r="H7" s="23" t="s">
        <v>97</v>
      </c>
      <c r="I7" s="23" t="s">
        <v>98</v>
      </c>
      <c r="J7" s="23" t="s">
        <v>99</v>
      </c>
      <c r="K7" s="23" t="s">
        <v>100</v>
      </c>
      <c r="L7" s="23" t="s">
        <v>101</v>
      </c>
      <c r="M7" s="23" t="s">
        <v>102</v>
      </c>
      <c r="N7" s="24" t="s">
        <v>103</v>
      </c>
      <c r="O7" s="24" t="s">
        <v>104</v>
      </c>
      <c r="P7" s="24">
        <v>23.19</v>
      </c>
      <c r="Q7" s="24">
        <v>100</v>
      </c>
      <c r="R7" s="24">
        <v>3850</v>
      </c>
      <c r="S7" s="24">
        <v>12304</v>
      </c>
      <c r="T7" s="24">
        <v>22.97</v>
      </c>
      <c r="U7" s="24">
        <v>535.66</v>
      </c>
      <c r="V7" s="24">
        <v>2853</v>
      </c>
      <c r="W7" s="24">
        <v>4.5999999999999996</v>
      </c>
      <c r="X7" s="24">
        <v>620.22</v>
      </c>
      <c r="Y7" s="24">
        <v>55.82</v>
      </c>
      <c r="Z7" s="24">
        <v>57.74</v>
      </c>
      <c r="AA7" s="24">
        <v>58.5</v>
      </c>
      <c r="AB7" s="24">
        <v>40.42</v>
      </c>
      <c r="AC7" s="24">
        <v>70.290000000000006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783.8</v>
      </c>
      <c r="BN7" s="24">
        <v>778.81</v>
      </c>
      <c r="BO7" s="24">
        <v>718.49</v>
      </c>
      <c r="BP7" s="24">
        <v>809.19</v>
      </c>
      <c r="BQ7" s="24">
        <v>70.650000000000006</v>
      </c>
      <c r="BR7" s="24">
        <v>68.7</v>
      </c>
      <c r="BS7" s="24">
        <v>70.12</v>
      </c>
      <c r="BT7" s="24">
        <v>53.22</v>
      </c>
      <c r="BU7" s="24">
        <v>75.41</v>
      </c>
      <c r="BV7" s="24">
        <v>57.77</v>
      </c>
      <c r="BW7" s="24">
        <v>57.31</v>
      </c>
      <c r="BX7" s="24">
        <v>68.11</v>
      </c>
      <c r="BY7" s="24">
        <v>67.23</v>
      </c>
      <c r="BZ7" s="24">
        <v>61.82</v>
      </c>
      <c r="CA7" s="24">
        <v>57.02</v>
      </c>
      <c r="CB7" s="24">
        <v>200.12</v>
      </c>
      <c r="CC7" s="24">
        <v>200.74</v>
      </c>
      <c r="CD7" s="24">
        <v>198.81</v>
      </c>
      <c r="CE7" s="24">
        <v>299.14999999999998</v>
      </c>
      <c r="CF7" s="24">
        <v>175.75</v>
      </c>
      <c r="CG7" s="24">
        <v>274.35000000000002</v>
      </c>
      <c r="CH7" s="24">
        <v>273.52</v>
      </c>
      <c r="CI7" s="24">
        <v>222.41</v>
      </c>
      <c r="CJ7" s="24">
        <v>228.21</v>
      </c>
      <c r="CK7" s="24">
        <v>246.9</v>
      </c>
      <c r="CL7" s="24">
        <v>273.68</v>
      </c>
      <c r="CM7" s="24">
        <v>0</v>
      </c>
      <c r="CN7" s="24">
        <v>0</v>
      </c>
      <c r="CO7" s="24">
        <v>0</v>
      </c>
      <c r="CP7" s="24">
        <v>0</v>
      </c>
      <c r="CQ7" s="24">
        <v>0</v>
      </c>
      <c r="CR7" s="24">
        <v>50.68</v>
      </c>
      <c r="CS7" s="24">
        <v>50.14</v>
      </c>
      <c r="CT7" s="24">
        <v>55.26</v>
      </c>
      <c r="CU7" s="24">
        <v>54.54</v>
      </c>
      <c r="CV7" s="24">
        <v>52.9</v>
      </c>
      <c r="CW7" s="24">
        <v>52.55</v>
      </c>
      <c r="CX7" s="24">
        <v>100</v>
      </c>
      <c r="CY7" s="24">
        <v>100</v>
      </c>
      <c r="CZ7" s="24">
        <v>100</v>
      </c>
      <c r="DA7" s="24">
        <v>100</v>
      </c>
      <c r="DB7" s="24">
        <v>100</v>
      </c>
      <c r="DC7" s="24">
        <v>84.86</v>
      </c>
      <c r="DD7" s="24">
        <v>84.98</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2024-01-17T08:02:14Z</cp:lastPrinted>
  <dcterms:created xsi:type="dcterms:W3CDTF">2023-12-12T02:53:39Z</dcterms:created>
  <dcterms:modified xsi:type="dcterms:W3CDTF">2024-02-27T08:01:25Z</dcterms:modified>
  <cp:category/>
</cp:coreProperties>
</file>