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5_法適_農集\"/>
    </mc:Choice>
  </mc:AlternateContent>
  <xr:revisionPtr revIDLastSave="0" documentId="13_ncr:1_{DBB01AFA-29F6-453E-9E39-AC3D9879BBA3}" xr6:coauthVersionLast="47" xr6:coauthVersionMax="47" xr10:uidLastSave="{00000000-0000-0000-0000-000000000000}"/>
  <workbookProtection workbookAlgorithmName="SHA-512" workbookHashValue="j9ili/HQQtM1GGPU09jyagEUTbGhb7xFqvq4wqiHRG/1558RAJGQRdaknnMYmx8L6rw2wA6zQjsCeWiUVul2Vg==" workbookSaltValue="MMlHHc3Q3MYTbEb/Kf71n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P6" i="5"/>
  <c r="P10" i="4" s="1"/>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AT10" i="4"/>
  <c r="AL10" i="4"/>
  <c r="AD10" i="4"/>
  <c r="W10" i="4"/>
  <c r="I10" i="4"/>
  <c r="B10" i="4"/>
  <c r="BB8" i="4"/>
  <c r="AT8" i="4"/>
  <c r="AD8" i="4"/>
  <c r="W8" i="4"/>
  <c r="P8" i="4"/>
  <c r="I8" i="4"/>
  <c r="B8"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<sst xmlns="http://schemas.openxmlformats.org/spreadsheetml/2006/main" count="275" uniqueCount="115">
  <si>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</si>
  <si>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</si>
  <si>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</si>
  <si>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</si>
  <si>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</si>
  <si>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</si>
  <si>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</si>
  <si>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</si>
  <si>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</si>
  <si>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</si>
  <si>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</si>
  <si>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</si>
  <si>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</si>
  <si>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</si>
  <si>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</si>
  <si>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</si>
  <si>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</si>
  <si>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</si>
  <si>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</si>
  <si>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</si>
  <si>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</si>
  <si>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</si>
  <si>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</si>
  <si>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</si>
  <si>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</si>
  <si>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</si>
  <si>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</si>
  <si>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</si>
  <si>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</si>
  <si>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</si>
  <si>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</si>
  <si>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</si>
  <si>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</si>
  <si>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</si>
  <si>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</si>
  <si>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</si>
  <si>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</si>
  <si>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</si>
  <si>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</si>
  <si>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</si>
  <si>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</si>
  <si>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</si>
  <si>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</si>
  <si>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</si>
  <si>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</si>
  <si>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</si>
  <si>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</si>
  <si>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</si>
  <si>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</si>
  <si>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</si>
  <si>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</si>
  <si>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</si>
  <si>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</si>
  <si>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</si>
  <si>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</si>
  <si>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</si>
  <si>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</si>
  <si>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</si>
  <si>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</si>
  <si>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</si>
  <si>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</si>
  <si>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</si>
  <si>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</si>
  <si>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</si>
  <si>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</si>
  <si>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</si>
  <si>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</si>
  <si>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</si>
  <si>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</si>
  <si>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</si>
  <si>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</si>
  <si>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</si>
  <si>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</si>
  <si>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</si>
  <si>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</si>
  <si>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</si>
  <si>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</si>
  <si>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</si>
  <si>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</si>
  <si>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</si>
  <si>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</si>
  <si>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</si>
  <si>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</si>
  <si>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</si>
  <si>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</si>
  <si>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</si>
  <si>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</si>
  <si>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</si>
  <si>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</si>
  <si>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</si>
  <si>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</si>
  <si>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</si>
  <si>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</si>
  <si>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</si>
  <si>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</si>
  <si>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香取市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</si>
  <si>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</si>
  <si>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</si>
  <si>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</si>
  <si>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</si>
  <si>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</si>
  <si>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</si>
  <si>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</si>
  <si>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</si>
  <si>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</si>
  <si>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</si>
  <si>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</si>
  <si>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</si>
  <si>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</si>
  <si>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</si>
  <si>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</si>
  <si>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</si>
  <si>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①経常収支比率については、</t>
    </r>
    <r>
      <rPr>
        <sz val="11"/>
        <color theme="1"/>
        <rFont val="ＭＳ ゴシック"/>
        <family val="3"/>
        <charset val="128"/>
      </rPr>
      <t>100％を超え平均値よりも上回っているが、一般会計繰入金に依存している状況であるため、費用の削減などにより健全経営に向けて取り組んでいく。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④企業債残高対事業規模比率は、企業債の償還に要する資金の全部を一般会計等において負担することとしているため、0となっている。
⑤経費回収率及び⑥汚水処理原価については、汚水処理原価が使用料単価を上回っていることから、経費回収率は100％に届いていない。
⑦施設利用率は、類似団体よりも上回っており、適正であると思われる。
⑧水洗化率は、法適用前と比較してほぼ横ばいとなっており平均値を下回っている。現在処理区域内の未接続者に対し、継続して水洗化の広報活動を実施しさらなる向上を目指す。</t>
    </r>
    <rPh sb="1" eb="3">
      <t>ケイジョウ</t>
    </rPh>
    <rPh sb="3" eb="5">
      <t>シュウシ</t>
    </rPh>
    <rPh sb="5" eb="7">
      <t>ヒリツ</t>
    </rPh>
    <rPh sb="18" eb="19">
      <t>コ</t>
    </rPh>
    <rPh sb="20" eb="22">
      <t>ヘイキン</t>
    </rPh>
    <rPh sb="22" eb="23">
      <t>チ</t>
    </rPh>
    <rPh sb="34" eb="38">
      <t>イッパンカイケイ</t>
    </rPh>
    <rPh sb="38" eb="41">
      <t>クリイレキン</t>
    </rPh>
    <rPh sb="42" eb="44">
      <t>イゾン</t>
    </rPh>
    <rPh sb="48" eb="50">
      <t>ジョウキョウ</t>
    </rPh>
    <rPh sb="61" eb="63">
      <t>ヒヨウ</t>
    </rPh>
    <rPh sb="64" eb="66">
      <t>サクゲン</t>
    </rPh>
    <rPh sb="68" eb="69">
      <t>サラ</t>
    </rPh>
    <rPh sb="71" eb="73">
      <t>ケンゼン</t>
    </rPh>
    <rPh sb="73" eb="75">
      <t>ケイエイ</t>
    </rPh>
    <rPh sb="76" eb="77">
      <t>ム</t>
    </rPh>
    <rPh sb="79" eb="80">
      <t>ト</t>
    </rPh>
    <rPh sb="81" eb="82">
      <t>ク</t>
    </rPh>
    <rPh sb="89" eb="91">
      <t>ルイセキ</t>
    </rPh>
    <rPh sb="91" eb="94">
      <t>ケッソンキン</t>
    </rPh>
    <rPh sb="94" eb="96">
      <t>ヒリツ</t>
    </rPh>
    <rPh sb="98" eb="100">
      <t>ルイセキ</t>
    </rPh>
    <rPh sb="100" eb="103">
      <t>ケッソンキン</t>
    </rPh>
    <rPh sb="104" eb="106">
      <t>ハッセイ</t>
    </rPh>
    <rPh sb="124" eb="126">
      <t>リュウドウ</t>
    </rPh>
    <rPh sb="126" eb="128">
      <t>ヒリツ</t>
    </rPh>
    <rPh sb="134" eb="136">
      <t>ナイブ</t>
    </rPh>
    <rPh sb="136" eb="138">
      <t>リュウホ</t>
    </rPh>
    <rPh sb="138" eb="140">
      <t>シキン</t>
    </rPh>
    <rPh sb="143" eb="145">
      <t>ゲンキン</t>
    </rPh>
    <rPh sb="145" eb="147">
      <t>ヨキン</t>
    </rPh>
    <rPh sb="148" eb="149">
      <t>スク</t>
    </rPh>
    <rPh sb="154" eb="155">
      <t>クワ</t>
    </rPh>
    <rPh sb="157" eb="159">
      <t>ケンセツ</t>
    </rPh>
    <rPh sb="159" eb="161">
      <t>カイリョウ</t>
    </rPh>
    <rPh sb="161" eb="162">
      <t>ヒ</t>
    </rPh>
    <rPh sb="163" eb="164">
      <t>ア</t>
    </rPh>
    <rPh sb="169" eb="171">
      <t>キギョウ</t>
    </rPh>
    <rPh sb="171" eb="172">
      <t>サイ</t>
    </rPh>
    <rPh sb="173" eb="175">
      <t>ショウカン</t>
    </rPh>
    <rPh sb="176" eb="178">
      <t>タガク</t>
    </rPh>
    <rPh sb="261" eb="263">
      <t>イッパン</t>
    </rPh>
    <rPh sb="263" eb="265">
      <t>カイケイ</t>
    </rPh>
    <rPh sb="265" eb="267">
      <t>フタン</t>
    </rPh>
    <rPh sb="267" eb="268">
      <t>ガク</t>
    </rPh>
    <rPh sb="269" eb="270">
      <t>オオ</t>
    </rPh>
    <rPh sb="275" eb="277">
      <t>キギョウ</t>
    </rPh>
    <rPh sb="277" eb="278">
      <t>サイ</t>
    </rPh>
    <rPh sb="278" eb="280">
      <t>ザンダカ</t>
    </rPh>
    <rPh sb="281" eb="283">
      <t>ゲンショウ</t>
    </rPh>
    <rPh sb="284" eb="285">
      <t>トモナ</t>
    </rPh>
    <rPh sb="286" eb="287">
      <t>ホウ</t>
    </rPh>
    <rPh sb="287" eb="288">
      <t>テキ</t>
    </rPh>
    <rPh sb="288" eb="289">
      <t>ヨウ</t>
    </rPh>
    <rPh sb="289" eb="290">
      <t>マエ</t>
    </rPh>
    <rPh sb="291" eb="293">
      <t>ドウヨウ</t>
    </rPh>
    <rPh sb="308" eb="309">
      <t>オヨ</t>
    </rPh>
    <rPh sb="311" eb="313">
      <t>オスイ</t>
    </rPh>
    <rPh sb="313" eb="315">
      <t>ショリ</t>
    </rPh>
    <rPh sb="315" eb="317">
      <t>ゲンカ</t>
    </rPh>
    <rPh sb="367" eb="369">
      <t>シセツ</t>
    </rPh>
    <rPh sb="369" eb="372">
      <t>リヨウリツ</t>
    </rPh>
    <rPh sb="374" eb="376">
      <t>ルイジ</t>
    </rPh>
    <rPh sb="376" eb="378">
      <t>ダンタイ</t>
    </rPh>
    <rPh sb="381" eb="383">
      <t>ウワマワ</t>
    </rPh>
    <rPh sb="388" eb="390">
      <t>テキセイ</t>
    </rPh>
    <phoneticPr fontId="1"/>
  </si>
  <si>
    <r>
      <t>　施設の老朽化に伴い計画的な改修が必要であることから、平成28年度に実施した機能診断を踏まえ、平成29年度に最適整備構想を策定した。令和元年度より各施設の機能強化事業計画を策定し、令和3年度以降実施設計に着手し、</t>
    </r>
    <r>
      <rPr>
        <sz val="11"/>
        <color theme="1"/>
        <rFont val="ＭＳ ゴシック"/>
        <family val="3"/>
        <charset val="128"/>
      </rPr>
      <t>令和4年度からは更新工事等にも着手しており、計画に基づき順次施工予定である。</t>
    </r>
    <rPh sb="121" eb="123">
      <t>チャクシュ</t>
    </rPh>
    <rPh sb="128" eb="130">
      <t>ケイカク</t>
    </rPh>
    <rPh sb="131" eb="132">
      <t>モト</t>
    </rPh>
    <phoneticPr fontId="1"/>
  </si>
  <si>
    <r>
      <t>　施設の老朽化</t>
    </r>
    <r>
      <rPr>
        <sz val="11"/>
        <color theme="1"/>
        <rFont val="ＭＳ ゴシック"/>
        <family val="3"/>
        <charset val="128"/>
      </rPr>
      <t>が進んでいるため、補助制度を活用した計画的な改修が必要である。また、事業の性質上、人口密集地である市街地ではなく農村部での事業実施となるため、公共下水道と比較して料金収入に対する事業費が高コストとなる。
　行政人口の減少に伴い処理区域内人口は減少傾向にあり、大幅な料金収入の増加は見込めない状況にあるが、料金収入の確保に向け、水洗化率の低い地区の接続率向上に努める必要がある。
　令和2年4月1日より地方公営企業法の一部（財務）適用をした。これにより経営状況や財務状態を明確化し、経営効率の最適化を図りたい。</t>
    </r>
    <rPh sb="8" eb="9">
      <t>スス</t>
    </rPh>
    <rPh sb="56" eb="59">
      <t>シガイチ</t>
    </rPh>
    <rPh sb="159" eb="163">
      <t>リョウキンシュウニュウ</t>
    </rPh>
    <rPh sb="164" eb="166">
      <t>カクホ</t>
    </rPh>
    <rPh sb="167" eb="168">
      <t>ム</t>
    </rPh>
    <rPh sb="186" eb="187">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</si>
</sst>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0.02</c:v>
                </c:pt>
              </c:numCache>
            </c:numRef>
          </c:val>
          <c:extLst>
            <c:ext xmlns:c16="http://schemas.microsoft.com/office/drawing/2014/chart" uri="{C3380CC4-5D6E-409C-BE32-E72D297353CC}">
              <c16:uniqueId val="{00000000-4DD0-436C-AC70-DFE148F25F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4DD0-436C-AC70-DFE148F25F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60.53</c:v>
                </c:pt>
                <c:pt idx="3">
                  <c:v>61.11</c:v>
                </c:pt>
                <c:pt idx="4">
                  <c:v>58.11</c:v>
                </c:pt>
              </c:numCache>
            </c:numRef>
          </c:val>
          <c:extLst>
            <c:ext xmlns:c16="http://schemas.microsoft.com/office/drawing/2014/chart" uri="{C3380CC4-5D6E-409C-BE32-E72D297353CC}">
              <c16:uniqueId val="{00000000-9895-4754-AD4E-FB6B82A1D0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9895-4754-AD4E-FB6B82A1D0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86.57</c:v>
                </c:pt>
                <c:pt idx="3">
                  <c:v>86.81</c:v>
                </c:pt>
                <c:pt idx="4">
                  <c:v>87.19</c:v>
                </c:pt>
              </c:numCache>
            </c:numRef>
          </c:val>
          <c:extLst>
            <c:ext xmlns:c16="http://schemas.microsoft.com/office/drawing/2014/chart" uri="{C3380CC4-5D6E-409C-BE32-E72D297353CC}">
              <c16:uniqueId val="{00000000-23D6-4756-A9C1-1EB3C07C40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23D6-4756-A9C1-1EB3C07C40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113.49</c:v>
                </c:pt>
                <c:pt idx="3">
                  <c:v>112.04</c:v>
                </c:pt>
                <c:pt idx="4">
                  <c:v>120.56</c:v>
                </c:pt>
              </c:numCache>
            </c:numRef>
          </c:val>
          <c:extLst>
            <c:ext xmlns:c16="http://schemas.microsoft.com/office/drawing/2014/chart" uri="{C3380CC4-5D6E-409C-BE32-E72D297353CC}">
              <c16:uniqueId val="{00000000-5C2F-478E-B971-1AC1C1B56E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5C2F-478E-B971-1AC1C1B56E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5.58</c:v>
                </c:pt>
                <c:pt idx="3">
                  <c:v>11.12</c:v>
                </c:pt>
                <c:pt idx="4">
                  <c:v>14.95</c:v>
                </c:pt>
              </c:numCache>
            </c:numRef>
          </c:val>
          <c:extLst>
            <c:ext xmlns:c16="http://schemas.microsoft.com/office/drawing/2014/chart" uri="{C3380CC4-5D6E-409C-BE32-E72D297353CC}">
              <c16:uniqueId val="{00000000-CA2F-4CC1-B23A-530F4C599A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CA2F-4CC1-B23A-530F4C599A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BD-4F1B-B365-98135110CC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ABD-4F1B-B365-98135110CC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9F-4135-8A36-7C78482764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639F-4135-8A36-7C78482764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27.48</c:v>
                </c:pt>
                <c:pt idx="3">
                  <c:v>31.68</c:v>
                </c:pt>
                <c:pt idx="4">
                  <c:v>37.42</c:v>
                </c:pt>
              </c:numCache>
            </c:numRef>
          </c:val>
          <c:extLst>
            <c:ext xmlns:c16="http://schemas.microsoft.com/office/drawing/2014/chart" uri="{C3380CC4-5D6E-409C-BE32-E72D297353CC}">
              <c16:uniqueId val="{00000000-DD67-4200-9A35-34E06EB4FF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DD67-4200-9A35-34E06EB4FF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256-45E5-82C1-13DCC745FB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8256-45E5-82C1-13DCC745FB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45.57</c:v>
                </c:pt>
                <c:pt idx="3">
                  <c:v>51.28</c:v>
                </c:pt>
                <c:pt idx="4">
                  <c:v>48.62</c:v>
                </c:pt>
              </c:numCache>
            </c:numRef>
          </c:val>
          <c:extLst>
            <c:ext xmlns:c16="http://schemas.microsoft.com/office/drawing/2014/chart" uri="{C3380CC4-5D6E-409C-BE32-E72D297353CC}">
              <c16:uniqueId val="{00000000-45B0-420C-825D-1C5CAEAD45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45B0-420C-825D-1C5CAEAD45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253.72</c:v>
                </c:pt>
                <c:pt idx="3">
                  <c:v>227.07</c:v>
                </c:pt>
                <c:pt idx="4">
                  <c:v>251.66</c:v>
                </c:pt>
              </c:numCache>
            </c:numRef>
          </c:val>
          <c:extLst>
            <c:ext xmlns:c16="http://schemas.microsoft.com/office/drawing/2014/chart" uri="{C3380CC4-5D6E-409C-BE32-E72D297353CC}">
              <c16:uniqueId val="{00000000-D291-427D-95F4-A2EBE42DB7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D291-427D-95F4-A2EBE42DB7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香取市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71868</v>
      </c>
      <c r="AM8" s="36"/>
      <c r="AN8" s="36"/>
      <c r="AO8" s="36"/>
      <c r="AP8" s="36"/>
      <c r="AQ8" s="36"/>
      <c r="AR8" s="36"/>
      <c r="AS8" s="36"/>
      <c r="AT8" s="37">
        <f>データ!T6</f>
        <v>262.35000000000002</v>
      </c>
      <c r="AU8" s="37"/>
      <c r="AV8" s="37"/>
      <c r="AW8" s="37"/>
      <c r="AX8" s="37"/>
      <c r="AY8" s="37"/>
      <c r="AZ8" s="37"/>
      <c r="BA8" s="37"/>
      <c r="BB8" s="37">
        <f>データ!U6</f>
        <v>273.94</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83.87</v>
      </c>
      <c r="J10" s="37"/>
      <c r="K10" s="37"/>
      <c r="L10" s="37"/>
      <c r="M10" s="37"/>
      <c r="N10" s="37"/>
      <c r="O10" s="37"/>
      <c r="P10" s="37">
        <f>データ!P6</f>
        <v>4.05</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2888</v>
      </c>
      <c r="AM10" s="36"/>
      <c r="AN10" s="36"/>
      <c r="AO10" s="36"/>
      <c r="AP10" s="36"/>
      <c r="AQ10" s="36"/>
      <c r="AR10" s="36"/>
      <c r="AS10" s="36"/>
      <c r="AT10" s="37">
        <f>データ!W6</f>
        <v>2.58</v>
      </c>
      <c r="AU10" s="37"/>
      <c r="AV10" s="37"/>
      <c r="AW10" s="37"/>
      <c r="AX10" s="37"/>
      <c r="AY10" s="37"/>
      <c r="AZ10" s="37"/>
      <c r="BA10" s="37"/>
      <c r="BB10" s="37">
        <f>データ!X6</f>
        <v>1119.3800000000001</v>
      </c>
      <c r="BC10" s="37"/>
      <c r="BD10" s="37"/>
      <c r="BE10" s="37"/>
      <c r="BF10" s="37"/>
      <c r="BG10" s="37"/>
      <c r="BH10" s="37"/>
      <c r="BI10" s="37"/>
      <c r="BJ10" s="2"/>
      <c r="BK10" s="2"/>
      <c r="BL10" s="46" t="s">
        <v>36</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75"/>
      <c r="BN58" s="75"/>
      <c r="BO58" s="75"/>
      <c r="BP58" s="75"/>
      <c r="BQ58" s="75"/>
      <c r="BR58" s="75"/>
      <c r="BS58" s="75"/>
      <c r="BT58" s="75"/>
      <c r="BU58" s="75"/>
      <c r="BV58" s="75"/>
      <c r="BW58" s="75"/>
      <c r="BX58" s="75"/>
      <c r="BY58" s="75"/>
      <c r="BZ58" s="7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75"/>
      <c r="BN59" s="75"/>
      <c r="BO59" s="75"/>
      <c r="BP59" s="75"/>
      <c r="BQ59" s="75"/>
      <c r="BR59" s="75"/>
      <c r="BS59" s="75"/>
      <c r="BT59" s="75"/>
      <c r="BU59" s="75"/>
      <c r="BV59" s="75"/>
      <c r="BW59" s="75"/>
      <c r="BX59" s="75"/>
      <c r="BY59" s="75"/>
      <c r="BZ59" s="76"/>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75"/>
      <c r="BN60" s="75"/>
      <c r="BO60" s="75"/>
      <c r="BP60" s="75"/>
      <c r="BQ60" s="75"/>
      <c r="BR60" s="75"/>
      <c r="BS60" s="75"/>
      <c r="BT60" s="75"/>
      <c r="BU60" s="75"/>
      <c r="BV60" s="75"/>
      <c r="BW60" s="75"/>
      <c r="BX60" s="75"/>
      <c r="BY60" s="75"/>
      <c r="BZ60" s="7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75"/>
      <c r="BN80" s="75"/>
      <c r="BO80" s="75"/>
      <c r="BP80" s="75"/>
      <c r="BQ80" s="75"/>
      <c r="BR80" s="75"/>
      <c r="BS80" s="75"/>
      <c r="BT80" s="75"/>
      <c r="BU80" s="75"/>
      <c r="BV80" s="75"/>
      <c r="BW80" s="75"/>
      <c r="BX80" s="75"/>
      <c r="BY80" s="75"/>
      <c r="BZ80" s="7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75"/>
      <c r="BN81" s="75"/>
      <c r="BO81" s="75"/>
      <c r="BP81" s="75"/>
      <c r="BQ81" s="75"/>
      <c r="BR81" s="75"/>
      <c r="BS81" s="75"/>
      <c r="BT81" s="75"/>
      <c r="BU81" s="75"/>
      <c r="BV81" s="75"/>
      <c r="BW81" s="75"/>
      <c r="BX81" s="75"/>
      <c r="BY81" s="75"/>
      <c r="BZ81" s="7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7"/>
      <c r="BM82" s="78"/>
      <c r="BN82" s="78"/>
      <c r="BO82" s="78"/>
      <c r="BP82" s="78"/>
      <c r="BQ82" s="78"/>
      <c r="BR82" s="78"/>
      <c r="BS82" s="78"/>
      <c r="BT82" s="78"/>
      <c r="BU82" s="78"/>
      <c r="BV82" s="78"/>
      <c r="BW82" s="78"/>
      <c r="BX82" s="78"/>
      <c r="BY82" s="78"/>
      <c r="BZ82" s="79"/>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44</v>
      </c>
      <c r="F84" s="6" t="s">
        <v>45</v>
      </c>
      <c r="G84" s="6" t="s">
        <v>46</v>
      </c>
      <c r="H84" s="6" t="s">
        <v>39</v>
      </c>
      <c r="I84" s="6" t="s">
        <v>7</v>
      </c>
      <c r="J84" s="6" t="s">
        <v>47</v>
      </c>
      <c r="K84" s="6" t="s">
        <v>48</v>
      </c>
      <c r="L84" s="6" t="s">
        <v>31</v>
      </c>
      <c r="M84" s="6" t="s">
        <v>34</v>
      </c>
      <c r="N84" s="6" t="s">
        <v>50</v>
      </c>
      <c r="O84" s="6" t="s">
        <v>52</v>
      </c>
    </row>
    <row r="85" spans="1:78" hidden="1" x14ac:dyDescent="0.15">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VclFGT2UK48j7xHXGG/pSjzQZMQx7dDy0TWEx0tewqO/Zsr0u1gAqxNaaTVdPF2kiE2IT1uuKIX+NjmJhwPSng==" saltValue="0U2rsJPhWv5QrSx0NE32r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56</v>
      </c>
      <c r="D3" s="16" t="s">
        <v>57</v>
      </c>
      <c r="E3" s="16" t="s">
        <v>3</v>
      </c>
      <c r="F3" s="16" t="s">
        <v>2</v>
      </c>
      <c r="G3" s="16" t="s">
        <v>23</v>
      </c>
      <c r="H3" s="69" t="s">
        <v>58</v>
      </c>
      <c r="I3" s="70"/>
      <c r="J3" s="70"/>
      <c r="K3" s="70"/>
      <c r="L3" s="70"/>
      <c r="M3" s="70"/>
      <c r="N3" s="70"/>
      <c r="O3" s="70"/>
      <c r="P3" s="70"/>
      <c r="Q3" s="70"/>
      <c r="R3" s="70"/>
      <c r="S3" s="70"/>
      <c r="T3" s="70"/>
      <c r="U3" s="70"/>
      <c r="V3" s="70"/>
      <c r="W3" s="70"/>
      <c r="X3" s="71"/>
      <c r="Y3" s="67" t="s">
        <v>51</v>
      </c>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t="s">
        <v>9</v>
      </c>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row>
    <row r="4" spans="1:148" x14ac:dyDescent="0.15">
      <c r="A4" s="14" t="s">
        <v>59</v>
      </c>
      <c r="B4" s="17"/>
      <c r="C4" s="17"/>
      <c r="D4" s="17"/>
      <c r="E4" s="17"/>
      <c r="F4" s="17"/>
      <c r="G4" s="17"/>
      <c r="H4" s="72"/>
      <c r="I4" s="73"/>
      <c r="J4" s="73"/>
      <c r="K4" s="73"/>
      <c r="L4" s="73"/>
      <c r="M4" s="73"/>
      <c r="N4" s="73"/>
      <c r="O4" s="73"/>
      <c r="P4" s="73"/>
      <c r="Q4" s="73"/>
      <c r="R4" s="73"/>
      <c r="S4" s="73"/>
      <c r="T4" s="73"/>
      <c r="U4" s="73"/>
      <c r="V4" s="73"/>
      <c r="W4" s="73"/>
      <c r="X4" s="74"/>
      <c r="Y4" s="68" t="s">
        <v>49</v>
      </c>
      <c r="Z4" s="68"/>
      <c r="AA4" s="68"/>
      <c r="AB4" s="68"/>
      <c r="AC4" s="68"/>
      <c r="AD4" s="68"/>
      <c r="AE4" s="68"/>
      <c r="AF4" s="68"/>
      <c r="AG4" s="68"/>
      <c r="AH4" s="68"/>
      <c r="AI4" s="68"/>
      <c r="AJ4" s="68" t="s">
        <v>43</v>
      </c>
      <c r="AK4" s="68"/>
      <c r="AL4" s="68"/>
      <c r="AM4" s="68"/>
      <c r="AN4" s="68"/>
      <c r="AO4" s="68"/>
      <c r="AP4" s="68"/>
      <c r="AQ4" s="68"/>
      <c r="AR4" s="68"/>
      <c r="AS4" s="68"/>
      <c r="AT4" s="68"/>
      <c r="AU4" s="68" t="s">
        <v>26</v>
      </c>
      <c r="AV4" s="68"/>
      <c r="AW4" s="68"/>
      <c r="AX4" s="68"/>
      <c r="AY4" s="68"/>
      <c r="AZ4" s="68"/>
      <c r="BA4" s="68"/>
      <c r="BB4" s="68"/>
      <c r="BC4" s="68"/>
      <c r="BD4" s="68"/>
      <c r="BE4" s="68"/>
      <c r="BF4" s="68" t="s">
        <v>61</v>
      </c>
      <c r="BG4" s="68"/>
      <c r="BH4" s="68"/>
      <c r="BI4" s="68"/>
      <c r="BJ4" s="68"/>
      <c r="BK4" s="68"/>
      <c r="BL4" s="68"/>
      <c r="BM4" s="68"/>
      <c r="BN4" s="68"/>
      <c r="BO4" s="68"/>
      <c r="BP4" s="68"/>
      <c r="BQ4" s="68" t="s">
        <v>13</v>
      </c>
      <c r="BR4" s="68"/>
      <c r="BS4" s="68"/>
      <c r="BT4" s="68"/>
      <c r="BU4" s="68"/>
      <c r="BV4" s="68"/>
      <c r="BW4" s="68"/>
      <c r="BX4" s="68"/>
      <c r="BY4" s="68"/>
      <c r="BZ4" s="68"/>
      <c r="CA4" s="68"/>
      <c r="CB4" s="68" t="s">
        <v>60</v>
      </c>
      <c r="CC4" s="68"/>
      <c r="CD4" s="68"/>
      <c r="CE4" s="68"/>
      <c r="CF4" s="68"/>
      <c r="CG4" s="68"/>
      <c r="CH4" s="68"/>
      <c r="CI4" s="68"/>
      <c r="CJ4" s="68"/>
      <c r="CK4" s="68"/>
      <c r="CL4" s="68"/>
      <c r="CM4" s="68" t="s">
        <v>63</v>
      </c>
      <c r="CN4" s="68"/>
      <c r="CO4" s="68"/>
      <c r="CP4" s="68"/>
      <c r="CQ4" s="68"/>
      <c r="CR4" s="68"/>
      <c r="CS4" s="68"/>
      <c r="CT4" s="68"/>
      <c r="CU4" s="68"/>
      <c r="CV4" s="68"/>
      <c r="CW4" s="68"/>
      <c r="CX4" s="68" t="s">
        <v>64</v>
      </c>
      <c r="CY4" s="68"/>
      <c r="CZ4" s="68"/>
      <c r="DA4" s="68"/>
      <c r="DB4" s="68"/>
      <c r="DC4" s="68"/>
      <c r="DD4" s="68"/>
      <c r="DE4" s="68"/>
      <c r="DF4" s="68"/>
      <c r="DG4" s="68"/>
      <c r="DH4" s="68"/>
      <c r="DI4" s="68" t="s">
        <v>65</v>
      </c>
      <c r="DJ4" s="68"/>
      <c r="DK4" s="68"/>
      <c r="DL4" s="68"/>
      <c r="DM4" s="68"/>
      <c r="DN4" s="68"/>
      <c r="DO4" s="68"/>
      <c r="DP4" s="68"/>
      <c r="DQ4" s="68"/>
      <c r="DR4" s="68"/>
      <c r="DS4" s="68"/>
      <c r="DT4" s="68" t="s">
        <v>66</v>
      </c>
      <c r="DU4" s="68"/>
      <c r="DV4" s="68"/>
      <c r="DW4" s="68"/>
      <c r="DX4" s="68"/>
      <c r="DY4" s="68"/>
      <c r="DZ4" s="68"/>
      <c r="EA4" s="68"/>
      <c r="EB4" s="68"/>
      <c r="EC4" s="68"/>
      <c r="ED4" s="68"/>
      <c r="EE4" s="68" t="s">
        <v>67</v>
      </c>
      <c r="EF4" s="68"/>
      <c r="EG4" s="68"/>
      <c r="EH4" s="68"/>
      <c r="EI4" s="68"/>
      <c r="EJ4" s="68"/>
      <c r="EK4" s="68"/>
      <c r="EL4" s="68"/>
      <c r="EM4" s="68"/>
      <c r="EN4" s="68"/>
      <c r="EO4" s="68"/>
    </row>
    <row r="5" spans="1:148" x14ac:dyDescent="0.15">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2022</v>
      </c>
      <c r="C6" s="19">
        <f t="shared" si="1"/>
        <v>122360</v>
      </c>
      <c r="D6" s="19">
        <f t="shared" si="1"/>
        <v>46</v>
      </c>
      <c r="E6" s="19">
        <f t="shared" si="1"/>
        <v>17</v>
      </c>
      <c r="F6" s="19">
        <f t="shared" si="1"/>
        <v>5</v>
      </c>
      <c r="G6" s="19">
        <f t="shared" si="1"/>
        <v>0</v>
      </c>
      <c r="H6" s="19" t="str">
        <f t="shared" si="1"/>
        <v>千葉県　香取市</v>
      </c>
      <c r="I6" s="19" t="str">
        <f t="shared" si="1"/>
        <v>法適用</v>
      </c>
      <c r="J6" s="19" t="str">
        <f t="shared" si="1"/>
        <v>下水道事業</v>
      </c>
      <c r="K6" s="19" t="str">
        <f t="shared" si="1"/>
        <v>農業集落排水</v>
      </c>
      <c r="L6" s="19" t="str">
        <f t="shared" si="1"/>
        <v>F1</v>
      </c>
      <c r="M6" s="19" t="str">
        <f t="shared" si="1"/>
        <v>非設置</v>
      </c>
      <c r="N6" s="24" t="str">
        <f t="shared" si="1"/>
        <v>-</v>
      </c>
      <c r="O6" s="24">
        <f t="shared" si="1"/>
        <v>83.87</v>
      </c>
      <c r="P6" s="24">
        <f t="shared" si="1"/>
        <v>4.05</v>
      </c>
      <c r="Q6" s="24">
        <f t="shared" si="1"/>
        <v>100</v>
      </c>
      <c r="R6" s="24">
        <f t="shared" si="1"/>
        <v>3850</v>
      </c>
      <c r="S6" s="24">
        <f t="shared" si="1"/>
        <v>71868</v>
      </c>
      <c r="T6" s="24">
        <f t="shared" si="1"/>
        <v>262.35000000000002</v>
      </c>
      <c r="U6" s="24">
        <f t="shared" si="1"/>
        <v>273.94</v>
      </c>
      <c r="V6" s="24">
        <f t="shared" si="1"/>
        <v>2888</v>
      </c>
      <c r="W6" s="24">
        <f t="shared" si="1"/>
        <v>2.58</v>
      </c>
      <c r="X6" s="24">
        <f t="shared" si="1"/>
        <v>1119.3800000000001</v>
      </c>
      <c r="Y6" s="28" t="str">
        <f t="shared" ref="Y6:AH6" si="2">IF(Y7="",NA(),Y7)</f>
        <v>-</v>
      </c>
      <c r="Z6" s="28" t="str">
        <f t="shared" si="2"/>
        <v>-</v>
      </c>
      <c r="AA6" s="28">
        <f t="shared" si="2"/>
        <v>113.49</v>
      </c>
      <c r="AB6" s="28">
        <f t="shared" si="2"/>
        <v>112.04</v>
      </c>
      <c r="AC6" s="28">
        <f t="shared" si="2"/>
        <v>120.56</v>
      </c>
      <c r="AD6" s="28" t="str">
        <f t="shared" si="2"/>
        <v>-</v>
      </c>
      <c r="AE6" s="28" t="str">
        <f t="shared" si="2"/>
        <v>-</v>
      </c>
      <c r="AF6" s="28">
        <f t="shared" si="2"/>
        <v>103.09</v>
      </c>
      <c r="AG6" s="28">
        <f t="shared" si="2"/>
        <v>102.11</v>
      </c>
      <c r="AH6" s="28">
        <f t="shared" si="2"/>
        <v>101.91</v>
      </c>
      <c r="AI6" s="24" t="str">
        <f>IF(AI7="","",IF(AI7="-","【-】","【"&amp;SUBSTITUTE(TEXT(AI7,"#,##0.00"),"-","△")&amp;"】"))</f>
        <v>【103.61】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101.24</v>
      </c>
      <c r="AR6" s="28">
        <f t="shared" si="3"/>
        <v>124.9</v>
      </c>
      <c r="AS6" s="28">
        <f t="shared" si="3"/>
        <v>124.8</v>
      </c>
      <c r="AT6" s="24" t="str">
        <f>IF(AT7="","",IF(AT7="-","【-】","【"&amp;SUBSTITUTE(TEXT(AT7,"#,##0.00"),"-","△")&amp;"】"))</f>
        <v>【133.62】</v>
      </c>
      <c r="AU6" s="28" t="str">
        <f t="shared" ref="AU6:BD6" si="4">IF(AU7="",NA(),AU7)</f>
        <v>-</v>
      </c>
      <c r="AV6" s="28" t="str">
        <f t="shared" si="4"/>
        <v>-</v>
      </c>
      <c r="AW6" s="28">
        <f t="shared" si="4"/>
        <v>27.48</v>
      </c>
      <c r="AX6" s="28">
        <f t="shared" si="4"/>
        <v>31.68</v>
      </c>
      <c r="AY6" s="28">
        <f t="shared" si="4"/>
        <v>37.42</v>
      </c>
      <c r="AZ6" s="28" t="str">
        <f t="shared" si="4"/>
        <v>-</v>
      </c>
      <c r="BA6" s="28" t="str">
        <f t="shared" si="4"/>
        <v>-</v>
      </c>
      <c r="BB6" s="28">
        <f t="shared" si="4"/>
        <v>37.24</v>
      </c>
      <c r="BC6" s="28">
        <f t="shared" si="4"/>
        <v>33.58</v>
      </c>
      <c r="BD6" s="28">
        <f t="shared" si="4"/>
        <v>35.42</v>
      </c>
      <c r="BE6" s="24" t="str">
        <f>IF(BE7="","",IF(BE7="-","【-】","【"&amp;SUBSTITUTE(TEXT(BE7,"#,##0.00"),"-","△")&amp;"】"))</f>
        <v>【36.94】</v>
      </c>
      <c r="BF6" s="28" t="str">
        <f t="shared" ref="BF6:BO6" si="5">IF(BF7="",NA(),BF7)</f>
        <v>-</v>
      </c>
      <c r="BG6" s="28" t="str">
        <f t="shared" si="5"/>
        <v>-</v>
      </c>
      <c r="BH6" s="24">
        <f t="shared" si="5"/>
        <v>0</v>
      </c>
      <c r="BI6" s="24">
        <f t="shared" si="5"/>
        <v>0</v>
      </c>
      <c r="BJ6" s="24">
        <f t="shared" si="5"/>
        <v>0</v>
      </c>
      <c r="BK6" s="28" t="str">
        <f t="shared" si="5"/>
        <v>-</v>
      </c>
      <c r="BL6" s="28" t="str">
        <f t="shared" si="5"/>
        <v>-</v>
      </c>
      <c r="BM6" s="28">
        <f t="shared" si="5"/>
        <v>783.8</v>
      </c>
      <c r="BN6" s="28">
        <f t="shared" si="5"/>
        <v>778.81</v>
      </c>
      <c r="BO6" s="28">
        <f t="shared" si="5"/>
        <v>718.49</v>
      </c>
      <c r="BP6" s="24" t="str">
        <f>IF(BP7="","",IF(BP7="-","【-】","【"&amp;SUBSTITUTE(TEXT(BP7,"#,##0.00"),"-","△")&amp;"】"))</f>
        <v>【809.19】</v>
      </c>
      <c r="BQ6" s="28" t="str">
        <f t="shared" ref="BQ6:BZ6" si="6">IF(BQ7="",NA(),BQ7)</f>
        <v>-</v>
      </c>
      <c r="BR6" s="28" t="str">
        <f t="shared" si="6"/>
        <v>-</v>
      </c>
      <c r="BS6" s="28">
        <f t="shared" si="6"/>
        <v>45.57</v>
      </c>
      <c r="BT6" s="28">
        <f t="shared" si="6"/>
        <v>51.28</v>
      </c>
      <c r="BU6" s="28">
        <f t="shared" si="6"/>
        <v>48.62</v>
      </c>
      <c r="BV6" s="28" t="str">
        <f t="shared" si="6"/>
        <v>-</v>
      </c>
      <c r="BW6" s="28" t="str">
        <f t="shared" si="6"/>
        <v>-</v>
      </c>
      <c r="BX6" s="28">
        <f t="shared" si="6"/>
        <v>68.11</v>
      </c>
      <c r="BY6" s="28">
        <f t="shared" si="6"/>
        <v>67.23</v>
      </c>
      <c r="BZ6" s="28">
        <f t="shared" si="6"/>
        <v>61.82</v>
      </c>
      <c r="CA6" s="24" t="str">
        <f>IF(CA7="","",IF(CA7="-","【-】","【"&amp;SUBSTITUTE(TEXT(CA7,"#,##0.00"),"-","△")&amp;"】"))</f>
        <v>【57.02】</v>
      </c>
      <c r="CB6" s="28" t="str">
        <f t="shared" ref="CB6:CK6" si="7">IF(CB7="",NA(),CB7)</f>
        <v>-</v>
      </c>
      <c r="CC6" s="28" t="str">
        <f t="shared" si="7"/>
        <v>-</v>
      </c>
      <c r="CD6" s="28">
        <f t="shared" si="7"/>
        <v>253.72</v>
      </c>
      <c r="CE6" s="28">
        <f t="shared" si="7"/>
        <v>227.07</v>
      </c>
      <c r="CF6" s="28">
        <f t="shared" si="7"/>
        <v>251.66</v>
      </c>
      <c r="CG6" s="28" t="str">
        <f t="shared" si="7"/>
        <v>-</v>
      </c>
      <c r="CH6" s="28" t="str">
        <f t="shared" si="7"/>
        <v>-</v>
      </c>
      <c r="CI6" s="28">
        <f t="shared" si="7"/>
        <v>222.41</v>
      </c>
      <c r="CJ6" s="28">
        <f t="shared" si="7"/>
        <v>228.21</v>
      </c>
      <c r="CK6" s="28">
        <f t="shared" si="7"/>
        <v>246.9</v>
      </c>
      <c r="CL6" s="24" t="str">
        <f>IF(CL7="","",IF(CL7="-","【-】","【"&amp;SUBSTITUTE(TEXT(CL7,"#,##0.00"),"-","△")&amp;"】"))</f>
        <v>【273.68】</v>
      </c>
      <c r="CM6" s="28" t="str">
        <f t="shared" ref="CM6:CV6" si="8">IF(CM7="",NA(),CM7)</f>
        <v>-</v>
      </c>
      <c r="CN6" s="28" t="str">
        <f t="shared" si="8"/>
        <v>-</v>
      </c>
      <c r="CO6" s="28">
        <f t="shared" si="8"/>
        <v>60.53</v>
      </c>
      <c r="CP6" s="28">
        <f t="shared" si="8"/>
        <v>61.11</v>
      </c>
      <c r="CQ6" s="28">
        <f t="shared" si="8"/>
        <v>58.11</v>
      </c>
      <c r="CR6" s="28" t="str">
        <f t="shared" si="8"/>
        <v>-</v>
      </c>
      <c r="CS6" s="28" t="str">
        <f t="shared" si="8"/>
        <v>-</v>
      </c>
      <c r="CT6" s="28">
        <f t="shared" si="8"/>
        <v>55.26</v>
      </c>
      <c r="CU6" s="28">
        <f t="shared" si="8"/>
        <v>54.54</v>
      </c>
      <c r="CV6" s="28">
        <f t="shared" si="8"/>
        <v>52.9</v>
      </c>
      <c r="CW6" s="24" t="str">
        <f>IF(CW7="","",IF(CW7="-","【-】","【"&amp;SUBSTITUTE(TEXT(CW7,"#,##0.00"),"-","△")&amp;"】"))</f>
        <v>【52.55】</v>
      </c>
      <c r="CX6" s="28" t="str">
        <f t="shared" ref="CX6:DG6" si="9">IF(CX7="",NA(),CX7)</f>
        <v>-</v>
      </c>
      <c r="CY6" s="28" t="str">
        <f t="shared" si="9"/>
        <v>-</v>
      </c>
      <c r="CZ6" s="28">
        <f t="shared" si="9"/>
        <v>86.57</v>
      </c>
      <c r="DA6" s="28">
        <f t="shared" si="9"/>
        <v>86.81</v>
      </c>
      <c r="DB6" s="28">
        <f t="shared" si="9"/>
        <v>87.19</v>
      </c>
      <c r="DC6" s="28" t="str">
        <f t="shared" si="9"/>
        <v>-</v>
      </c>
      <c r="DD6" s="28" t="str">
        <f t="shared" si="9"/>
        <v>-</v>
      </c>
      <c r="DE6" s="28">
        <f t="shared" si="9"/>
        <v>90.52</v>
      </c>
      <c r="DF6" s="28">
        <f t="shared" si="9"/>
        <v>90.3</v>
      </c>
      <c r="DG6" s="28">
        <f t="shared" si="9"/>
        <v>90.3</v>
      </c>
      <c r="DH6" s="24" t="str">
        <f>IF(DH7="","",IF(DH7="-","【-】","【"&amp;SUBSTITUTE(TEXT(DH7,"#,##0.00"),"-","△")&amp;"】"))</f>
        <v>【87.30】</v>
      </c>
      <c r="DI6" s="28" t="str">
        <f t="shared" ref="DI6:DR6" si="10">IF(DI7="",NA(),DI7)</f>
        <v>-</v>
      </c>
      <c r="DJ6" s="28" t="str">
        <f t="shared" si="10"/>
        <v>-</v>
      </c>
      <c r="DK6" s="28">
        <f t="shared" si="10"/>
        <v>5.58</v>
      </c>
      <c r="DL6" s="28">
        <f t="shared" si="10"/>
        <v>11.12</v>
      </c>
      <c r="DM6" s="28">
        <f t="shared" si="10"/>
        <v>14.95</v>
      </c>
      <c r="DN6" s="28" t="str">
        <f t="shared" si="10"/>
        <v>-</v>
      </c>
      <c r="DO6" s="28" t="str">
        <f t="shared" si="10"/>
        <v>-</v>
      </c>
      <c r="DP6" s="28">
        <f t="shared" si="10"/>
        <v>24.8</v>
      </c>
      <c r="DQ6" s="28">
        <f t="shared" si="10"/>
        <v>28.12</v>
      </c>
      <c r="DR6" s="28">
        <f t="shared" si="10"/>
        <v>28.79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8">
        <f t="shared" si="12"/>
        <v>0.02</v>
      </c>
      <c r="EJ6" s="28" t="str">
        <f t="shared" si="12"/>
        <v>-</v>
      </c>
      <c r="EK6" s="28" t="str">
        <f t="shared" si="12"/>
        <v>-</v>
      </c>
      <c r="EL6" s="28">
        <f t="shared" si="12"/>
        <v>0.02</v>
      </c>
      <c r="EM6" s="28">
        <f t="shared" si="12"/>
        <v>0.01</v>
      </c>
      <c r="EN6" s="28">
        <f t="shared" si="12"/>
        <v>0.01</v>
      </c>
      <c r="EO6" s="24" t="str">
        <f>IF(EO7="","",IF(EO7="-","【-】","【"&amp;SUBSTITUTE(TEXT(EO7,"#,##0.00"),"-","△")&amp;"】"))</f>
        <v>【0.02】</v>
      </c>
    </row>
    <row r="7" spans="1:148" s="13" customFormat="1" x14ac:dyDescent="0.15">
      <c r="A7" s="14"/>
      <c r="B7" s="20">
        <v>2022</v>
      </c>
      <c r="C7" s="20">
        <v>122360</v>
      </c>
      <c r="D7" s="20">
        <v>46</v>
      </c>
      <c r="E7" s="20">
        <v>17</v>
      </c>
      <c r="F7" s="20">
        <v>5</v>
      </c>
      <c r="G7" s="20">
        <v>0</v>
      </c>
      <c r="H7" s="20" t="s">
        <v>95</v>
      </c>
      <c r="I7" s="20" t="s">
        <v>96</v>
      </c>
      <c r="J7" s="20" t="s">
        <v>97</v>
      </c>
      <c r="K7" s="20" t="s">
        <v>98</v>
      </c>
      <c r="L7" s="20" t="s">
        <v>99</v>
      </c>
      <c r="M7" s="20" t="s">
        <v>100</v>
      </c>
      <c r="N7" s="25" t="s">
        <v>101</v>
      </c>
      <c r="O7" s="25">
        <v>83.87</v>
      </c>
      <c r="P7" s="25">
        <v>4.05</v>
      </c>
      <c r="Q7" s="25">
        <v>100</v>
      </c>
      <c r="R7" s="25">
        <v>3850</v>
      </c>
      <c r="S7" s="25">
        <v>71868</v>
      </c>
      <c r="T7" s="25">
        <v>262.35000000000002</v>
      </c>
      <c r="U7" s="25">
        <v>273.94</v>
      </c>
      <c r="V7" s="25">
        <v>2888</v>
      </c>
      <c r="W7" s="25">
        <v>2.58</v>
      </c>
      <c r="X7" s="25">
        <v>1119.3800000000001</v>
      </c>
      <c r="Y7" s="25" t="s">
        <v>101</v>
      </c>
      <c r="Z7" s="25" t="s">
        <v>101</v>
      </c>
      <c r="AA7" s="25">
        <v>113.49</v>
      </c>
      <c r="AB7" s="25">
        <v>112.04</v>
      </c>
      <c r="AC7" s="25">
        <v>120.56</v>
      </c>
      <c r="AD7" s="25" t="s">
        <v>101</v>
      </c>
      <c r="AE7" s="25" t="s">
        <v>101</v>
      </c>
      <c r="AF7" s="25">
        <v>103.09</v>
      </c>
      <c r="AG7" s="25">
        <v>102.11</v>
      </c>
      <c r="AH7" s="25">
        <v>101.91</v>
      </c>
      <c r="AI7" s="25">
        <v>103.61</v>
      </c>
      <c r="AJ7" s="25" t="s">
        <v>101</v>
      </c>
      <c r="AK7" s="25" t="s">
        <v>101</v>
      </c>
      <c r="AL7" s="25">
        <v>0</v>
      </c>
      <c r="AM7" s="25">
        <v>0</v>
      </c>
      <c r="AN7" s="25">
        <v>0</v>
      </c>
      <c r="AO7" s="25" t="s">
        <v>101</v>
      </c>
      <c r="AP7" s="25" t="s">
        <v>101</v>
      </c>
      <c r="AQ7" s="25">
        <v>101.24</v>
      </c>
      <c r="AR7" s="25">
        <v>124.9</v>
      </c>
      <c r="AS7" s="25">
        <v>124.8</v>
      </c>
      <c r="AT7" s="25">
        <v>133.62</v>
      </c>
      <c r="AU7" s="25" t="s">
        <v>101</v>
      </c>
      <c r="AV7" s="25" t="s">
        <v>101</v>
      </c>
      <c r="AW7" s="25">
        <v>27.48</v>
      </c>
      <c r="AX7" s="25">
        <v>31.68</v>
      </c>
      <c r="AY7" s="25">
        <v>37.42</v>
      </c>
      <c r="AZ7" s="25" t="s">
        <v>101</v>
      </c>
      <c r="BA7" s="25" t="s">
        <v>101</v>
      </c>
      <c r="BB7" s="25">
        <v>37.24</v>
      </c>
      <c r="BC7" s="25">
        <v>33.58</v>
      </c>
      <c r="BD7" s="25">
        <v>35.42</v>
      </c>
      <c r="BE7" s="25">
        <v>36.94</v>
      </c>
      <c r="BF7" s="25" t="s">
        <v>101</v>
      </c>
      <c r="BG7" s="25" t="s">
        <v>101</v>
      </c>
      <c r="BH7" s="25">
        <v>0</v>
      </c>
      <c r="BI7" s="25">
        <v>0</v>
      </c>
      <c r="BJ7" s="25">
        <v>0</v>
      </c>
      <c r="BK7" s="25" t="s">
        <v>101</v>
      </c>
      <c r="BL7" s="25" t="s">
        <v>101</v>
      </c>
      <c r="BM7" s="25">
        <v>783.8</v>
      </c>
      <c r="BN7" s="25">
        <v>778.81</v>
      </c>
      <c r="BO7" s="25">
        <v>718.49</v>
      </c>
      <c r="BP7" s="25">
        <v>809.19</v>
      </c>
      <c r="BQ7" s="25" t="s">
        <v>101</v>
      </c>
      <c r="BR7" s="25" t="s">
        <v>101</v>
      </c>
      <c r="BS7" s="25">
        <v>45.57</v>
      </c>
      <c r="BT7" s="25">
        <v>51.28</v>
      </c>
      <c r="BU7" s="25">
        <v>48.62</v>
      </c>
      <c r="BV7" s="25" t="s">
        <v>101</v>
      </c>
      <c r="BW7" s="25" t="s">
        <v>101</v>
      </c>
      <c r="BX7" s="25">
        <v>68.11</v>
      </c>
      <c r="BY7" s="25">
        <v>67.23</v>
      </c>
      <c r="BZ7" s="25">
        <v>61.82</v>
      </c>
      <c r="CA7" s="25">
        <v>57.02</v>
      </c>
      <c r="CB7" s="25" t="s">
        <v>101</v>
      </c>
      <c r="CC7" s="25" t="s">
        <v>101</v>
      </c>
      <c r="CD7" s="25">
        <v>253.72</v>
      </c>
      <c r="CE7" s="25">
        <v>227.07</v>
      </c>
      <c r="CF7" s="25">
        <v>251.66</v>
      </c>
      <c r="CG7" s="25" t="s">
        <v>101</v>
      </c>
      <c r="CH7" s="25" t="s">
        <v>101</v>
      </c>
      <c r="CI7" s="25">
        <v>222.41</v>
      </c>
      <c r="CJ7" s="25">
        <v>228.21</v>
      </c>
      <c r="CK7" s="25">
        <v>246.9</v>
      </c>
      <c r="CL7" s="25">
        <v>273.68</v>
      </c>
      <c r="CM7" s="25" t="s">
        <v>101</v>
      </c>
      <c r="CN7" s="25" t="s">
        <v>101</v>
      </c>
      <c r="CO7" s="25">
        <v>60.53</v>
      </c>
      <c r="CP7" s="25">
        <v>61.11</v>
      </c>
      <c r="CQ7" s="25">
        <v>58.11</v>
      </c>
      <c r="CR7" s="25" t="s">
        <v>101</v>
      </c>
      <c r="CS7" s="25" t="s">
        <v>101</v>
      </c>
      <c r="CT7" s="25">
        <v>55.26</v>
      </c>
      <c r="CU7" s="25">
        <v>54.54</v>
      </c>
      <c r="CV7" s="25">
        <v>52.9</v>
      </c>
      <c r="CW7" s="25">
        <v>52.55</v>
      </c>
      <c r="CX7" s="25" t="s">
        <v>101</v>
      </c>
      <c r="CY7" s="25" t="s">
        <v>101</v>
      </c>
      <c r="CZ7" s="25">
        <v>86.57</v>
      </c>
      <c r="DA7" s="25">
        <v>86.81</v>
      </c>
      <c r="DB7" s="25">
        <v>87.19</v>
      </c>
      <c r="DC7" s="25" t="s">
        <v>101</v>
      </c>
      <c r="DD7" s="25" t="s">
        <v>101</v>
      </c>
      <c r="DE7" s="25">
        <v>90.52</v>
      </c>
      <c r="DF7" s="25">
        <v>90.3</v>
      </c>
      <c r="DG7" s="25">
        <v>90.3</v>
      </c>
      <c r="DH7" s="25">
        <v>87.3</v>
      </c>
      <c r="DI7" s="25" t="s">
        <v>101</v>
      </c>
      <c r="DJ7" s="25" t="s">
        <v>101</v>
      </c>
      <c r="DK7" s="25">
        <v>5.58</v>
      </c>
      <c r="DL7" s="25">
        <v>11.12</v>
      </c>
      <c r="DM7" s="25">
        <v>14.95</v>
      </c>
      <c r="DN7" s="25" t="s">
        <v>101</v>
      </c>
      <c r="DO7" s="25" t="s">
        <v>101</v>
      </c>
      <c r="DP7" s="25">
        <v>24.8</v>
      </c>
      <c r="DQ7" s="25">
        <v>28.12</v>
      </c>
      <c r="DR7" s="25">
        <v>28.79</v>
      </c>
      <c r="DS7" s="25">
        <v>27.11</v>
      </c>
      <c r="DT7" s="25" t="s">
        <v>101</v>
      </c>
      <c r="DU7" s="25" t="s">
        <v>101</v>
      </c>
      <c r="DV7" s="25">
        <v>0</v>
      </c>
      <c r="DW7" s="25">
        <v>0</v>
      </c>
      <c r="DX7" s="25">
        <v>0</v>
      </c>
      <c r="DY7" s="25" t="s">
        <v>101</v>
      </c>
      <c r="DZ7" s="25" t="s">
        <v>101</v>
      </c>
      <c r="EA7" s="25">
        <v>0</v>
      </c>
      <c r="EB7" s="25">
        <v>0</v>
      </c>
      <c r="EC7" s="25">
        <v>0</v>
      </c>
      <c r="ED7" s="25">
        <v>0</v>
      </c>
      <c r="EE7" s="25" t="s">
        <v>101</v>
      </c>
      <c r="EF7" s="25" t="s">
        <v>101</v>
      </c>
      <c r="EG7" s="25">
        <v>0</v>
      </c>
      <c r="EH7" s="25">
        <v>0</v>
      </c>
      <c r="EI7" s="25">
        <v>0.02</v>
      </c>
      <c r="EJ7" s="25" t="s">
        <v>101</v>
      </c>
      <c r="EK7" s="25" t="s">
        <v>101</v>
      </c>
      <c r="EL7" s="25">
        <v>0.02</v>
      </c>
      <c r="EM7" s="25">
        <v>0.01</v>
      </c>
      <c r="EN7" s="25">
        <v>0.01</v>
      </c>
      <c r="EO7" s="25">
        <v>0.02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dcterms:created xsi:type="dcterms:W3CDTF">2023-12-12T01:01:12Z</dcterms:created>
  <dcterms:modified xsi:type="dcterms:W3CDTF">2024-02-26T11:38:56Z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2024-02-20T04:24:22Z</vt:filetime>
  </property>
</Properties>
</file>