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0669059E-BA23-42DB-99CB-AA244C164818}" xr6:coauthVersionLast="47" xr6:coauthVersionMax="47" xr10:uidLastSave="{00000000-0000-0000-0000-000000000000}"/>
  <workbookProtection workbookAlgorithmName="SHA-512" workbookHashValue="L3ecNNNFBs6D6ZV/Qp3yjKSTAO1cmCfHYayBKm++19bQkea/DiMA4v5asbr1pQaUND/zDbICu6wSs3imm84AHw==" workbookSaltValue="FnBXxQaVDGISUBPTP9qEE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BB8" i="4"/>
  <c r="AD8" i="4"/>
  <c r="W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<sst xmlns="http://schemas.openxmlformats.org/spreadsheetml/2006/main" count="275" uniqueCount="115">
  <si>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</si>
  <si>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</si>
  <si>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</si>
  <si>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</si>
  <si>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</si>
  <si>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</si>
  <si>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</si>
  <si>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</si>
  <si>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</si>
  <si>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</si>
  <si>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</si>
  <si>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</si>
  <si>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</si>
  <si>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</si>
  <si>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</si>
  <si>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</si>
  <si>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</si>
  <si>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</si>
  <si>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</si>
  <si>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</si>
  <si>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</si>
  <si>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</si>
  <si>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</si>
  <si>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</si>
  <si>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</si>
  <si>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</si>
  <si>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</si>
  <si>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</si>
  <si>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</si>
  <si>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</si>
  <si>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</si>
  <si>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</si>
  <si>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</si>
  <si>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</si>
  <si>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</si>
  <si>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</si>
  <si>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</si>
  <si>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</si>
  <si>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</si>
  <si>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</si>
  <si>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</si>
  <si>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</si>
  <si>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</si>
  <si>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</si>
  <si>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</si>
  <si>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</si>
  <si>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</si>
  <si>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</si>
  <si>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</si>
  <si>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</si>
  <si>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</si>
  <si>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</si>
  <si>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</si>
  <si>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</si>
  <si>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</si>
  <si>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</si>
  <si>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</si>
  <si>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</si>
  <si>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</si>
  <si>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</si>
  <si>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</si>
  <si>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</si>
  <si>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</si>
  <si>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</si>
  <si>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</si>
  <si>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</si>
  <si>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</si>
  <si>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</si>
  <si>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</si>
  <si>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</si>
  <si>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</si>
  <si>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</si>
  <si>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</si>
  <si>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</si>
  <si>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</si>
  <si>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</si>
  <si>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</si>
  <si>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</si>
  <si>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</si>
  <si>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</si>
  <si>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</si>
  <si>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</si>
  <si>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</si>
  <si>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</si>
  <si>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</si>
  <si>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</si>
  <si>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</si>
  <si>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</si>
  <si>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</si>
  <si>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</si>
  <si>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</si>
  <si>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</si>
  <si>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</si>
  <si>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</si>
  <si>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</si>
  <si>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千葉県　香取市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</si>
  <si>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</si>
  <si>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</si>
  <si>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</si>
  <si>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</si>
  <si>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</si>
  <si>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</si>
  <si>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</si>
  <si>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</si>
  <si>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</si>
  <si>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</si>
  <si>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</si>
  <si>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</si>
  <si>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</si>
  <si>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</si>
  <si>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</si>
  <si>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</si>
  <si>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本市下水道事業は、水洗化率が類似団体平均値に比較して、低い状況である。人口密集地の面整備はほぼ終了しており、現在残っている未普及地域は期待する投資効果が少ない状況である。また、行政人口の減少に伴う処理区域内人口及び有収水量が減少傾向にあるため、大幅な改善は見込めない状況にある。
　下水道事業は、公共水域の水質改善が重要な責務となるため、企業債償還元利金の推移に注視しつつ投資の効率化を図り、また、国庫補助制度を積極的に活用するとともに維持管理費の削減にも努めていく。そして、現有施設を有効活用するため、類似団体平均値に比較して低い水洗化率の更なる向上に努め、経営の健全化を図っていく。
</t>
  </si>
  <si>
    <r>
      <t xml:space="preserve">①経常収支比率については、100％を超えているが、平均値よりも下回っているため、費用の削減などにより更なる健全経営に向けて取り組んでいく。
②累積欠損金比率は、累積欠損金が発生していないため、0となっている。
③流動比率については、内部留保資金である現金預金が少ないことに加え、建設改良費に充てるための企業債の償還が多額となっていることから比率が低くなっている。
</t>
    </r>
    <r>
      <rPr>
        <sz val="11"/>
        <color theme="1"/>
        <rFont val="ＭＳ ゴシック"/>
        <family val="3"/>
        <charset val="128"/>
      </rPr>
      <t>④企業債残高対事業規模比率については、類似団体よりも低い状況であり、増減の変化は類似団体と同じような変化となっている。
⑤経費回収率は100％を下回っており、昨今の経済情勢、更新投資を反映した汚水処理費に対し、適正な使用料収入の確保に努める。
⑥汚水処理原価については、類似団体よりも高い値となっており、維持管理費の削減、有収水量の確保及び効率的な更新投資に努める。
⑦施設利用率は、類似団体よりも上回っており、適正であると思われる。
⑧水洗化率は、法適化前と比較してほぼ横ばいとなっており平均値を下回っている。現在処理区域内の未接続者に対し、継続して水洗化の広報活動を実施しさらなる向上を目指す。</t>
    </r>
    <rPh sb="1" eb="3">
      <t>ケイジョウ</t>
    </rPh>
    <rPh sb="3" eb="5">
      <t>シュウシ</t>
    </rPh>
    <rPh sb="5" eb="7">
      <t>ヒリツ</t>
    </rPh>
    <rPh sb="18" eb="19">
      <t>コ</t>
    </rPh>
    <rPh sb="25" eb="27">
      <t>ヘイキン</t>
    </rPh>
    <rPh sb="27" eb="28">
      <t>チ</t>
    </rPh>
    <rPh sb="31" eb="33">
      <t>シタマワ</t>
    </rPh>
    <rPh sb="40" eb="42">
      <t>ヒヨウ</t>
    </rPh>
    <rPh sb="43" eb="45">
      <t>サクゲン</t>
    </rPh>
    <rPh sb="50" eb="51">
      <t>サラ</t>
    </rPh>
    <rPh sb="53" eb="55">
      <t>ケンゼン</t>
    </rPh>
    <rPh sb="55" eb="57">
      <t>ケイエイ</t>
    </rPh>
    <rPh sb="58" eb="59">
      <t>ム</t>
    </rPh>
    <rPh sb="61" eb="62">
      <t>ト</t>
    </rPh>
    <rPh sb="63" eb="64">
      <t>ク</t>
    </rPh>
    <rPh sb="71" eb="73">
      <t>ルイセキ</t>
    </rPh>
    <rPh sb="73" eb="76">
      <t>ケッソンキン</t>
    </rPh>
    <rPh sb="76" eb="78">
      <t>ヒリツ</t>
    </rPh>
    <rPh sb="80" eb="82">
      <t>ルイセキ</t>
    </rPh>
    <rPh sb="82" eb="85">
      <t>ケッソンキン</t>
    </rPh>
    <rPh sb="86" eb="88">
      <t>ハッセイ</t>
    </rPh>
    <rPh sb="106" eb="108">
      <t>リュウドウ</t>
    </rPh>
    <rPh sb="108" eb="110">
      <t>ヒリツ</t>
    </rPh>
    <rPh sb="116" eb="118">
      <t>ナイブ</t>
    </rPh>
    <rPh sb="118" eb="120">
      <t>リュウホ</t>
    </rPh>
    <rPh sb="120" eb="122">
      <t>シキン</t>
    </rPh>
    <rPh sb="125" eb="127">
      <t>ゲンキン</t>
    </rPh>
    <rPh sb="127" eb="129">
      <t>ヨキン</t>
    </rPh>
    <rPh sb="130" eb="131">
      <t>スク</t>
    </rPh>
    <rPh sb="136" eb="137">
      <t>クワ</t>
    </rPh>
    <rPh sb="139" eb="141">
      <t>ケンセツ</t>
    </rPh>
    <rPh sb="141" eb="143">
      <t>カイリョウ</t>
    </rPh>
    <rPh sb="143" eb="144">
      <t>ヒ</t>
    </rPh>
    <rPh sb="145" eb="146">
      <t>ア</t>
    </rPh>
    <rPh sb="151" eb="153">
      <t>キギョウ</t>
    </rPh>
    <rPh sb="153" eb="154">
      <t>サイ</t>
    </rPh>
    <rPh sb="155" eb="157">
      <t>ショウカン</t>
    </rPh>
    <rPh sb="158" eb="160">
      <t>タガク</t>
    </rPh>
    <rPh sb="183" eb="185">
      <t>キギョウ</t>
    </rPh>
    <rPh sb="185" eb="186">
      <t>サイ</t>
    </rPh>
    <rPh sb="186" eb="188">
      <t>ザンダカ</t>
    </rPh>
    <rPh sb="188" eb="189">
      <t>タイ</t>
    </rPh>
    <rPh sb="189" eb="191">
      <t>ジギョウ</t>
    </rPh>
    <rPh sb="191" eb="193">
      <t>キボ</t>
    </rPh>
    <rPh sb="193" eb="195">
      <t>ヒリツ</t>
    </rPh>
    <rPh sb="201" eb="203">
      <t>ルイジ</t>
    </rPh>
    <rPh sb="203" eb="205">
      <t>ダンタイ</t>
    </rPh>
    <rPh sb="208" eb="209">
      <t>ヒク</t>
    </rPh>
    <rPh sb="210" eb="212">
      <t>ジョウキョウ</t>
    </rPh>
    <rPh sb="216" eb="218">
      <t>ゾウゲン</t>
    </rPh>
    <rPh sb="219" eb="221">
      <t>ヘンカ</t>
    </rPh>
    <rPh sb="222" eb="224">
      <t>ルイジ</t>
    </rPh>
    <rPh sb="224" eb="226">
      <t>ダンタイ</t>
    </rPh>
    <rPh sb="227" eb="228">
      <t>オナ</t>
    </rPh>
    <rPh sb="232" eb="234">
      <t>ヘンカ</t>
    </rPh>
    <rPh sb="254" eb="256">
      <t>シタマワ</t>
    </rPh>
    <rPh sb="261" eb="263">
      <t>サッコン</t>
    </rPh>
    <rPh sb="264" eb="266">
      <t>ケイザイ</t>
    </rPh>
    <rPh sb="266" eb="268">
      <t>ジョウセイ</t>
    </rPh>
    <rPh sb="269" eb="271">
      <t>コウシン</t>
    </rPh>
    <rPh sb="271" eb="273">
      <t>トウシ</t>
    </rPh>
    <rPh sb="274" eb="276">
      <t>ハンエイ</t>
    </rPh>
    <rPh sb="278" eb="280">
      <t>オスイ</t>
    </rPh>
    <rPh sb="280" eb="282">
      <t>ショリ</t>
    </rPh>
    <rPh sb="282" eb="283">
      <t>ヒ</t>
    </rPh>
    <rPh sb="284" eb="285">
      <t>タイ</t>
    </rPh>
    <rPh sb="287" eb="289">
      <t>テキセイ</t>
    </rPh>
    <rPh sb="290" eb="293">
      <t>シヨウリョウ</t>
    </rPh>
    <rPh sb="293" eb="295">
      <t>シュウニュウ</t>
    </rPh>
    <rPh sb="296" eb="298">
      <t>カクホ</t>
    </rPh>
    <rPh sb="299" eb="300">
      <t>ツト</t>
    </rPh>
    <rPh sb="305" eb="307">
      <t>オスイ</t>
    </rPh>
    <rPh sb="307" eb="309">
      <t>ショリ</t>
    </rPh>
    <rPh sb="309" eb="311">
      <t>ゲンカ</t>
    </rPh>
    <rPh sb="317" eb="319">
      <t>ルイジ</t>
    </rPh>
    <rPh sb="319" eb="321">
      <t>ダンタイ</t>
    </rPh>
    <rPh sb="324" eb="325">
      <t>タカ</t>
    </rPh>
    <rPh sb="326" eb="327">
      <t>アタイ</t>
    </rPh>
    <rPh sb="334" eb="336">
      <t>イジ</t>
    </rPh>
    <rPh sb="336" eb="339">
      <t>カンリヒ</t>
    </rPh>
    <rPh sb="340" eb="342">
      <t>サクゲン</t>
    </rPh>
    <rPh sb="343" eb="345">
      <t>ユウシュウ</t>
    </rPh>
    <rPh sb="345" eb="347">
      <t>スイリョウ</t>
    </rPh>
    <rPh sb="348" eb="350">
      <t>カクホ</t>
    </rPh>
    <rPh sb="350" eb="351">
      <t>オヨ</t>
    </rPh>
    <rPh sb="352" eb="355">
      <t>コウリツテキ</t>
    </rPh>
    <rPh sb="356" eb="358">
      <t>コウシン</t>
    </rPh>
    <rPh sb="358" eb="360">
      <t>トウシ</t>
    </rPh>
    <rPh sb="361" eb="362">
      <t>ツト</t>
    </rPh>
    <rPh sb="367" eb="369">
      <t>シセツ</t>
    </rPh>
    <rPh sb="369" eb="372">
      <t>リヨウリツ</t>
    </rPh>
    <rPh sb="374" eb="376">
      <t>ルイジ</t>
    </rPh>
    <rPh sb="376" eb="378">
      <t>ダンタイ</t>
    </rPh>
    <rPh sb="381" eb="383">
      <t>ウワマワ</t>
    </rPh>
    <rPh sb="388" eb="390">
      <t>テキセイ</t>
    </rPh>
    <rPh sb="394" eb="395">
      <t>オモ</t>
    </rPh>
    <rPh sb="401" eb="404">
      <t>スイセンカ</t>
    </rPh>
    <rPh sb="404" eb="405">
      <t>リツ</t>
    </rPh>
    <phoneticPr fontId="1"/>
  </si>
  <si>
    <r>
      <t>耐用年数を超える管渠の割合増加が見込まれるため、令和</t>
    </r>
    <r>
      <rPr>
        <sz val="11"/>
        <color theme="1"/>
        <rFont val="ＭＳ ゴシック"/>
        <family val="3"/>
        <charset val="128"/>
      </rPr>
      <t>2年度よりストックマネジメント手法による維持点検を実施している。処理場、ポンプ場は令和元年度より実施しており、施設全体の効率的な老朽化対策を実施していく。</t>
    </r>
    <rPh sb="11" eb="13">
      <t>ワリアイ</t>
    </rPh>
    <rPh sb="13" eb="15">
      <t>ゾウカ</t>
    </rPh>
    <rPh sb="16" eb="18">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</si>
</sst>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3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0.02</c:v>
                </c:pt>
                <c:pt idx="3">
                  <c:v>0.05</c:v>
                </c:pt>
                <c:pt idx="4" formatCode="#,##0.00;&quot;△&quot;#,##0.00">
                  <c:v>0</c:v>
                </c:pt>
              </c:numCache>
            </c:numRef>
          </c:val>
          <c:extLst>
            <c:ext xmlns:c16="http://schemas.microsoft.com/office/drawing/2014/chart" uri="{C3380CC4-5D6E-409C-BE32-E72D297353CC}">
              <c16:uniqueId val="{00000000-00F9-4203-A54F-0DBA5559F9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00F9-4203-A54F-0DBA5559F9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68.489999999999995</c:v>
                </c:pt>
                <c:pt idx="3">
                  <c:v>70.47</c:v>
                </c:pt>
                <c:pt idx="4">
                  <c:v>68.19</c:v>
                </c:pt>
              </c:numCache>
            </c:numRef>
          </c:val>
          <c:extLst>
            <c:ext xmlns:c16="http://schemas.microsoft.com/office/drawing/2014/chart" uri="{C3380CC4-5D6E-409C-BE32-E72D297353CC}">
              <c16:uniqueId val="{00000000-8B2D-4287-A661-997D2E99AF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8B2D-4287-A661-997D2E99AF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82.53</c:v>
                </c:pt>
                <c:pt idx="3">
                  <c:v>82.62</c:v>
                </c:pt>
                <c:pt idx="4">
                  <c:v>82.68</c:v>
                </c:pt>
              </c:numCache>
            </c:numRef>
          </c:val>
          <c:extLst>
            <c:ext xmlns:c16="http://schemas.microsoft.com/office/drawing/2014/chart" uri="{C3380CC4-5D6E-409C-BE32-E72D297353CC}">
              <c16:uniqueId val="{00000000-D5AC-494F-80CC-5E2435ACE0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D5AC-494F-80CC-5E2435ACE0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102.4</c:v>
                </c:pt>
                <c:pt idx="3">
                  <c:v>103.29</c:v>
                </c:pt>
                <c:pt idx="4">
                  <c:v>106.35</c:v>
                </c:pt>
              </c:numCache>
            </c:numRef>
          </c:val>
          <c:extLst>
            <c:ext xmlns:c16="http://schemas.microsoft.com/office/drawing/2014/chart" uri="{C3380CC4-5D6E-409C-BE32-E72D297353CC}">
              <c16:uniqueId val="{00000000-FBC5-42C2-B26E-A3AB7CCC01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FBC5-42C2-B26E-A3AB7CCC01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5.73</c:v>
                </c:pt>
                <c:pt idx="3">
                  <c:v>11.32</c:v>
                </c:pt>
                <c:pt idx="4">
                  <c:v>15.74</c:v>
                </c:pt>
              </c:numCache>
            </c:numRef>
          </c:val>
          <c:extLst>
            <c:ext xmlns:c16="http://schemas.microsoft.com/office/drawing/2014/chart" uri="{C3380CC4-5D6E-409C-BE32-E72D297353CC}">
              <c16:uniqueId val="{00000000-1C04-449A-A2FC-09AEFDAD3C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1C04-449A-A2FC-09AEFDAD3C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11.31</c:v>
                </c:pt>
                <c:pt idx="3">
                  <c:v>13.69</c:v>
                </c:pt>
                <c:pt idx="4">
                  <c:v>15.11</c:v>
                </c:pt>
              </c:numCache>
            </c:numRef>
          </c:val>
          <c:extLst>
            <c:ext xmlns:c16="http://schemas.microsoft.com/office/drawing/2014/chart" uri="{C3380CC4-5D6E-409C-BE32-E72D297353CC}">
              <c16:uniqueId val="{00000000-3364-4676-A63E-559E6FD97E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3364-4676-A63E-559E6FD97E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B5-4967-A6B9-EC6A383D42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ECB5-4967-A6B9-EC6A383D42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29.4</c:v>
                </c:pt>
                <c:pt idx="3">
                  <c:v>25.7</c:v>
                </c:pt>
                <c:pt idx="4">
                  <c:v>25.06</c:v>
                </c:pt>
              </c:numCache>
            </c:numRef>
          </c:val>
          <c:extLst>
            <c:ext xmlns:c16="http://schemas.microsoft.com/office/drawing/2014/chart" uri="{C3380CC4-5D6E-409C-BE32-E72D297353CC}">
              <c16:uniqueId val="{00000000-C8B1-4C89-A190-4AFBA9EFB2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C8B1-4C89-A190-4AFBA9EFB2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400.27</c:v>
                </c:pt>
                <c:pt idx="3">
                  <c:v>369.3</c:v>
                </c:pt>
                <c:pt idx="4">
                  <c:v>426.93</c:v>
                </c:pt>
              </c:numCache>
            </c:numRef>
          </c:val>
          <c:extLst>
            <c:ext xmlns:c16="http://schemas.microsoft.com/office/drawing/2014/chart" uri="{C3380CC4-5D6E-409C-BE32-E72D297353CC}">
              <c16:uniqueId val="{00000000-574B-4A60-BC07-8E6D0ADBF6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574B-4A60-BC07-8E6D0ADBF6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100.23</c:v>
                </c:pt>
                <c:pt idx="3">
                  <c:v>100.05</c:v>
                </c:pt>
                <c:pt idx="4">
                  <c:v>79.63</c:v>
                </c:pt>
              </c:numCache>
            </c:numRef>
          </c:val>
          <c:extLst>
            <c:ext xmlns:c16="http://schemas.microsoft.com/office/drawing/2014/chart" uri="{C3380CC4-5D6E-409C-BE32-E72D297353CC}">
              <c16:uniqueId val="{00000000-7097-4802-BFA0-980DC0CE41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7097-4802-BFA0-980DC0CE41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149.91999999999999</c:v>
                </c:pt>
                <c:pt idx="3">
                  <c:v>150.58000000000001</c:v>
                </c:pt>
                <c:pt idx="4">
                  <c:v>189.54</c:v>
                </c:pt>
              </c:numCache>
            </c:numRef>
          </c:val>
          <c:extLst>
            <c:ext xmlns:c16="http://schemas.microsoft.com/office/drawing/2014/chart" uri="{C3380CC4-5D6E-409C-BE32-E72D297353CC}">
              <c16:uniqueId val="{00000000-4DB3-4AFE-AFCD-66F70915DE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4DB3-4AFE-AFCD-66F70915DE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香取市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71868</v>
      </c>
      <c r="AM8" s="36"/>
      <c r="AN8" s="36"/>
      <c r="AO8" s="36"/>
      <c r="AP8" s="36"/>
      <c r="AQ8" s="36"/>
      <c r="AR8" s="36"/>
      <c r="AS8" s="36"/>
      <c r="AT8" s="37">
        <f>データ!T6</f>
        <v>262.35000000000002</v>
      </c>
      <c r="AU8" s="37"/>
      <c r="AV8" s="37"/>
      <c r="AW8" s="37"/>
      <c r="AX8" s="37"/>
      <c r="AY8" s="37"/>
      <c r="AZ8" s="37"/>
      <c r="BA8" s="37"/>
      <c r="BB8" s="37">
        <f>データ!U6</f>
        <v>273.94</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67.66</v>
      </c>
      <c r="J10" s="37"/>
      <c r="K10" s="37"/>
      <c r="L10" s="37"/>
      <c r="M10" s="37"/>
      <c r="N10" s="37"/>
      <c r="O10" s="37"/>
      <c r="P10" s="37">
        <f>データ!P6</f>
        <v>30.71</v>
      </c>
      <c r="Q10" s="37"/>
      <c r="R10" s="37"/>
      <c r="S10" s="37"/>
      <c r="T10" s="37"/>
      <c r="U10" s="37"/>
      <c r="V10" s="37"/>
      <c r="W10" s="37">
        <f>データ!Q6</f>
        <v>55.47</v>
      </c>
      <c r="X10" s="37"/>
      <c r="Y10" s="37"/>
      <c r="Z10" s="37"/>
      <c r="AA10" s="37"/>
      <c r="AB10" s="37"/>
      <c r="AC10" s="37"/>
      <c r="AD10" s="36">
        <f>データ!R6</f>
        <v>2530</v>
      </c>
      <c r="AE10" s="36"/>
      <c r="AF10" s="36"/>
      <c r="AG10" s="36"/>
      <c r="AH10" s="36"/>
      <c r="AI10" s="36"/>
      <c r="AJ10" s="36"/>
      <c r="AK10" s="2"/>
      <c r="AL10" s="36">
        <f>データ!V6</f>
        <v>21908</v>
      </c>
      <c r="AM10" s="36"/>
      <c r="AN10" s="36"/>
      <c r="AO10" s="36"/>
      <c r="AP10" s="36"/>
      <c r="AQ10" s="36"/>
      <c r="AR10" s="36"/>
      <c r="AS10" s="36"/>
      <c r="AT10" s="37">
        <f>データ!W6</f>
        <v>7.92</v>
      </c>
      <c r="AU10" s="37"/>
      <c r="AV10" s="37"/>
      <c r="AW10" s="37"/>
      <c r="AX10" s="37"/>
      <c r="AY10" s="37"/>
      <c r="AZ10" s="37"/>
      <c r="BA10" s="37"/>
      <c r="BB10" s="37">
        <f>データ!X6</f>
        <v>2766.16</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85"/>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85"/>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85"/>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85"/>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85"/>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85"/>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85"/>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85"/>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85"/>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85"/>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85"/>
      <c r="BM58" s="80"/>
      <c r="BN58" s="80"/>
      <c r="BO58" s="80"/>
      <c r="BP58" s="80"/>
      <c r="BQ58" s="80"/>
      <c r="BR58" s="80"/>
      <c r="BS58" s="80"/>
      <c r="BT58" s="80"/>
      <c r="BU58" s="80"/>
      <c r="BV58" s="80"/>
      <c r="BW58" s="80"/>
      <c r="BX58" s="80"/>
      <c r="BY58" s="80"/>
      <c r="BZ58" s="8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85"/>
      <c r="BM59" s="80"/>
      <c r="BN59" s="80"/>
      <c r="BO59" s="80"/>
      <c r="BP59" s="80"/>
      <c r="BQ59" s="80"/>
      <c r="BR59" s="80"/>
      <c r="BS59" s="80"/>
      <c r="BT59" s="80"/>
      <c r="BU59" s="80"/>
      <c r="BV59" s="80"/>
      <c r="BW59" s="80"/>
      <c r="BX59" s="80"/>
      <c r="BY59" s="80"/>
      <c r="BZ59" s="81"/>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5"/>
      <c r="BM60" s="80"/>
      <c r="BN60" s="80"/>
      <c r="BO60" s="80"/>
      <c r="BP60" s="80"/>
      <c r="BQ60" s="80"/>
      <c r="BR60" s="80"/>
      <c r="BS60" s="80"/>
      <c r="BT60" s="80"/>
      <c r="BU60" s="80"/>
      <c r="BV60" s="80"/>
      <c r="BW60" s="80"/>
      <c r="BX60" s="80"/>
      <c r="BY60" s="80"/>
      <c r="BZ60" s="8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5"/>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85"/>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112</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10</v>
      </c>
      <c r="J84" s="6" t="s">
        <v>47</v>
      </c>
      <c r="K84" s="6" t="s">
        <v>48</v>
      </c>
      <c r="L84" s="6" t="s">
        <v>31</v>
      </c>
      <c r="M84" s="6" t="s">
        <v>35</v>
      </c>
      <c r="N84" s="6" t="s">
        <v>49</v>
      </c>
      <c r="O84" s="6" t="s">
        <v>51</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MhZW0DnxyUzzfwqz4tl46JQ/Q18z1sHjt49AdNrAPXmzhNiXZyGgElab/dXc29s11tREDykxiPUgYJQWz+1uyw==" saltValue="9IybpC035A56am7iCYUgw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74" t="s">
        <v>58</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27</v>
      </c>
      <c r="AV4" s="73"/>
      <c r="AW4" s="73"/>
      <c r="AX4" s="73"/>
      <c r="AY4" s="73"/>
      <c r="AZ4" s="73"/>
      <c r="BA4" s="73"/>
      <c r="BB4" s="73"/>
      <c r="BC4" s="73"/>
      <c r="BD4" s="73"/>
      <c r="BE4" s="73"/>
      <c r="BF4" s="73" t="s">
        <v>60</v>
      </c>
      <c r="BG4" s="73"/>
      <c r="BH4" s="73"/>
      <c r="BI4" s="73"/>
      <c r="BJ4" s="73"/>
      <c r="BK4" s="73"/>
      <c r="BL4" s="73"/>
      <c r="BM4" s="73"/>
      <c r="BN4" s="73"/>
      <c r="BO4" s="73"/>
      <c r="BP4" s="73"/>
      <c r="BQ4" s="73" t="s">
        <v>14</v>
      </c>
      <c r="BR4" s="73"/>
      <c r="BS4" s="73"/>
      <c r="BT4" s="73"/>
      <c r="BU4" s="73"/>
      <c r="BV4" s="73"/>
      <c r="BW4" s="73"/>
      <c r="BX4" s="73"/>
      <c r="BY4" s="73"/>
      <c r="BZ4" s="73"/>
      <c r="CA4" s="73"/>
      <c r="CB4" s="73" t="s">
        <v>61</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122360</v>
      </c>
      <c r="D6" s="19">
        <f t="shared" si="1"/>
        <v>46</v>
      </c>
      <c r="E6" s="19">
        <f t="shared" si="1"/>
        <v>17</v>
      </c>
      <c r="F6" s="19">
        <f t="shared" si="1"/>
        <v>1</v>
      </c>
      <c r="G6" s="19">
        <f t="shared" si="1"/>
        <v>0</v>
      </c>
      <c r="H6" s="19" t="str">
        <f t="shared" si="1"/>
        <v>千葉県　香取市</v>
      </c>
      <c r="I6" s="19" t="str">
        <f t="shared" si="1"/>
        <v>法適用</v>
      </c>
      <c r="J6" s="19" t="str">
        <f t="shared" si="1"/>
        <v>下水道事業</v>
      </c>
      <c r="K6" s="19" t="str">
        <f t="shared" si="1"/>
        <v>公共下水道</v>
      </c>
      <c r="L6" s="19" t="str">
        <f t="shared" si="1"/>
        <v>Cc1</v>
      </c>
      <c r="M6" s="19" t="str">
        <f t="shared" si="1"/>
        <v>非設置</v>
      </c>
      <c r="N6" s="24" t="str">
        <f t="shared" si="1"/>
        <v>-</v>
      </c>
      <c r="O6" s="24">
        <f t="shared" si="1"/>
        <v>67.66</v>
      </c>
      <c r="P6" s="24">
        <f t="shared" si="1"/>
        <v>30.71</v>
      </c>
      <c r="Q6" s="24">
        <f t="shared" si="1"/>
        <v>55.47</v>
      </c>
      <c r="R6" s="24">
        <f t="shared" si="1"/>
        <v>2530</v>
      </c>
      <c r="S6" s="24">
        <f t="shared" si="1"/>
        <v>71868</v>
      </c>
      <c r="T6" s="24">
        <f t="shared" si="1"/>
        <v>262.35000000000002</v>
      </c>
      <c r="U6" s="24">
        <f t="shared" si="1"/>
        <v>273.94</v>
      </c>
      <c r="V6" s="24">
        <f t="shared" si="1"/>
        <v>21908</v>
      </c>
      <c r="W6" s="24">
        <f t="shared" si="1"/>
        <v>7.92</v>
      </c>
      <c r="X6" s="24">
        <f t="shared" si="1"/>
        <v>2766.16</v>
      </c>
      <c r="Y6" s="28" t="str">
        <f t="shared" ref="Y6:AH6" si="2">IF(Y7="",NA(),Y7)</f>
        <v>-</v>
      </c>
      <c r="Z6" s="28" t="str">
        <f t="shared" si="2"/>
        <v>-</v>
      </c>
      <c r="AA6" s="28">
        <f t="shared" si="2"/>
        <v>102.4</v>
      </c>
      <c r="AB6" s="28">
        <f t="shared" si="2"/>
        <v>103.29</v>
      </c>
      <c r="AC6" s="28">
        <f t="shared" si="2"/>
        <v>106.35</v>
      </c>
      <c r="AD6" s="28" t="str">
        <f t="shared" si="2"/>
        <v>-</v>
      </c>
      <c r="AE6" s="28" t="str">
        <f t="shared" si="2"/>
        <v>-</v>
      </c>
      <c r="AF6" s="28">
        <f t="shared" si="2"/>
        <v>106.5</v>
      </c>
      <c r="AG6" s="28">
        <f t="shared" si="2"/>
        <v>106.22</v>
      </c>
      <c r="AH6" s="28">
        <f t="shared" si="2"/>
        <v>107.01</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18.36</v>
      </c>
      <c r="AR6" s="28">
        <f t="shared" si="3"/>
        <v>18.010000000000002</v>
      </c>
      <c r="AS6" s="28">
        <f t="shared" si="3"/>
        <v>23.86</v>
      </c>
      <c r="AT6" s="24" t="str">
        <f>IF(AT7="","",IF(AT7="-","【-】","【"&amp;SUBSTITUTE(TEXT(AT7,"#,##0.00"),"-","△")&amp;"】"))</f>
        <v>【3.15】</v>
      </c>
      <c r="AU6" s="28" t="str">
        <f t="shared" ref="AU6:BD6" si="4">IF(AU7="",NA(),AU7)</f>
        <v>-</v>
      </c>
      <c r="AV6" s="28" t="str">
        <f t="shared" si="4"/>
        <v>-</v>
      </c>
      <c r="AW6" s="28">
        <f t="shared" si="4"/>
        <v>29.4</v>
      </c>
      <c r="AX6" s="28">
        <f t="shared" si="4"/>
        <v>25.7</v>
      </c>
      <c r="AY6" s="28">
        <f t="shared" si="4"/>
        <v>25.06</v>
      </c>
      <c r="AZ6" s="28" t="str">
        <f t="shared" si="4"/>
        <v>-</v>
      </c>
      <c r="BA6" s="28" t="str">
        <f t="shared" si="4"/>
        <v>-</v>
      </c>
      <c r="BB6" s="28">
        <f t="shared" si="4"/>
        <v>55.6</v>
      </c>
      <c r="BC6" s="28">
        <f t="shared" si="4"/>
        <v>59.4</v>
      </c>
      <c r="BD6" s="28">
        <f t="shared" si="4"/>
        <v>68.27</v>
      </c>
      <c r="BE6" s="24" t="str">
        <f>IF(BE7="","",IF(BE7="-","【-】","【"&amp;SUBSTITUTE(TEXT(BE7,"#,##0.00"),"-","△")&amp;"】"))</f>
        <v>【73.44】</v>
      </c>
      <c r="BF6" s="28" t="str">
        <f t="shared" ref="BF6:BO6" si="5">IF(BF7="",NA(),BF7)</f>
        <v>-</v>
      </c>
      <c r="BG6" s="28" t="str">
        <f t="shared" si="5"/>
        <v>-</v>
      </c>
      <c r="BH6" s="28">
        <f t="shared" si="5"/>
        <v>400.27</v>
      </c>
      <c r="BI6" s="28">
        <f t="shared" si="5"/>
        <v>369.3</v>
      </c>
      <c r="BJ6" s="28">
        <f t="shared" si="5"/>
        <v>426.93</v>
      </c>
      <c r="BK6" s="28" t="str">
        <f t="shared" si="5"/>
        <v>-</v>
      </c>
      <c r="BL6" s="28" t="str">
        <f t="shared" si="5"/>
        <v>-</v>
      </c>
      <c r="BM6" s="28">
        <f t="shared" si="5"/>
        <v>789.08</v>
      </c>
      <c r="BN6" s="28">
        <f t="shared" si="5"/>
        <v>747.84</v>
      </c>
      <c r="BO6" s="28">
        <f t="shared" si="5"/>
        <v>804.98</v>
      </c>
      <c r="BP6" s="24" t="str">
        <f>IF(BP7="","",IF(BP7="-","【-】","【"&amp;SUBSTITUTE(TEXT(BP7,"#,##0.00"),"-","△")&amp;"】"))</f>
        <v>【652.82】</v>
      </c>
      <c r="BQ6" s="28" t="str">
        <f t="shared" ref="BQ6:BZ6" si="6">IF(BQ7="",NA(),BQ7)</f>
        <v>-</v>
      </c>
      <c r="BR6" s="28" t="str">
        <f t="shared" si="6"/>
        <v>-</v>
      </c>
      <c r="BS6" s="28">
        <f t="shared" si="6"/>
        <v>100.23</v>
      </c>
      <c r="BT6" s="28">
        <f t="shared" si="6"/>
        <v>100.05</v>
      </c>
      <c r="BU6" s="28">
        <f t="shared" si="6"/>
        <v>79.63</v>
      </c>
      <c r="BV6" s="28" t="str">
        <f t="shared" si="6"/>
        <v>-</v>
      </c>
      <c r="BW6" s="28" t="str">
        <f t="shared" si="6"/>
        <v>-</v>
      </c>
      <c r="BX6" s="28">
        <f t="shared" si="6"/>
        <v>88.25</v>
      </c>
      <c r="BY6" s="28">
        <f t="shared" si="6"/>
        <v>90.17</v>
      </c>
      <c r="BZ6" s="28">
        <f t="shared" si="6"/>
        <v>88.71</v>
      </c>
      <c r="CA6" s="24" t="str">
        <f>IF(CA7="","",IF(CA7="-","【-】","【"&amp;SUBSTITUTE(TEXT(CA7,"#,##0.00"),"-","△")&amp;"】"))</f>
        <v>【97.61】</v>
      </c>
      <c r="CB6" s="28" t="str">
        <f t="shared" ref="CB6:CK6" si="7">IF(CB7="",NA(),CB7)</f>
        <v>-</v>
      </c>
      <c r="CC6" s="28" t="str">
        <f t="shared" si="7"/>
        <v>-</v>
      </c>
      <c r="CD6" s="28">
        <f t="shared" si="7"/>
        <v>149.91999999999999</v>
      </c>
      <c r="CE6" s="28">
        <f t="shared" si="7"/>
        <v>150.58000000000001</v>
      </c>
      <c r="CF6" s="28">
        <f t="shared" si="7"/>
        <v>189.54</v>
      </c>
      <c r="CG6" s="28" t="str">
        <f t="shared" si="7"/>
        <v>-</v>
      </c>
      <c r="CH6" s="28" t="str">
        <f t="shared" si="7"/>
        <v>-</v>
      </c>
      <c r="CI6" s="28">
        <f t="shared" si="7"/>
        <v>176.37</v>
      </c>
      <c r="CJ6" s="28">
        <f t="shared" si="7"/>
        <v>173.17</v>
      </c>
      <c r="CK6" s="28">
        <f t="shared" si="7"/>
        <v>174.8</v>
      </c>
      <c r="CL6" s="24" t="str">
        <f>IF(CL7="","",IF(CL7="-","【-】","【"&amp;SUBSTITUTE(TEXT(CL7,"#,##0.00"),"-","△")&amp;"】"))</f>
        <v>【138.29】</v>
      </c>
      <c r="CM6" s="28" t="str">
        <f t="shared" ref="CM6:CV6" si="8">IF(CM7="",NA(),CM7)</f>
        <v>-</v>
      </c>
      <c r="CN6" s="28" t="str">
        <f t="shared" si="8"/>
        <v>-</v>
      </c>
      <c r="CO6" s="28">
        <f t="shared" si="8"/>
        <v>68.489999999999995</v>
      </c>
      <c r="CP6" s="28">
        <f t="shared" si="8"/>
        <v>70.47</v>
      </c>
      <c r="CQ6" s="28">
        <f t="shared" si="8"/>
        <v>68.19</v>
      </c>
      <c r="CR6" s="28" t="str">
        <f t="shared" si="8"/>
        <v>-</v>
      </c>
      <c r="CS6" s="28" t="str">
        <f t="shared" si="8"/>
        <v>-</v>
      </c>
      <c r="CT6" s="28">
        <f t="shared" si="8"/>
        <v>56.72</v>
      </c>
      <c r="CU6" s="28">
        <f t="shared" si="8"/>
        <v>56.43</v>
      </c>
      <c r="CV6" s="28">
        <f t="shared" si="8"/>
        <v>55.82</v>
      </c>
      <c r="CW6" s="24" t="str">
        <f>IF(CW7="","",IF(CW7="-","【-】","【"&amp;SUBSTITUTE(TEXT(CW7,"#,##0.00"),"-","△")&amp;"】"))</f>
        <v>【59.10】</v>
      </c>
      <c r="CX6" s="28" t="str">
        <f t="shared" ref="CX6:DG6" si="9">IF(CX7="",NA(),CX7)</f>
        <v>-</v>
      </c>
      <c r="CY6" s="28" t="str">
        <f t="shared" si="9"/>
        <v>-</v>
      </c>
      <c r="CZ6" s="28">
        <f t="shared" si="9"/>
        <v>82.53</v>
      </c>
      <c r="DA6" s="28">
        <f t="shared" si="9"/>
        <v>82.62</v>
      </c>
      <c r="DB6" s="28">
        <f t="shared" si="9"/>
        <v>82.68</v>
      </c>
      <c r="DC6" s="28" t="str">
        <f t="shared" si="9"/>
        <v>-</v>
      </c>
      <c r="DD6" s="28" t="str">
        <f t="shared" si="9"/>
        <v>-</v>
      </c>
      <c r="DE6" s="28">
        <f t="shared" si="9"/>
        <v>90.72</v>
      </c>
      <c r="DF6" s="28">
        <f t="shared" si="9"/>
        <v>91.07</v>
      </c>
      <c r="DG6" s="28">
        <f t="shared" si="9"/>
        <v>90.67</v>
      </c>
      <c r="DH6" s="24" t="str">
        <f>IF(DH7="","",IF(DH7="-","【-】","【"&amp;SUBSTITUTE(TEXT(DH7,"#,##0.00"),"-","△")&amp;"】"))</f>
        <v>【95.82】</v>
      </c>
      <c r="DI6" s="28" t="str">
        <f t="shared" ref="DI6:DR6" si="10">IF(DI7="",NA(),DI7)</f>
        <v>-</v>
      </c>
      <c r="DJ6" s="28" t="str">
        <f t="shared" si="10"/>
        <v>-</v>
      </c>
      <c r="DK6" s="28">
        <f t="shared" si="10"/>
        <v>5.73</v>
      </c>
      <c r="DL6" s="28">
        <f t="shared" si="10"/>
        <v>11.32</v>
      </c>
      <c r="DM6" s="28">
        <f t="shared" si="10"/>
        <v>15.74</v>
      </c>
      <c r="DN6" s="28" t="str">
        <f t="shared" si="10"/>
        <v>-</v>
      </c>
      <c r="DO6" s="28" t="str">
        <f t="shared" si="10"/>
        <v>-</v>
      </c>
      <c r="DP6" s="28">
        <f t="shared" si="10"/>
        <v>20.78</v>
      </c>
      <c r="DQ6" s="28">
        <f t="shared" si="10"/>
        <v>23.54</v>
      </c>
      <c r="DR6" s="28">
        <f t="shared" si="10"/>
        <v>25.86</v>
      </c>
      <c r="DS6" s="24" t="str">
        <f>IF(DS7="","",IF(DS7="-","【-】","【"&amp;SUBSTITUTE(TEXT(DS7,"#,##0.00"),"-","△")&amp;"】"))</f>
        <v>【39.74】</v>
      </c>
      <c r="DT6" s="28" t="str">
        <f t="shared" ref="DT6:EC6" si="11">IF(DT7="",NA(),DT7)</f>
        <v>-</v>
      </c>
      <c r="DU6" s="28" t="str">
        <f t="shared" si="11"/>
        <v>-</v>
      </c>
      <c r="DV6" s="28">
        <f t="shared" si="11"/>
        <v>11.31</v>
      </c>
      <c r="DW6" s="28">
        <f t="shared" si="11"/>
        <v>13.69</v>
      </c>
      <c r="DX6" s="28">
        <f t="shared" si="11"/>
        <v>15.11</v>
      </c>
      <c r="DY6" s="28" t="str">
        <f t="shared" si="11"/>
        <v>-</v>
      </c>
      <c r="DZ6" s="28" t="str">
        <f t="shared" si="11"/>
        <v>-</v>
      </c>
      <c r="EA6" s="28">
        <f t="shared" si="11"/>
        <v>1.34</v>
      </c>
      <c r="EB6" s="28">
        <f t="shared" si="11"/>
        <v>1.5</v>
      </c>
      <c r="EC6" s="28">
        <f t="shared" si="11"/>
        <v>1.4</v>
      </c>
      <c r="ED6" s="24" t="str">
        <f>IF(ED7="","",IF(ED7="-","【-】","【"&amp;SUBSTITUTE(TEXT(ED7,"#,##0.00"),"-","△")&amp;"】"))</f>
        <v>【7.62】</v>
      </c>
      <c r="EE6" s="28" t="str">
        <f t="shared" ref="EE6:EN6" si="12">IF(EE7="",NA(),EE7)</f>
        <v>-</v>
      </c>
      <c r="EF6" s="28" t="str">
        <f t="shared" si="12"/>
        <v>-</v>
      </c>
      <c r="EG6" s="28">
        <f t="shared" si="12"/>
        <v>0.02</v>
      </c>
      <c r="EH6" s="28">
        <f t="shared" si="12"/>
        <v>0.05</v>
      </c>
      <c r="EI6" s="24">
        <f t="shared" si="12"/>
        <v>0</v>
      </c>
      <c r="EJ6" s="28" t="str">
        <f t="shared" si="12"/>
        <v>-</v>
      </c>
      <c r="EK6" s="28" t="str">
        <f t="shared" si="12"/>
        <v>-</v>
      </c>
      <c r="EL6" s="28">
        <f t="shared" si="12"/>
        <v>0.15</v>
      </c>
      <c r="EM6" s="28">
        <f t="shared" si="12"/>
        <v>0.15</v>
      </c>
      <c r="EN6" s="28">
        <f t="shared" si="12"/>
        <v>0.12</v>
      </c>
      <c r="EO6" s="24" t="str">
        <f>IF(EO7="","",IF(EO7="-","【-】","【"&amp;SUBSTITUTE(TEXT(EO7,"#,##0.00"),"-","△")&amp;"】"))</f>
        <v>【0.23】</v>
      </c>
    </row>
    <row r="7" spans="1:148" s="13" customFormat="1" x14ac:dyDescent="0.15">
      <c r="A7" s="14"/>
      <c r="B7" s="20">
        <v>2022</v>
      </c>
      <c r="C7" s="20">
        <v>122360</v>
      </c>
      <c r="D7" s="20">
        <v>46</v>
      </c>
      <c r="E7" s="20">
        <v>17</v>
      </c>
      <c r="F7" s="20">
        <v>1</v>
      </c>
      <c r="G7" s="20">
        <v>0</v>
      </c>
      <c r="H7" s="20" t="s">
        <v>95</v>
      </c>
      <c r="I7" s="20" t="s">
        <v>96</v>
      </c>
      <c r="J7" s="20" t="s">
        <v>97</v>
      </c>
      <c r="K7" s="20" t="s">
        <v>98</v>
      </c>
      <c r="L7" s="20" t="s">
        <v>99</v>
      </c>
      <c r="M7" s="20" t="s">
        <v>100</v>
      </c>
      <c r="N7" s="25" t="s">
        <v>101</v>
      </c>
      <c r="O7" s="25">
        <v>67.66</v>
      </c>
      <c r="P7" s="25">
        <v>30.71</v>
      </c>
      <c r="Q7" s="25">
        <v>55.47</v>
      </c>
      <c r="R7" s="25">
        <v>2530</v>
      </c>
      <c r="S7" s="25">
        <v>71868</v>
      </c>
      <c r="T7" s="25">
        <v>262.35000000000002</v>
      </c>
      <c r="U7" s="25">
        <v>273.94</v>
      </c>
      <c r="V7" s="25">
        <v>21908</v>
      </c>
      <c r="W7" s="25">
        <v>7.92</v>
      </c>
      <c r="X7" s="25">
        <v>2766.16</v>
      </c>
      <c r="Y7" s="25" t="s">
        <v>101</v>
      </c>
      <c r="Z7" s="25" t="s">
        <v>101</v>
      </c>
      <c r="AA7" s="25">
        <v>102.4</v>
      </c>
      <c r="AB7" s="25">
        <v>103.29</v>
      </c>
      <c r="AC7" s="25">
        <v>106.35</v>
      </c>
      <c r="AD7" s="25" t="s">
        <v>101</v>
      </c>
      <c r="AE7" s="25" t="s">
        <v>101</v>
      </c>
      <c r="AF7" s="25">
        <v>106.5</v>
      </c>
      <c r="AG7" s="25">
        <v>106.22</v>
      </c>
      <c r="AH7" s="25">
        <v>107.01</v>
      </c>
      <c r="AI7" s="25">
        <v>106.11</v>
      </c>
      <c r="AJ7" s="25" t="s">
        <v>101</v>
      </c>
      <c r="AK7" s="25" t="s">
        <v>101</v>
      </c>
      <c r="AL7" s="25">
        <v>0</v>
      </c>
      <c r="AM7" s="25">
        <v>0</v>
      </c>
      <c r="AN7" s="25">
        <v>0</v>
      </c>
      <c r="AO7" s="25" t="s">
        <v>101</v>
      </c>
      <c r="AP7" s="25" t="s">
        <v>101</v>
      </c>
      <c r="AQ7" s="25">
        <v>18.36</v>
      </c>
      <c r="AR7" s="25">
        <v>18.010000000000002</v>
      </c>
      <c r="AS7" s="25">
        <v>23.86</v>
      </c>
      <c r="AT7" s="25">
        <v>3.15</v>
      </c>
      <c r="AU7" s="25" t="s">
        <v>101</v>
      </c>
      <c r="AV7" s="25" t="s">
        <v>101</v>
      </c>
      <c r="AW7" s="25">
        <v>29.4</v>
      </c>
      <c r="AX7" s="25">
        <v>25.7</v>
      </c>
      <c r="AY7" s="25">
        <v>25.06</v>
      </c>
      <c r="AZ7" s="25" t="s">
        <v>101</v>
      </c>
      <c r="BA7" s="25" t="s">
        <v>101</v>
      </c>
      <c r="BB7" s="25">
        <v>55.6</v>
      </c>
      <c r="BC7" s="25">
        <v>59.4</v>
      </c>
      <c r="BD7" s="25">
        <v>68.27</v>
      </c>
      <c r="BE7" s="25">
        <v>73.44</v>
      </c>
      <c r="BF7" s="25" t="s">
        <v>101</v>
      </c>
      <c r="BG7" s="25" t="s">
        <v>101</v>
      </c>
      <c r="BH7" s="25">
        <v>400.27</v>
      </c>
      <c r="BI7" s="25">
        <v>369.3</v>
      </c>
      <c r="BJ7" s="25">
        <v>426.93</v>
      </c>
      <c r="BK7" s="25" t="s">
        <v>101</v>
      </c>
      <c r="BL7" s="25" t="s">
        <v>101</v>
      </c>
      <c r="BM7" s="25">
        <v>789.08</v>
      </c>
      <c r="BN7" s="25">
        <v>747.84</v>
      </c>
      <c r="BO7" s="25">
        <v>804.98</v>
      </c>
      <c r="BP7" s="25">
        <v>652.82000000000005</v>
      </c>
      <c r="BQ7" s="25" t="s">
        <v>101</v>
      </c>
      <c r="BR7" s="25" t="s">
        <v>101</v>
      </c>
      <c r="BS7" s="25">
        <v>100.23</v>
      </c>
      <c r="BT7" s="25">
        <v>100.05</v>
      </c>
      <c r="BU7" s="25">
        <v>79.63</v>
      </c>
      <c r="BV7" s="25" t="s">
        <v>101</v>
      </c>
      <c r="BW7" s="25" t="s">
        <v>101</v>
      </c>
      <c r="BX7" s="25">
        <v>88.25</v>
      </c>
      <c r="BY7" s="25">
        <v>90.17</v>
      </c>
      <c r="BZ7" s="25">
        <v>88.71</v>
      </c>
      <c r="CA7" s="25">
        <v>97.61</v>
      </c>
      <c r="CB7" s="25" t="s">
        <v>101</v>
      </c>
      <c r="CC7" s="25" t="s">
        <v>101</v>
      </c>
      <c r="CD7" s="25">
        <v>149.91999999999999</v>
      </c>
      <c r="CE7" s="25">
        <v>150.58000000000001</v>
      </c>
      <c r="CF7" s="25">
        <v>189.54</v>
      </c>
      <c r="CG7" s="25" t="s">
        <v>101</v>
      </c>
      <c r="CH7" s="25" t="s">
        <v>101</v>
      </c>
      <c r="CI7" s="25">
        <v>176.37</v>
      </c>
      <c r="CJ7" s="25">
        <v>173.17</v>
      </c>
      <c r="CK7" s="25">
        <v>174.8</v>
      </c>
      <c r="CL7" s="25">
        <v>138.29</v>
      </c>
      <c r="CM7" s="25" t="s">
        <v>101</v>
      </c>
      <c r="CN7" s="25" t="s">
        <v>101</v>
      </c>
      <c r="CO7" s="25">
        <v>68.489999999999995</v>
      </c>
      <c r="CP7" s="25">
        <v>70.47</v>
      </c>
      <c r="CQ7" s="25">
        <v>68.19</v>
      </c>
      <c r="CR7" s="25" t="s">
        <v>101</v>
      </c>
      <c r="CS7" s="25" t="s">
        <v>101</v>
      </c>
      <c r="CT7" s="25">
        <v>56.72</v>
      </c>
      <c r="CU7" s="25">
        <v>56.43</v>
      </c>
      <c r="CV7" s="25">
        <v>55.82</v>
      </c>
      <c r="CW7" s="25">
        <v>59.1</v>
      </c>
      <c r="CX7" s="25" t="s">
        <v>101</v>
      </c>
      <c r="CY7" s="25" t="s">
        <v>101</v>
      </c>
      <c r="CZ7" s="25">
        <v>82.53</v>
      </c>
      <c r="DA7" s="25">
        <v>82.62</v>
      </c>
      <c r="DB7" s="25">
        <v>82.68</v>
      </c>
      <c r="DC7" s="25" t="s">
        <v>101</v>
      </c>
      <c r="DD7" s="25" t="s">
        <v>101</v>
      </c>
      <c r="DE7" s="25">
        <v>90.72</v>
      </c>
      <c r="DF7" s="25">
        <v>91.07</v>
      </c>
      <c r="DG7" s="25">
        <v>90.67</v>
      </c>
      <c r="DH7" s="25">
        <v>95.82</v>
      </c>
      <c r="DI7" s="25" t="s">
        <v>101</v>
      </c>
      <c r="DJ7" s="25" t="s">
        <v>101</v>
      </c>
      <c r="DK7" s="25">
        <v>5.73</v>
      </c>
      <c r="DL7" s="25">
        <v>11.32</v>
      </c>
      <c r="DM7" s="25">
        <v>15.74</v>
      </c>
      <c r="DN7" s="25" t="s">
        <v>101</v>
      </c>
      <c r="DO7" s="25" t="s">
        <v>101</v>
      </c>
      <c r="DP7" s="25">
        <v>20.78</v>
      </c>
      <c r="DQ7" s="25">
        <v>23.54</v>
      </c>
      <c r="DR7" s="25">
        <v>25.86</v>
      </c>
      <c r="DS7" s="25">
        <v>39.74</v>
      </c>
      <c r="DT7" s="25" t="s">
        <v>101</v>
      </c>
      <c r="DU7" s="25" t="s">
        <v>101</v>
      </c>
      <c r="DV7" s="25">
        <v>11.31</v>
      </c>
      <c r="DW7" s="25">
        <v>13.69</v>
      </c>
      <c r="DX7" s="25">
        <v>15.11</v>
      </c>
      <c r="DY7" s="25" t="s">
        <v>101</v>
      </c>
      <c r="DZ7" s="25" t="s">
        <v>101</v>
      </c>
      <c r="EA7" s="25">
        <v>1.34</v>
      </c>
      <c r="EB7" s="25">
        <v>1.5</v>
      </c>
      <c r="EC7" s="25">
        <v>1.4</v>
      </c>
      <c r="ED7" s="25">
        <v>7.62</v>
      </c>
      <c r="EE7" s="25" t="s">
        <v>101</v>
      </c>
      <c r="EF7" s="25" t="s">
        <v>101</v>
      </c>
      <c r="EG7" s="25">
        <v>0.02</v>
      </c>
      <c r="EH7" s="25">
        <v>0.05</v>
      </c>
      <c r="EI7" s="25">
        <v>0</v>
      </c>
      <c r="EJ7" s="25" t="s">
        <v>101</v>
      </c>
      <c r="EK7" s="25" t="s">
        <v>101</v>
      </c>
      <c r="EL7" s="25">
        <v>0.15</v>
      </c>
      <c r="EM7" s="25">
        <v>0.15</v>
      </c>
      <c r="EN7" s="25">
        <v>0.12</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2024-02-15T04:46:29Z</cp:lastPrinted>
  <dcterms:created xsi:type="dcterms:W3CDTF">2023-12-12T00:45:07Z</dcterms:created>
  <dcterms:modified xsi:type="dcterms:W3CDTF">2024-02-26T00:14:00Z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2024-02-20T04:26:45Z</vt:filetime>
  </property>
</Properties>
</file>