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Dstfs02\01170_市町村課$\01_所属全体フォルダ\6理財班\41-公営企業\★R05\06_経営比較分析表\03_公営企業に係る経営比較分析表（令和４年度決算）の分析等について（依頼）\03_回答文(団体→県)\03_事業別提出資料(検収後)\01_水道事業\"/>
    </mc:Choice>
  </mc:AlternateContent>
  <xr:revisionPtr revIDLastSave="0" documentId="13_ncr:1_{D7E2DDB6-55F2-476F-94FF-0084C1C149C8}" xr6:coauthVersionLast="47" xr6:coauthVersionMax="47" xr10:uidLastSave="{00000000-0000-0000-0000-000000000000}"/>
  <workbookProtection workbookAlgorithmName="SHA-512" workbookHashValue="2aLlJThZD+dEz1UHKdSs7qDf5edbXFrKryj1Wn6DhW7p5NnlfLGXho2k5xTmz/k7qCcTFCVrQ42ODHRBNAUu5A==" workbookSaltValue="HAPTbE08fcl9tizTFSV/jg==" workbookSpinCount="100000" lockStructure="1"/>
  <bookViews>
    <workbookView xWindow="-120" yWindow="-120" windowWidth="29040" windowHeight="1572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BB8" i="4" s="1"/>
  <c r="S6" i="5"/>
  <c r="AT8" i="4" s="1"/>
  <c r="R6" i="5"/>
  <c r="AL8" i="4" s="1"/>
  <c r="Q6" i="5"/>
  <c r="P6" i="5"/>
  <c r="P10" i="4" s="1"/>
  <c r="O6" i="5"/>
  <c r="N6" i="5"/>
  <c r="B10" i="4" s="1"/>
  <c r="M6" i="5"/>
  <c r="AD8" i="4" s="1"/>
  <c r="L6" i="5"/>
  <c r="W8" i="4" s="1"/>
  <c r="K6" i="5"/>
  <c r="P8" i="4" s="1"/>
  <c r="J6" i="5"/>
  <c r="I8" i="4" s="1"/>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L85" i="4"/>
  <c r="J85" i="4"/>
  <c r="BB10" i="4"/>
  <c r="AT10" i="4"/>
  <c r="AL10" i="4"/>
  <c r="W10" i="4"/>
  <c r="I10" i="4"/>
  <c r="B8" i="4"/>
</calcChain>
</file>

<file path=xl/sharedStrings.xml><?xml version="1.0" encoding="utf-8"?>
<sst xmlns="http://schemas.openxmlformats.org/spreadsheetml/2006/main" count="228" uniqueCount="115">
  <si>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</si>
  <si>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</si>
  <si>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</si>
  <si>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</si>
  <si>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</si>
  <si>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</si>
  <si>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</si>
  <si>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</si>
  <si>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</si>
  <si>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</si>
  <si>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</si>
  <si>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</si>
  <si>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</si>
  <si>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</si>
  <si>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</si>
  <si>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</si>
  <si>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</si>
  <si>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</si>
  <si>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</si>
  <si>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</si>
  <si>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</si>
  <si>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</si>
  <si>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</si>
  <si>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</si>
  <si>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</si>
  <si>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</si>
  <si>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</si>
  <si>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</si>
  <si>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</si>
  <si>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</si>
  <si>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</si>
  <si>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</si>
  <si>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</si>
  <si>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</si>
  <si>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</si>
  <si>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</si>
  <si>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</si>
  <si>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</si>
  <si>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</si>
  <si>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</si>
  <si>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</si>
  <si>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</si>
  <si>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</si>
  <si>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</si>
  <si>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</si>
  <si>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</si>
  <si>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</si>
  <si>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</si>
  <si>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</si>
  <si>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</si>
  <si>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</si>
  <si>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</si>
  <si>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</si>
  <si>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</si>
  <si>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</si>
  <si>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</si>
  <si>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</si>
  <si>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</si>
  <si>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</si>
  <si>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</si>
  <si>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</si>
  <si>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</si>
  <si>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</si>
  <si>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</si>
  <si>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</si>
  <si>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</si>
  <si>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</si>
  <si>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</si>
  <si>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</si>
  <si>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</si>
  <si>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</si>
  <si>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</si>
  <si>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</si>
  <si>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</si>
  <si>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</si>
  <si>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</si>
  <si>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</si>
  <si>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</si>
  <si>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</si>
  <si>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</si>
  <si>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</si>
  <si>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</si>
  <si>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</si>
  <si>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</si>
  <si>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</si>
  <si>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</si>
  <si>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</si>
  <si>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</si>
  <si>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</si>
  <si>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</si>
  <si>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</si>
  <si>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</si>
  <si>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</si>
  <si>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鴨川市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</si>
  <si>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</si>
  <si>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</si>
  <si>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</si>
  <si>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</si>
  <si>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</si>
  <si>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</si>
  <si>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</si>
  <si>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</si>
  <si>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</si>
  <si>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</si>
  <si>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</si>
  <si>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</si>
  <si>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</si>
  <si>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</si>
  <si>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</si>
  <si>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</si>
  <si>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</si>
  <si>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</si>
  <si>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　給水収益が減少する中、管路及び施設の老朽化により修繕費や維持費等が増加傾向にあるため、管路及び施設を更新するための財源を確保することが非常に困難な状況となっている。
　その様な中、平成28年度から高料金対策として一般会計繰入金及び千葉県市町村水道総合対策事業補助金を受け入れているが、令和４年度経常収支比率は類似団体平均や全国平均を下回る状況となり、また有収率及び料金回収率が減少傾向であることなど、経営状況は依然厳しい状況となっている。
　また、企業債の償還ピークが令和４年度であったが、今後も安定的な資金確保を行う必要はあり、建設改良事業の実施については、損益勘定留保資金の残高状況、企業債借入計画を踏まえて実施することとなる。そのため、有形固定資産減価償却率、管路経年化率、管路更新率の改善が困難な状況にある。財政状況を踏まえ、今後老朽化が進む施設の計画的な改修を実施していく予定としている。</t>
    <rPh sb="143" eb="145">
      <t>レイワ</t>
    </rPh>
    <rPh sb="146" eb="148">
      <t>ネンド</t>
    </rPh>
    <rPh sb="167" eb="168">
      <t>シタ</t>
    </rPh>
    <rPh sb="225" eb="228">
      <t>キギョウサイ</t>
    </rPh>
    <rPh sb="229" eb="231">
      <t>ショウカン</t>
    </rPh>
    <rPh sb="246" eb="248">
      <t>コンゴ</t>
    </rPh>
    <rPh sb="249" eb="251">
      <t>アンテイ</t>
    </rPh>
    <rPh sb="251" eb="252">
      <t>テキ</t>
    </rPh>
    <rPh sb="253" eb="257">
      <t>シキンカクホ</t>
    </rPh>
    <rPh sb="258" eb="259">
      <t>オコナ</t>
    </rPh>
    <rPh sb="295" eb="298">
      <t>キギョウサイ</t>
    </rPh>
    <rPh sb="298" eb="300">
      <t>カリイレ</t>
    </rPh>
    <rPh sb="300" eb="302">
      <t>ケイカク</t>
    </rPh>
    <phoneticPr fontId="4"/>
  </si>
  <si>
    <t>　平成17年度から平成25年度まで繰上償還を実施し、支払利息の減少、薬品等の経常経費の削減に努め、財政の健全に向けた取組みを実施した。
　また、平成28年度から、高料金対策として一般会計からの繰入金及び千葉県の市町村総合対策事業補助金を受けているものの、経常収支比率は103.12％となり類似団体を下回っている。これは営業収益の主体である給水収益が令和3年度比では若干の回復はあったものの依然として減少傾向にあること、費用面において、令和4年度から収納等の業務委託を開始したこと、漏水探査の業務委託が増加したことなどにより、費用面が増加したことがあげられる。
　施設利用率・有収率は類似団体と比較して依然下回っているが、特に有収率においては、管路システムの更新に伴い全域調査を行いつつ漏水の発見があったことなどから若干の上昇がみられる。
　企業債残高は、損益勘定留保資金確保のため借入を抑制しているため年々減少しているが、近年自然災害による影響もあることなどから、今後も収支バランスを踏まえた企業債の借入れを行い、計画的に建設改良事業を実施していくこととしている。
　料金回収率は、令和2年度以降、引き続き100％を下回る状況となった。100％を下回っている状況は給水に係る費用を水道料金収入だけでは賄えない状態となっており、今後、料金改定を検討するとともに、更なる費用削減を講じていくこととしている。</t>
    <rPh sb="17" eb="21">
      <t>クリアゲショウカン</t>
    </rPh>
    <rPh sb="22" eb="24">
      <t>ジッシ</t>
    </rPh>
    <rPh sb="144" eb="146">
      <t>ルイジ</t>
    </rPh>
    <rPh sb="146" eb="148">
      <t>ダンタイ</t>
    </rPh>
    <rPh sb="149" eb="151">
      <t>シタマワ</t>
    </rPh>
    <rPh sb="174" eb="176">
      <t>レイワ</t>
    </rPh>
    <rPh sb="177" eb="179">
      <t>ネンド</t>
    </rPh>
    <rPh sb="179" eb="180">
      <t>ヒ</t>
    </rPh>
    <rPh sb="182" eb="184">
      <t>ジャッカン</t>
    </rPh>
    <rPh sb="185" eb="187">
      <t>カイフク</t>
    </rPh>
    <rPh sb="194" eb="196">
      <t>イゼン</t>
    </rPh>
    <rPh sb="209" eb="212">
      <t>ヒヨウメン</t>
    </rPh>
    <rPh sb="217" eb="219">
      <t>レイワ</t>
    </rPh>
    <rPh sb="220" eb="222">
      <t>ネンド</t>
    </rPh>
    <rPh sb="224" eb="227">
      <t>シュウノウトウ</t>
    </rPh>
    <rPh sb="228" eb="230">
      <t>ギョウム</t>
    </rPh>
    <rPh sb="230" eb="232">
      <t>イタク</t>
    </rPh>
    <rPh sb="233" eb="235">
      <t>カイシ</t>
    </rPh>
    <rPh sb="240" eb="242">
      <t>ロウスイ</t>
    </rPh>
    <rPh sb="242" eb="244">
      <t>タンサ</t>
    </rPh>
    <rPh sb="245" eb="250">
      <t>ギョウム</t>
    </rPh>
    <rPh sb="250" eb="252">
      <t>ゾウカ</t>
    </rPh>
    <rPh sb="264" eb="265">
      <t>メン</t>
    </rPh>
    <rPh sb="300" eb="302">
      <t>イゼン</t>
    </rPh>
    <rPh sb="321" eb="323">
      <t>カンロ</t>
    </rPh>
    <rPh sb="328" eb="330">
      <t>コウシン</t>
    </rPh>
    <rPh sb="331" eb="332">
      <t>トモナ</t>
    </rPh>
    <rPh sb="333" eb="335">
      <t>ゼンイキ</t>
    </rPh>
    <rPh sb="335" eb="337">
      <t>チョウサ</t>
    </rPh>
    <rPh sb="338" eb="339">
      <t>オコナ</t>
    </rPh>
    <rPh sb="342" eb="344">
      <t>ロウスイ</t>
    </rPh>
    <rPh sb="345" eb="347">
      <t>ハッケン</t>
    </rPh>
    <rPh sb="357" eb="359">
      <t>ジャッカン</t>
    </rPh>
    <rPh sb="360" eb="362">
      <t>ジョウショウ</t>
    </rPh>
    <rPh sb="411" eb="413">
      <t>キンネン</t>
    </rPh>
    <rPh sb="413" eb="415">
      <t>シゼン</t>
    </rPh>
    <rPh sb="415" eb="417">
      <t>サイガイ</t>
    </rPh>
    <rPh sb="420" eb="422">
      <t>エイキョウ</t>
    </rPh>
    <rPh sb="496" eb="498">
      <t>イコウ</t>
    </rPh>
    <rPh sb="571" eb="573">
      <t>ケントウ</t>
    </rPh>
    <phoneticPr fontId="4"/>
  </si>
  <si>
    <t>　管路経年化率は令和4年度において38.60％となり、前年度と比較し2.86ポイント上昇した。これは、現在、代替部品の確保が困難な電気計装設備等の更新を重点的に更新していることから、老朽管の更新事業を縮小していること、また、過去の拡張事業で布設した管路が耐用年数を経過し始めたことによるものであり、今後も上昇する見込みである。
　また、平成29年度から令和元年度までの3ヶ年に亘り、一般会計より、合併特例債を原資とした出資金を受け、監視制御設備更新工事を実施した。これにより、市内各所の浄水・配水施設情報の一元的な管理と漏水等の異常を早期に発見することが出来るようになったため、計画的な老朽管の更新を図れるように今後も努める。</t>
    <rPh sb="73" eb="75">
      <t>コウシン</t>
    </rPh>
    <rPh sb="149" eb="151">
      <t>コンゴ</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</si>
</sst>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0.3</c:v>
                </c:pt>
                <c:pt idx="1">
                  <c:v>0.16</c:v>
                </c:pt>
                <c:pt idx="2">
                  <c:v>0.47</c:v>
                </c:pt>
                <c:pt idx="3">
                  <c:v>0.35</c:v>
                </c:pt>
                <c:pt idx="4">
                  <c:v>0.05</c:v>
                </c:pt>
              </c:numCache>
            </c:numRef>
          </c:val>
          <c:extLst>
            <c:ext xmlns:c16="http://schemas.microsoft.com/office/drawing/2014/chart" uri="{C3380CC4-5D6E-409C-BE32-E72D297353CC}">
              <c16:uniqueId val="{00000000-B35E-4798-864F-DD6C71FEE234}"/>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0.57999999999999996</c:v>
                </c:pt>
                <c:pt idx="1">
                  <c:v>0.54</c:v>
                </c:pt>
                <c:pt idx="2">
                  <c:v>0.56999999999999995</c:v>
                </c:pt>
                <c:pt idx="3">
                  <c:v>0.52</c:v>
                </c:pt>
                <c:pt idx="4">
                  <c:v>0.48</c:v>
                </c:pt>
              </c:numCache>
            </c:numRef>
          </c:val>
          <c:smooth val="0"/>
          <c:extLst>
            <c:ext xmlns:c16="http://schemas.microsoft.com/office/drawing/2014/chart" uri="{C3380CC4-5D6E-409C-BE32-E72D297353CC}">
              <c16:uniqueId val="{00000001-B35E-4798-864F-DD6C71FEE234}"/>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117.67</c:v>
                </c:pt>
                <c:pt idx="1">
                  <c:v>115.2</c:v>
                </c:pt>
                <c:pt idx="2">
                  <c:v>113.68</c:v>
                </c:pt>
                <c:pt idx="3">
                  <c:v>111.41</c:v>
                </c:pt>
                <c:pt idx="4">
                  <c:v>103.12</c:v>
                </c:pt>
              </c:numCache>
            </c:numRef>
          </c:val>
          <c:extLst>
            <c:ext xmlns:c16="http://schemas.microsoft.com/office/drawing/2014/chart" uri="{C3380CC4-5D6E-409C-BE32-E72D297353CC}">
              <c16:uniqueId val="{00000000-7AA8-4803-A6F8-04CBAC651849}"/>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110.66</c:v>
                </c:pt>
                <c:pt idx="1">
                  <c:v>109.01</c:v>
                </c:pt>
                <c:pt idx="2">
                  <c:v>108.83</c:v>
                </c:pt>
                <c:pt idx="3">
                  <c:v>109.23</c:v>
                </c:pt>
                <c:pt idx="4">
                  <c:v>108.04</c:v>
                </c:pt>
              </c:numCache>
            </c:numRef>
          </c:val>
          <c:smooth val="0"/>
          <c:extLst>
            <c:ext xmlns:c16="http://schemas.microsoft.com/office/drawing/2014/chart" uri="{C3380CC4-5D6E-409C-BE32-E72D297353CC}">
              <c16:uniqueId val="{00000001-7AA8-4803-A6F8-04CBAC651849}"/>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54.26</c:v>
                </c:pt>
                <c:pt idx="1">
                  <c:v>55.25</c:v>
                </c:pt>
                <c:pt idx="2">
                  <c:v>56.56</c:v>
                </c:pt>
                <c:pt idx="3">
                  <c:v>57.76</c:v>
                </c:pt>
                <c:pt idx="4">
                  <c:v>59.03</c:v>
                </c:pt>
              </c:numCache>
            </c:numRef>
          </c:val>
          <c:extLst>
            <c:ext xmlns:c16="http://schemas.microsoft.com/office/drawing/2014/chart" uri="{C3380CC4-5D6E-409C-BE32-E72D297353CC}">
              <c16:uniqueId val="{00000000-AB50-40CB-AB98-AA37DAFB4C66}"/>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47.66</c:v>
                </c:pt>
                <c:pt idx="1">
                  <c:v>48.17</c:v>
                </c:pt>
                <c:pt idx="2">
                  <c:v>48.83</c:v>
                </c:pt>
                <c:pt idx="3">
                  <c:v>49.96</c:v>
                </c:pt>
                <c:pt idx="4">
                  <c:v>50.82</c:v>
                </c:pt>
              </c:numCache>
            </c:numRef>
          </c:val>
          <c:smooth val="0"/>
          <c:extLst>
            <c:ext xmlns:c16="http://schemas.microsoft.com/office/drawing/2014/chart" uri="{C3380CC4-5D6E-409C-BE32-E72D297353CC}">
              <c16:uniqueId val="{00000001-AB50-40CB-AB98-AA37DAFB4C66}"/>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30.02</c:v>
                </c:pt>
                <c:pt idx="1">
                  <c:v>32.4</c:v>
                </c:pt>
                <c:pt idx="2">
                  <c:v>34.19</c:v>
                </c:pt>
                <c:pt idx="3">
                  <c:v>35.74</c:v>
                </c:pt>
                <c:pt idx="4">
                  <c:v>38.6</c:v>
                </c:pt>
              </c:numCache>
            </c:numRef>
          </c:val>
          <c:extLst>
            <c:ext xmlns:c16="http://schemas.microsoft.com/office/drawing/2014/chart" uri="{C3380CC4-5D6E-409C-BE32-E72D297353CC}">
              <c16:uniqueId val="{00000000-1F62-4385-9163-28629930C896}"/>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15.1</c:v>
                </c:pt>
                <c:pt idx="1">
                  <c:v>17.12</c:v>
                </c:pt>
                <c:pt idx="2">
                  <c:v>18.18</c:v>
                </c:pt>
                <c:pt idx="3">
                  <c:v>19.32</c:v>
                </c:pt>
                <c:pt idx="4">
                  <c:v>21.16</c:v>
                </c:pt>
              </c:numCache>
            </c:numRef>
          </c:val>
          <c:smooth val="0"/>
          <c:extLst>
            <c:ext xmlns:c16="http://schemas.microsoft.com/office/drawing/2014/chart" uri="{C3380CC4-5D6E-409C-BE32-E72D297353CC}">
              <c16:uniqueId val="{00000001-1F62-4385-9163-28629930C896}"/>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2B0-4EA9-9731-D12D50C41AFD}"/>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2.74</c:v>
                </c:pt>
                <c:pt idx="1">
                  <c:v>3.7</c:v>
                </c:pt>
                <c:pt idx="2">
                  <c:v>4.34</c:v>
                </c:pt>
                <c:pt idx="3">
                  <c:v>4.6900000000000004</c:v>
                </c:pt>
                <c:pt idx="4">
                  <c:v>4.72</c:v>
                </c:pt>
              </c:numCache>
            </c:numRef>
          </c:val>
          <c:smooth val="0"/>
          <c:extLst>
            <c:ext xmlns:c16="http://schemas.microsoft.com/office/drawing/2014/chart" uri="{C3380CC4-5D6E-409C-BE32-E72D297353CC}">
              <c16:uniqueId val="{00000001-32B0-4EA9-9731-D12D50C41AFD}"/>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262.56</c:v>
                </c:pt>
                <c:pt idx="1">
                  <c:v>284.66000000000003</c:v>
                </c:pt>
                <c:pt idx="2">
                  <c:v>235.01</c:v>
                </c:pt>
                <c:pt idx="3">
                  <c:v>260.92</c:v>
                </c:pt>
                <c:pt idx="4">
                  <c:v>191.75</c:v>
                </c:pt>
              </c:numCache>
            </c:numRef>
          </c:val>
          <c:extLst>
            <c:ext xmlns:c16="http://schemas.microsoft.com/office/drawing/2014/chart" uri="{C3380CC4-5D6E-409C-BE32-E72D297353CC}">
              <c16:uniqueId val="{00000000-F435-48C1-B199-FDEAB0F50523}"/>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366.03</c:v>
                </c:pt>
                <c:pt idx="1">
                  <c:v>365.18</c:v>
                </c:pt>
                <c:pt idx="2">
                  <c:v>327.77</c:v>
                </c:pt>
                <c:pt idx="3">
                  <c:v>338.02</c:v>
                </c:pt>
                <c:pt idx="4">
                  <c:v>345.94</c:v>
                </c:pt>
              </c:numCache>
            </c:numRef>
          </c:val>
          <c:smooth val="0"/>
          <c:extLst>
            <c:ext xmlns:c16="http://schemas.microsoft.com/office/drawing/2014/chart" uri="{C3380CC4-5D6E-409C-BE32-E72D297353CC}">
              <c16:uniqueId val="{00000001-F435-48C1-B199-FDEAB0F50523}"/>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255.26</c:v>
                </c:pt>
                <c:pt idx="1">
                  <c:v>242.83</c:v>
                </c:pt>
                <c:pt idx="2">
                  <c:v>222.98</c:v>
                </c:pt>
                <c:pt idx="3">
                  <c:v>197.38</c:v>
                </c:pt>
                <c:pt idx="4">
                  <c:v>173.33</c:v>
                </c:pt>
              </c:numCache>
            </c:numRef>
          </c:val>
          <c:extLst>
            <c:ext xmlns:c16="http://schemas.microsoft.com/office/drawing/2014/chart" uri="{C3380CC4-5D6E-409C-BE32-E72D297353CC}">
              <c16:uniqueId val="{00000000-C86F-433F-9115-BC4EF55B5BDB}"/>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370.12</c:v>
                </c:pt>
                <c:pt idx="1">
                  <c:v>371.65</c:v>
                </c:pt>
                <c:pt idx="2">
                  <c:v>397.1</c:v>
                </c:pt>
                <c:pt idx="3">
                  <c:v>379.91</c:v>
                </c:pt>
                <c:pt idx="4">
                  <c:v>386.61</c:v>
                </c:pt>
              </c:numCache>
            </c:numRef>
          </c:val>
          <c:smooth val="0"/>
          <c:extLst>
            <c:ext xmlns:c16="http://schemas.microsoft.com/office/drawing/2014/chart" uri="{C3380CC4-5D6E-409C-BE32-E72D297353CC}">
              <c16:uniqueId val="{00000001-C86F-433F-9115-BC4EF55B5BDB}"/>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102.16</c:v>
                </c:pt>
                <c:pt idx="1">
                  <c:v>101.21</c:v>
                </c:pt>
                <c:pt idx="2">
                  <c:v>98.48</c:v>
                </c:pt>
                <c:pt idx="3">
                  <c:v>96.27</c:v>
                </c:pt>
                <c:pt idx="4">
                  <c:v>94.2</c:v>
                </c:pt>
              </c:numCache>
            </c:numRef>
          </c:val>
          <c:extLst>
            <c:ext xmlns:c16="http://schemas.microsoft.com/office/drawing/2014/chart" uri="{C3380CC4-5D6E-409C-BE32-E72D297353CC}">
              <c16:uniqueId val="{00000000-BF4A-4785-8323-2AFE361DD2E6}"/>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100.42</c:v>
                </c:pt>
                <c:pt idx="1">
                  <c:v>98.77</c:v>
                </c:pt>
                <c:pt idx="2">
                  <c:v>95.79</c:v>
                </c:pt>
                <c:pt idx="3">
                  <c:v>98.3</c:v>
                </c:pt>
                <c:pt idx="4">
                  <c:v>93.82</c:v>
                </c:pt>
              </c:numCache>
            </c:numRef>
          </c:val>
          <c:smooth val="0"/>
          <c:extLst>
            <c:ext xmlns:c16="http://schemas.microsoft.com/office/drawing/2014/chart" uri="{C3380CC4-5D6E-409C-BE32-E72D297353CC}">
              <c16:uniqueId val="{00000001-BF4A-4785-8323-2AFE361DD2E6}"/>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264.29000000000002</c:v>
                </c:pt>
                <c:pt idx="1">
                  <c:v>266.8</c:v>
                </c:pt>
                <c:pt idx="2">
                  <c:v>271.95999999999998</c:v>
                </c:pt>
                <c:pt idx="3">
                  <c:v>280.23</c:v>
                </c:pt>
                <c:pt idx="4">
                  <c:v>286.70999999999998</c:v>
                </c:pt>
              </c:numCache>
            </c:numRef>
          </c:val>
          <c:extLst>
            <c:ext xmlns:c16="http://schemas.microsoft.com/office/drawing/2014/chart" uri="{C3380CC4-5D6E-409C-BE32-E72D297353CC}">
              <c16:uniqueId val="{00000000-7C5F-4F8D-B364-7F42BEB47114}"/>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171.67</c:v>
                </c:pt>
                <c:pt idx="1">
                  <c:v>173.67</c:v>
                </c:pt>
                <c:pt idx="2">
                  <c:v>171.13</c:v>
                </c:pt>
                <c:pt idx="3">
                  <c:v>173.7</c:v>
                </c:pt>
                <c:pt idx="4">
                  <c:v>178.94</c:v>
                </c:pt>
              </c:numCache>
            </c:numRef>
          </c:val>
          <c:smooth val="0"/>
          <c:extLst>
            <c:ext xmlns:c16="http://schemas.microsoft.com/office/drawing/2014/chart" uri="{C3380CC4-5D6E-409C-BE32-E72D297353CC}">
              <c16:uniqueId val="{00000001-7C5F-4F8D-B364-7F42BEB47114}"/>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56.11</c:v>
                </c:pt>
                <c:pt idx="1">
                  <c:v>56.59</c:v>
                </c:pt>
                <c:pt idx="2">
                  <c:v>56.02</c:v>
                </c:pt>
                <c:pt idx="3">
                  <c:v>56.05</c:v>
                </c:pt>
                <c:pt idx="4">
                  <c:v>55.4</c:v>
                </c:pt>
              </c:numCache>
            </c:numRef>
          </c:val>
          <c:extLst>
            <c:ext xmlns:c16="http://schemas.microsoft.com/office/drawing/2014/chart" uri="{C3380CC4-5D6E-409C-BE32-E72D297353CC}">
              <c16:uniqueId val="{00000000-ECE2-40E0-A0C7-E09A22811FCE}"/>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59.74</c:v>
                </c:pt>
                <c:pt idx="1">
                  <c:v>59.67</c:v>
                </c:pt>
                <c:pt idx="2">
                  <c:v>60.12</c:v>
                </c:pt>
                <c:pt idx="3">
                  <c:v>60.34</c:v>
                </c:pt>
                <c:pt idx="4">
                  <c:v>59.54</c:v>
                </c:pt>
              </c:numCache>
            </c:numRef>
          </c:val>
          <c:smooth val="0"/>
          <c:extLst>
            <c:ext xmlns:c16="http://schemas.microsoft.com/office/drawing/2014/chart" uri="{C3380CC4-5D6E-409C-BE32-E72D297353CC}">
              <c16:uniqueId val="{00000001-ECE2-40E0-A0C7-E09A22811FCE}"/>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74.33</c:v>
                </c:pt>
                <c:pt idx="1">
                  <c:v>72.17</c:v>
                </c:pt>
                <c:pt idx="2">
                  <c:v>71.63</c:v>
                </c:pt>
                <c:pt idx="3">
                  <c:v>71.55</c:v>
                </c:pt>
                <c:pt idx="4">
                  <c:v>72.73</c:v>
                </c:pt>
              </c:numCache>
            </c:numRef>
          </c:val>
          <c:extLst>
            <c:ext xmlns:c16="http://schemas.microsoft.com/office/drawing/2014/chart" uri="{C3380CC4-5D6E-409C-BE32-E72D297353CC}">
              <c16:uniqueId val="{00000000-87D4-43B0-9E3B-95408BC45F24}"/>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84.8</c:v>
                </c:pt>
                <c:pt idx="1">
                  <c:v>84.6</c:v>
                </c:pt>
                <c:pt idx="2">
                  <c:v>84.24</c:v>
                </c:pt>
                <c:pt idx="3">
                  <c:v>84.19</c:v>
                </c:pt>
                <c:pt idx="4">
                  <c:v>83.93</c:v>
                </c:pt>
              </c:numCache>
            </c:numRef>
          </c:val>
          <c:smooth val="0"/>
          <c:extLst>
            <c:ext xmlns:c16="http://schemas.microsoft.com/office/drawing/2014/chart" uri="{C3380CC4-5D6E-409C-BE32-E72D297353CC}">
              <c16:uniqueId val="{00000001-87D4-43B0-9E3B-95408BC45F24}"/>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千葉県　鴨川市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A5</v>
      </c>
      <c r="X8" s="44"/>
      <c r="Y8" s="44"/>
      <c r="Z8" s="44"/>
      <c r="AA8" s="44"/>
      <c r="AB8" s="44"/>
      <c r="AC8" s="44"/>
      <c r="AD8" s="44" t="str">
        <f>データ!$M$6</f>
        <v>非設置</v>
      </c>
      <c r="AE8" s="44"/>
      <c r="AF8" s="44"/>
      <c r="AG8" s="44"/>
      <c r="AH8" s="44"/>
      <c r="AI8" s="44"/>
      <c r="AJ8" s="44"/>
      <c r="AK8" s="2"/>
      <c r="AL8" s="45">
        <f>データ!$R$6</f>
        <v>31277</v>
      </c>
      <c r="AM8" s="45"/>
      <c r="AN8" s="45"/>
      <c r="AO8" s="45"/>
      <c r="AP8" s="45"/>
      <c r="AQ8" s="45"/>
      <c r="AR8" s="45"/>
      <c r="AS8" s="45"/>
      <c r="AT8" s="46">
        <f>データ!$S$6</f>
        <v>191.14</v>
      </c>
      <c r="AU8" s="47"/>
      <c r="AV8" s="47"/>
      <c r="AW8" s="47"/>
      <c r="AX8" s="47"/>
      <c r="AY8" s="47"/>
      <c r="AZ8" s="47"/>
      <c r="BA8" s="47"/>
      <c r="BB8" s="48">
        <f>データ!$T$6</f>
        <v>163.63</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79.739999999999995</v>
      </c>
      <c r="J10" s="47"/>
      <c r="K10" s="47"/>
      <c r="L10" s="47"/>
      <c r="M10" s="47"/>
      <c r="N10" s="47"/>
      <c r="O10" s="81"/>
      <c r="P10" s="48">
        <f>データ!$P$6</f>
        <v>99.6</v>
      </c>
      <c r="Q10" s="48"/>
      <c r="R10" s="48"/>
      <c r="S10" s="48"/>
      <c r="T10" s="48"/>
      <c r="U10" s="48"/>
      <c r="V10" s="48"/>
      <c r="W10" s="45">
        <f>データ!$Q$6</f>
        <v>4565</v>
      </c>
      <c r="X10" s="45"/>
      <c r="Y10" s="45"/>
      <c r="Z10" s="45"/>
      <c r="AA10" s="45"/>
      <c r="AB10" s="45"/>
      <c r="AC10" s="45"/>
      <c r="AD10" s="2"/>
      <c r="AE10" s="2"/>
      <c r="AF10" s="2"/>
      <c r="AG10" s="2"/>
      <c r="AH10" s="2"/>
      <c r="AI10" s="2"/>
      <c r="AJ10" s="2"/>
      <c r="AK10" s="2"/>
      <c r="AL10" s="45">
        <f>データ!$U$6</f>
        <v>30941</v>
      </c>
      <c r="AM10" s="45"/>
      <c r="AN10" s="45"/>
      <c r="AO10" s="45"/>
      <c r="AP10" s="45"/>
      <c r="AQ10" s="45"/>
      <c r="AR10" s="45"/>
      <c r="AS10" s="45"/>
      <c r="AT10" s="46">
        <f>データ!$V$6</f>
        <v>167.31</v>
      </c>
      <c r="AU10" s="47"/>
      <c r="AV10" s="47"/>
      <c r="AW10" s="47"/>
      <c r="AX10" s="47"/>
      <c r="AY10" s="47"/>
      <c r="AZ10" s="47"/>
      <c r="BA10" s="47"/>
      <c r="BB10" s="48">
        <f>データ!$W$6</f>
        <v>184.93</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2" t="s">
        <v>113</v>
      </c>
      <c r="BM16" s="83"/>
      <c r="BN16" s="83"/>
      <c r="BO16" s="83"/>
      <c r="BP16" s="83"/>
      <c r="BQ16" s="83"/>
      <c r="BR16" s="83"/>
      <c r="BS16" s="83"/>
      <c r="BT16" s="83"/>
      <c r="BU16" s="83"/>
      <c r="BV16" s="83"/>
      <c r="BW16" s="83"/>
      <c r="BX16" s="83"/>
      <c r="BY16" s="83"/>
      <c r="BZ16" s="84"/>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2"/>
      <c r="BM17" s="83"/>
      <c r="BN17" s="83"/>
      <c r="BO17" s="83"/>
      <c r="BP17" s="83"/>
      <c r="BQ17" s="83"/>
      <c r="BR17" s="83"/>
      <c r="BS17" s="83"/>
      <c r="BT17" s="83"/>
      <c r="BU17" s="83"/>
      <c r="BV17" s="83"/>
      <c r="BW17" s="83"/>
      <c r="BX17" s="83"/>
      <c r="BY17" s="83"/>
      <c r="BZ17" s="84"/>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2"/>
      <c r="BM18" s="83"/>
      <c r="BN18" s="83"/>
      <c r="BO18" s="83"/>
      <c r="BP18" s="83"/>
      <c r="BQ18" s="83"/>
      <c r="BR18" s="83"/>
      <c r="BS18" s="83"/>
      <c r="BT18" s="83"/>
      <c r="BU18" s="83"/>
      <c r="BV18" s="83"/>
      <c r="BW18" s="83"/>
      <c r="BX18" s="83"/>
      <c r="BY18" s="83"/>
      <c r="BZ18" s="84"/>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2"/>
      <c r="BM19" s="83"/>
      <c r="BN19" s="83"/>
      <c r="BO19" s="83"/>
      <c r="BP19" s="83"/>
      <c r="BQ19" s="83"/>
      <c r="BR19" s="83"/>
      <c r="BS19" s="83"/>
      <c r="BT19" s="83"/>
      <c r="BU19" s="83"/>
      <c r="BV19" s="83"/>
      <c r="BW19" s="83"/>
      <c r="BX19" s="83"/>
      <c r="BY19" s="83"/>
      <c r="BZ19" s="84"/>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2"/>
      <c r="BM20" s="83"/>
      <c r="BN20" s="83"/>
      <c r="BO20" s="83"/>
      <c r="BP20" s="83"/>
      <c r="BQ20" s="83"/>
      <c r="BR20" s="83"/>
      <c r="BS20" s="83"/>
      <c r="BT20" s="83"/>
      <c r="BU20" s="83"/>
      <c r="BV20" s="83"/>
      <c r="BW20" s="83"/>
      <c r="BX20" s="83"/>
      <c r="BY20" s="83"/>
      <c r="BZ20" s="84"/>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2"/>
      <c r="BM21" s="83"/>
      <c r="BN21" s="83"/>
      <c r="BO21" s="83"/>
      <c r="BP21" s="83"/>
      <c r="BQ21" s="83"/>
      <c r="BR21" s="83"/>
      <c r="BS21" s="83"/>
      <c r="BT21" s="83"/>
      <c r="BU21" s="83"/>
      <c r="BV21" s="83"/>
      <c r="BW21" s="83"/>
      <c r="BX21" s="83"/>
      <c r="BY21" s="83"/>
      <c r="BZ21" s="84"/>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2"/>
      <c r="BM22" s="83"/>
      <c r="BN22" s="83"/>
      <c r="BO22" s="83"/>
      <c r="BP22" s="83"/>
      <c r="BQ22" s="83"/>
      <c r="BR22" s="83"/>
      <c r="BS22" s="83"/>
      <c r="BT22" s="83"/>
      <c r="BU22" s="83"/>
      <c r="BV22" s="83"/>
      <c r="BW22" s="83"/>
      <c r="BX22" s="83"/>
      <c r="BY22" s="83"/>
      <c r="BZ22" s="84"/>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2"/>
      <c r="BM23" s="83"/>
      <c r="BN23" s="83"/>
      <c r="BO23" s="83"/>
      <c r="BP23" s="83"/>
      <c r="BQ23" s="83"/>
      <c r="BR23" s="83"/>
      <c r="BS23" s="83"/>
      <c r="BT23" s="83"/>
      <c r="BU23" s="83"/>
      <c r="BV23" s="83"/>
      <c r="BW23" s="83"/>
      <c r="BX23" s="83"/>
      <c r="BY23" s="83"/>
      <c r="BZ23" s="84"/>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2"/>
      <c r="BM24" s="83"/>
      <c r="BN24" s="83"/>
      <c r="BO24" s="83"/>
      <c r="BP24" s="83"/>
      <c r="BQ24" s="83"/>
      <c r="BR24" s="83"/>
      <c r="BS24" s="83"/>
      <c r="BT24" s="83"/>
      <c r="BU24" s="83"/>
      <c r="BV24" s="83"/>
      <c r="BW24" s="83"/>
      <c r="BX24" s="83"/>
      <c r="BY24" s="83"/>
      <c r="BZ24" s="84"/>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2"/>
      <c r="BM25" s="83"/>
      <c r="BN25" s="83"/>
      <c r="BO25" s="83"/>
      <c r="BP25" s="83"/>
      <c r="BQ25" s="83"/>
      <c r="BR25" s="83"/>
      <c r="BS25" s="83"/>
      <c r="BT25" s="83"/>
      <c r="BU25" s="83"/>
      <c r="BV25" s="83"/>
      <c r="BW25" s="83"/>
      <c r="BX25" s="83"/>
      <c r="BY25" s="83"/>
      <c r="BZ25" s="84"/>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2"/>
      <c r="BM26" s="83"/>
      <c r="BN26" s="83"/>
      <c r="BO26" s="83"/>
      <c r="BP26" s="83"/>
      <c r="BQ26" s="83"/>
      <c r="BR26" s="83"/>
      <c r="BS26" s="83"/>
      <c r="BT26" s="83"/>
      <c r="BU26" s="83"/>
      <c r="BV26" s="83"/>
      <c r="BW26" s="83"/>
      <c r="BX26" s="83"/>
      <c r="BY26" s="83"/>
      <c r="BZ26" s="84"/>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2"/>
      <c r="BM27" s="83"/>
      <c r="BN27" s="83"/>
      <c r="BO27" s="83"/>
      <c r="BP27" s="83"/>
      <c r="BQ27" s="83"/>
      <c r="BR27" s="83"/>
      <c r="BS27" s="83"/>
      <c r="BT27" s="83"/>
      <c r="BU27" s="83"/>
      <c r="BV27" s="83"/>
      <c r="BW27" s="83"/>
      <c r="BX27" s="83"/>
      <c r="BY27" s="83"/>
      <c r="BZ27" s="84"/>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2"/>
      <c r="BM28" s="83"/>
      <c r="BN28" s="83"/>
      <c r="BO28" s="83"/>
      <c r="BP28" s="83"/>
      <c r="BQ28" s="83"/>
      <c r="BR28" s="83"/>
      <c r="BS28" s="83"/>
      <c r="BT28" s="83"/>
      <c r="BU28" s="83"/>
      <c r="BV28" s="83"/>
      <c r="BW28" s="83"/>
      <c r="BX28" s="83"/>
      <c r="BY28" s="83"/>
      <c r="BZ28" s="84"/>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2"/>
      <c r="BM29" s="83"/>
      <c r="BN29" s="83"/>
      <c r="BO29" s="83"/>
      <c r="BP29" s="83"/>
      <c r="BQ29" s="83"/>
      <c r="BR29" s="83"/>
      <c r="BS29" s="83"/>
      <c r="BT29" s="83"/>
      <c r="BU29" s="83"/>
      <c r="BV29" s="83"/>
      <c r="BW29" s="83"/>
      <c r="BX29" s="83"/>
      <c r="BY29" s="83"/>
      <c r="BZ29" s="84"/>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2"/>
      <c r="BM30" s="83"/>
      <c r="BN30" s="83"/>
      <c r="BO30" s="83"/>
      <c r="BP30" s="83"/>
      <c r="BQ30" s="83"/>
      <c r="BR30" s="83"/>
      <c r="BS30" s="83"/>
      <c r="BT30" s="83"/>
      <c r="BU30" s="83"/>
      <c r="BV30" s="83"/>
      <c r="BW30" s="83"/>
      <c r="BX30" s="83"/>
      <c r="BY30" s="83"/>
      <c r="BZ30" s="84"/>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2"/>
      <c r="BM31" s="83"/>
      <c r="BN31" s="83"/>
      <c r="BO31" s="83"/>
      <c r="BP31" s="83"/>
      <c r="BQ31" s="83"/>
      <c r="BR31" s="83"/>
      <c r="BS31" s="83"/>
      <c r="BT31" s="83"/>
      <c r="BU31" s="83"/>
      <c r="BV31" s="83"/>
      <c r="BW31" s="83"/>
      <c r="BX31" s="83"/>
      <c r="BY31" s="83"/>
      <c r="BZ31" s="84"/>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2"/>
      <c r="BM32" s="83"/>
      <c r="BN32" s="83"/>
      <c r="BO32" s="83"/>
      <c r="BP32" s="83"/>
      <c r="BQ32" s="83"/>
      <c r="BR32" s="83"/>
      <c r="BS32" s="83"/>
      <c r="BT32" s="83"/>
      <c r="BU32" s="83"/>
      <c r="BV32" s="83"/>
      <c r="BW32" s="83"/>
      <c r="BX32" s="83"/>
      <c r="BY32" s="83"/>
      <c r="BZ32" s="84"/>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2"/>
      <c r="BM33" s="83"/>
      <c r="BN33" s="83"/>
      <c r="BO33" s="83"/>
      <c r="BP33" s="83"/>
      <c r="BQ33" s="83"/>
      <c r="BR33" s="83"/>
      <c r="BS33" s="83"/>
      <c r="BT33" s="83"/>
      <c r="BU33" s="83"/>
      <c r="BV33" s="83"/>
      <c r="BW33" s="83"/>
      <c r="BX33" s="83"/>
      <c r="BY33" s="83"/>
      <c r="BZ33" s="84"/>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2"/>
      <c r="BM34" s="83"/>
      <c r="BN34" s="83"/>
      <c r="BO34" s="83"/>
      <c r="BP34" s="83"/>
      <c r="BQ34" s="83"/>
      <c r="BR34" s="83"/>
      <c r="BS34" s="83"/>
      <c r="BT34" s="83"/>
      <c r="BU34" s="83"/>
      <c r="BV34" s="83"/>
      <c r="BW34" s="83"/>
      <c r="BX34" s="83"/>
      <c r="BY34" s="83"/>
      <c r="BZ34" s="84"/>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2"/>
      <c r="BM35" s="83"/>
      <c r="BN35" s="83"/>
      <c r="BO35" s="83"/>
      <c r="BP35" s="83"/>
      <c r="BQ35" s="83"/>
      <c r="BR35" s="83"/>
      <c r="BS35" s="83"/>
      <c r="BT35" s="83"/>
      <c r="BU35" s="83"/>
      <c r="BV35" s="83"/>
      <c r="BW35" s="83"/>
      <c r="BX35" s="83"/>
      <c r="BY35" s="83"/>
      <c r="BZ35" s="84"/>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2"/>
      <c r="BM36" s="83"/>
      <c r="BN36" s="83"/>
      <c r="BO36" s="83"/>
      <c r="BP36" s="83"/>
      <c r="BQ36" s="83"/>
      <c r="BR36" s="83"/>
      <c r="BS36" s="83"/>
      <c r="BT36" s="83"/>
      <c r="BU36" s="83"/>
      <c r="BV36" s="83"/>
      <c r="BW36" s="83"/>
      <c r="BX36" s="83"/>
      <c r="BY36" s="83"/>
      <c r="BZ36" s="84"/>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2"/>
      <c r="BM37" s="83"/>
      <c r="BN37" s="83"/>
      <c r="BO37" s="83"/>
      <c r="BP37" s="83"/>
      <c r="BQ37" s="83"/>
      <c r="BR37" s="83"/>
      <c r="BS37" s="83"/>
      <c r="BT37" s="83"/>
      <c r="BU37" s="83"/>
      <c r="BV37" s="83"/>
      <c r="BW37" s="83"/>
      <c r="BX37" s="83"/>
      <c r="BY37" s="83"/>
      <c r="BZ37" s="84"/>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2"/>
      <c r="BM38" s="83"/>
      <c r="BN38" s="83"/>
      <c r="BO38" s="83"/>
      <c r="BP38" s="83"/>
      <c r="BQ38" s="83"/>
      <c r="BR38" s="83"/>
      <c r="BS38" s="83"/>
      <c r="BT38" s="83"/>
      <c r="BU38" s="83"/>
      <c r="BV38" s="83"/>
      <c r="BW38" s="83"/>
      <c r="BX38" s="83"/>
      <c r="BY38" s="83"/>
      <c r="BZ38" s="84"/>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2"/>
      <c r="BM39" s="83"/>
      <c r="BN39" s="83"/>
      <c r="BO39" s="83"/>
      <c r="BP39" s="83"/>
      <c r="BQ39" s="83"/>
      <c r="BR39" s="83"/>
      <c r="BS39" s="83"/>
      <c r="BT39" s="83"/>
      <c r="BU39" s="83"/>
      <c r="BV39" s="83"/>
      <c r="BW39" s="83"/>
      <c r="BX39" s="83"/>
      <c r="BY39" s="83"/>
      <c r="BZ39" s="84"/>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2"/>
      <c r="BM40" s="83"/>
      <c r="BN40" s="83"/>
      <c r="BO40" s="83"/>
      <c r="BP40" s="83"/>
      <c r="BQ40" s="83"/>
      <c r="BR40" s="83"/>
      <c r="BS40" s="83"/>
      <c r="BT40" s="83"/>
      <c r="BU40" s="83"/>
      <c r="BV40" s="83"/>
      <c r="BW40" s="83"/>
      <c r="BX40" s="83"/>
      <c r="BY40" s="83"/>
      <c r="BZ40" s="84"/>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2"/>
      <c r="BM41" s="83"/>
      <c r="BN41" s="83"/>
      <c r="BO41" s="83"/>
      <c r="BP41" s="83"/>
      <c r="BQ41" s="83"/>
      <c r="BR41" s="83"/>
      <c r="BS41" s="83"/>
      <c r="BT41" s="83"/>
      <c r="BU41" s="83"/>
      <c r="BV41" s="83"/>
      <c r="BW41" s="83"/>
      <c r="BX41" s="83"/>
      <c r="BY41" s="83"/>
      <c r="BZ41" s="84"/>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2"/>
      <c r="BM42" s="83"/>
      <c r="BN42" s="83"/>
      <c r="BO42" s="83"/>
      <c r="BP42" s="83"/>
      <c r="BQ42" s="83"/>
      <c r="BR42" s="83"/>
      <c r="BS42" s="83"/>
      <c r="BT42" s="83"/>
      <c r="BU42" s="83"/>
      <c r="BV42" s="83"/>
      <c r="BW42" s="83"/>
      <c r="BX42" s="83"/>
      <c r="BY42" s="83"/>
      <c r="BZ42" s="84"/>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2"/>
      <c r="BM43" s="83"/>
      <c r="BN43" s="83"/>
      <c r="BO43" s="83"/>
      <c r="BP43" s="83"/>
      <c r="BQ43" s="83"/>
      <c r="BR43" s="83"/>
      <c r="BS43" s="83"/>
      <c r="BT43" s="83"/>
      <c r="BU43" s="83"/>
      <c r="BV43" s="83"/>
      <c r="BW43" s="83"/>
      <c r="BX43" s="83"/>
      <c r="BY43" s="83"/>
      <c r="BZ43" s="84"/>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2"/>
      <c r="BM44" s="83"/>
      <c r="BN44" s="83"/>
      <c r="BO44" s="83"/>
      <c r="BP44" s="83"/>
      <c r="BQ44" s="83"/>
      <c r="BR44" s="83"/>
      <c r="BS44" s="83"/>
      <c r="BT44" s="83"/>
      <c r="BU44" s="83"/>
      <c r="BV44" s="83"/>
      <c r="BW44" s="83"/>
      <c r="BX44" s="83"/>
      <c r="BY44" s="83"/>
      <c r="BZ44" s="8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2" t="s">
        <v>114</v>
      </c>
      <c r="BM47" s="83"/>
      <c r="BN47" s="83"/>
      <c r="BO47" s="83"/>
      <c r="BP47" s="83"/>
      <c r="BQ47" s="83"/>
      <c r="BR47" s="83"/>
      <c r="BS47" s="83"/>
      <c r="BT47" s="83"/>
      <c r="BU47" s="83"/>
      <c r="BV47" s="83"/>
      <c r="BW47" s="83"/>
      <c r="BX47" s="83"/>
      <c r="BY47" s="83"/>
      <c r="BZ47" s="84"/>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82"/>
      <c r="BM48" s="83"/>
      <c r="BN48" s="83"/>
      <c r="BO48" s="83"/>
      <c r="BP48" s="83"/>
      <c r="BQ48" s="83"/>
      <c r="BR48" s="83"/>
      <c r="BS48" s="83"/>
      <c r="BT48" s="83"/>
      <c r="BU48" s="83"/>
      <c r="BV48" s="83"/>
      <c r="BW48" s="83"/>
      <c r="BX48" s="83"/>
      <c r="BY48" s="83"/>
      <c r="BZ48" s="84"/>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82"/>
      <c r="BM49" s="83"/>
      <c r="BN49" s="83"/>
      <c r="BO49" s="83"/>
      <c r="BP49" s="83"/>
      <c r="BQ49" s="83"/>
      <c r="BR49" s="83"/>
      <c r="BS49" s="83"/>
      <c r="BT49" s="83"/>
      <c r="BU49" s="83"/>
      <c r="BV49" s="83"/>
      <c r="BW49" s="83"/>
      <c r="BX49" s="83"/>
      <c r="BY49" s="83"/>
      <c r="BZ49" s="84"/>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82"/>
      <c r="BM50" s="83"/>
      <c r="BN50" s="83"/>
      <c r="BO50" s="83"/>
      <c r="BP50" s="83"/>
      <c r="BQ50" s="83"/>
      <c r="BR50" s="83"/>
      <c r="BS50" s="83"/>
      <c r="BT50" s="83"/>
      <c r="BU50" s="83"/>
      <c r="BV50" s="83"/>
      <c r="BW50" s="83"/>
      <c r="BX50" s="83"/>
      <c r="BY50" s="83"/>
      <c r="BZ50" s="84"/>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82"/>
      <c r="BM51" s="83"/>
      <c r="BN51" s="83"/>
      <c r="BO51" s="83"/>
      <c r="BP51" s="83"/>
      <c r="BQ51" s="83"/>
      <c r="BR51" s="83"/>
      <c r="BS51" s="83"/>
      <c r="BT51" s="83"/>
      <c r="BU51" s="83"/>
      <c r="BV51" s="83"/>
      <c r="BW51" s="83"/>
      <c r="BX51" s="83"/>
      <c r="BY51" s="83"/>
      <c r="BZ51" s="84"/>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82"/>
      <c r="BM52" s="83"/>
      <c r="BN52" s="83"/>
      <c r="BO52" s="83"/>
      <c r="BP52" s="83"/>
      <c r="BQ52" s="83"/>
      <c r="BR52" s="83"/>
      <c r="BS52" s="83"/>
      <c r="BT52" s="83"/>
      <c r="BU52" s="83"/>
      <c r="BV52" s="83"/>
      <c r="BW52" s="83"/>
      <c r="BX52" s="83"/>
      <c r="BY52" s="83"/>
      <c r="BZ52" s="84"/>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82"/>
      <c r="BM53" s="83"/>
      <c r="BN53" s="83"/>
      <c r="BO53" s="83"/>
      <c r="BP53" s="83"/>
      <c r="BQ53" s="83"/>
      <c r="BR53" s="83"/>
      <c r="BS53" s="83"/>
      <c r="BT53" s="83"/>
      <c r="BU53" s="83"/>
      <c r="BV53" s="83"/>
      <c r="BW53" s="83"/>
      <c r="BX53" s="83"/>
      <c r="BY53" s="83"/>
      <c r="BZ53" s="84"/>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82"/>
      <c r="BM54" s="83"/>
      <c r="BN54" s="83"/>
      <c r="BO54" s="83"/>
      <c r="BP54" s="83"/>
      <c r="BQ54" s="83"/>
      <c r="BR54" s="83"/>
      <c r="BS54" s="83"/>
      <c r="BT54" s="83"/>
      <c r="BU54" s="83"/>
      <c r="BV54" s="83"/>
      <c r="BW54" s="83"/>
      <c r="BX54" s="83"/>
      <c r="BY54" s="83"/>
      <c r="BZ54" s="84"/>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82"/>
      <c r="BM55" s="83"/>
      <c r="BN55" s="83"/>
      <c r="BO55" s="83"/>
      <c r="BP55" s="83"/>
      <c r="BQ55" s="83"/>
      <c r="BR55" s="83"/>
      <c r="BS55" s="83"/>
      <c r="BT55" s="83"/>
      <c r="BU55" s="83"/>
      <c r="BV55" s="83"/>
      <c r="BW55" s="83"/>
      <c r="BX55" s="83"/>
      <c r="BY55" s="83"/>
      <c r="BZ55" s="84"/>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82"/>
      <c r="BM56" s="83"/>
      <c r="BN56" s="83"/>
      <c r="BO56" s="83"/>
      <c r="BP56" s="83"/>
      <c r="BQ56" s="83"/>
      <c r="BR56" s="83"/>
      <c r="BS56" s="83"/>
      <c r="BT56" s="83"/>
      <c r="BU56" s="83"/>
      <c r="BV56" s="83"/>
      <c r="BW56" s="83"/>
      <c r="BX56" s="83"/>
      <c r="BY56" s="83"/>
      <c r="BZ56" s="84"/>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82"/>
      <c r="BM57" s="83"/>
      <c r="BN57" s="83"/>
      <c r="BO57" s="83"/>
      <c r="BP57" s="83"/>
      <c r="BQ57" s="83"/>
      <c r="BR57" s="83"/>
      <c r="BS57" s="83"/>
      <c r="BT57" s="83"/>
      <c r="BU57" s="83"/>
      <c r="BV57" s="83"/>
      <c r="BW57" s="83"/>
      <c r="BX57" s="83"/>
      <c r="BY57" s="83"/>
      <c r="BZ57" s="84"/>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82"/>
      <c r="BM58" s="83"/>
      <c r="BN58" s="83"/>
      <c r="BO58" s="83"/>
      <c r="BP58" s="83"/>
      <c r="BQ58" s="83"/>
      <c r="BR58" s="83"/>
      <c r="BS58" s="83"/>
      <c r="BT58" s="83"/>
      <c r="BU58" s="83"/>
      <c r="BV58" s="83"/>
      <c r="BW58" s="83"/>
      <c r="BX58" s="83"/>
      <c r="BY58" s="83"/>
      <c r="BZ58" s="84"/>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82"/>
      <c r="BM59" s="83"/>
      <c r="BN59" s="83"/>
      <c r="BO59" s="83"/>
      <c r="BP59" s="83"/>
      <c r="BQ59" s="83"/>
      <c r="BR59" s="83"/>
      <c r="BS59" s="83"/>
      <c r="BT59" s="83"/>
      <c r="BU59" s="83"/>
      <c r="BV59" s="83"/>
      <c r="BW59" s="83"/>
      <c r="BX59" s="83"/>
      <c r="BY59" s="83"/>
      <c r="BZ59" s="84"/>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2"/>
      <c r="BM60" s="83"/>
      <c r="BN60" s="83"/>
      <c r="BO60" s="83"/>
      <c r="BP60" s="83"/>
      <c r="BQ60" s="83"/>
      <c r="BR60" s="83"/>
      <c r="BS60" s="83"/>
      <c r="BT60" s="83"/>
      <c r="BU60" s="83"/>
      <c r="BV60" s="83"/>
      <c r="BW60" s="83"/>
      <c r="BX60" s="83"/>
      <c r="BY60" s="83"/>
      <c r="BZ60" s="84"/>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2"/>
      <c r="BM61" s="83"/>
      <c r="BN61" s="83"/>
      <c r="BO61" s="83"/>
      <c r="BP61" s="83"/>
      <c r="BQ61" s="83"/>
      <c r="BR61" s="83"/>
      <c r="BS61" s="83"/>
      <c r="BT61" s="83"/>
      <c r="BU61" s="83"/>
      <c r="BV61" s="83"/>
      <c r="BW61" s="83"/>
      <c r="BX61" s="83"/>
      <c r="BY61" s="83"/>
      <c r="BZ61" s="84"/>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82"/>
      <c r="BM62" s="83"/>
      <c r="BN62" s="83"/>
      <c r="BO62" s="83"/>
      <c r="BP62" s="83"/>
      <c r="BQ62" s="83"/>
      <c r="BR62" s="83"/>
      <c r="BS62" s="83"/>
      <c r="BT62" s="83"/>
      <c r="BU62" s="83"/>
      <c r="BV62" s="83"/>
      <c r="BW62" s="83"/>
      <c r="BX62" s="83"/>
      <c r="BY62" s="83"/>
      <c r="BZ62" s="84"/>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2"/>
      <c r="BM63" s="83"/>
      <c r="BN63" s="83"/>
      <c r="BO63" s="83"/>
      <c r="BP63" s="83"/>
      <c r="BQ63" s="83"/>
      <c r="BR63" s="83"/>
      <c r="BS63" s="83"/>
      <c r="BT63" s="83"/>
      <c r="BU63" s="83"/>
      <c r="BV63" s="83"/>
      <c r="BW63" s="83"/>
      <c r="BX63" s="83"/>
      <c r="BY63" s="83"/>
      <c r="BZ63" s="8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112</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PxZ7xu42Z8MA+6QWY6qQPhbNexjSAOAZ149LAC8JWRLrxNwfg7ATRlTFzQMVsttjd+j9PBHuQpBveOKtpzgAog==" saltValue="i1MzHbyaY8WOTj/w2/HeY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85" fitToWidth="0" fitToHeight="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6" t="s">
        <v>50</v>
      </c>
      <c r="I3" s="87"/>
      <c r="J3" s="87"/>
      <c r="K3" s="87"/>
      <c r="L3" s="87"/>
      <c r="M3" s="87"/>
      <c r="N3" s="87"/>
      <c r="O3" s="87"/>
      <c r="P3" s="87"/>
      <c r="Q3" s="87"/>
      <c r="R3" s="87"/>
      <c r="S3" s="87"/>
      <c r="T3" s="87"/>
      <c r="U3" s="87"/>
      <c r="V3" s="87"/>
      <c r="W3" s="88"/>
      <c r="X3" s="92" t="s">
        <v>51</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52</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x14ac:dyDescent="0.15">
      <c r="A4" s="15" t="s">
        <v>53</v>
      </c>
      <c r="B4" s="17"/>
      <c r="C4" s="17"/>
      <c r="D4" s="17"/>
      <c r="E4" s="17"/>
      <c r="F4" s="17"/>
      <c r="G4" s="17"/>
      <c r="H4" s="89"/>
      <c r="I4" s="90"/>
      <c r="J4" s="90"/>
      <c r="K4" s="90"/>
      <c r="L4" s="90"/>
      <c r="M4" s="90"/>
      <c r="N4" s="90"/>
      <c r="O4" s="90"/>
      <c r="P4" s="90"/>
      <c r="Q4" s="90"/>
      <c r="R4" s="90"/>
      <c r="S4" s="90"/>
      <c r="T4" s="90"/>
      <c r="U4" s="90"/>
      <c r="V4" s="90"/>
      <c r="W4" s="91"/>
      <c r="X4" s="85" t="s">
        <v>54</v>
      </c>
      <c r="Y4" s="85"/>
      <c r="Z4" s="85"/>
      <c r="AA4" s="85"/>
      <c r="AB4" s="85"/>
      <c r="AC4" s="85"/>
      <c r="AD4" s="85"/>
      <c r="AE4" s="85"/>
      <c r="AF4" s="85"/>
      <c r="AG4" s="85"/>
      <c r="AH4" s="85"/>
      <c r="AI4" s="85" t="s">
        <v>55</v>
      </c>
      <c r="AJ4" s="85"/>
      <c r="AK4" s="85"/>
      <c r="AL4" s="85"/>
      <c r="AM4" s="85"/>
      <c r="AN4" s="85"/>
      <c r="AO4" s="85"/>
      <c r="AP4" s="85"/>
      <c r="AQ4" s="85"/>
      <c r="AR4" s="85"/>
      <c r="AS4" s="85"/>
      <c r="AT4" s="85" t="s">
        <v>56</v>
      </c>
      <c r="AU4" s="85"/>
      <c r="AV4" s="85"/>
      <c r="AW4" s="85"/>
      <c r="AX4" s="85"/>
      <c r="AY4" s="85"/>
      <c r="AZ4" s="85"/>
      <c r="BA4" s="85"/>
      <c r="BB4" s="85"/>
      <c r="BC4" s="85"/>
      <c r="BD4" s="85"/>
      <c r="BE4" s="85" t="s">
        <v>57</v>
      </c>
      <c r="BF4" s="85"/>
      <c r="BG4" s="85"/>
      <c r="BH4" s="85"/>
      <c r="BI4" s="85"/>
      <c r="BJ4" s="85"/>
      <c r="BK4" s="85"/>
      <c r="BL4" s="85"/>
      <c r="BM4" s="85"/>
      <c r="BN4" s="85"/>
      <c r="BO4" s="85"/>
      <c r="BP4" s="85" t="s">
        <v>58</v>
      </c>
      <c r="BQ4" s="85"/>
      <c r="BR4" s="85"/>
      <c r="BS4" s="85"/>
      <c r="BT4" s="85"/>
      <c r="BU4" s="85"/>
      <c r="BV4" s="85"/>
      <c r="BW4" s="85"/>
      <c r="BX4" s="85"/>
      <c r="BY4" s="85"/>
      <c r="BZ4" s="85"/>
      <c r="CA4" s="85" t="s">
        <v>59</v>
      </c>
      <c r="CB4" s="85"/>
      <c r="CC4" s="85"/>
      <c r="CD4" s="85"/>
      <c r="CE4" s="85"/>
      <c r="CF4" s="85"/>
      <c r="CG4" s="85"/>
      <c r="CH4" s="85"/>
      <c r="CI4" s="85"/>
      <c r="CJ4" s="85"/>
      <c r="CK4" s="85"/>
      <c r="CL4" s="85" t="s">
        <v>60</v>
      </c>
      <c r="CM4" s="85"/>
      <c r="CN4" s="85"/>
      <c r="CO4" s="85"/>
      <c r="CP4" s="85"/>
      <c r="CQ4" s="85"/>
      <c r="CR4" s="85"/>
      <c r="CS4" s="85"/>
      <c r="CT4" s="85"/>
      <c r="CU4" s="85"/>
      <c r="CV4" s="85"/>
      <c r="CW4" s="85" t="s">
        <v>61</v>
      </c>
      <c r="CX4" s="85"/>
      <c r="CY4" s="85"/>
      <c r="CZ4" s="85"/>
      <c r="DA4" s="85"/>
      <c r="DB4" s="85"/>
      <c r="DC4" s="85"/>
      <c r="DD4" s="85"/>
      <c r="DE4" s="85"/>
      <c r="DF4" s="85"/>
      <c r="DG4" s="85"/>
      <c r="DH4" s="85" t="s">
        <v>62</v>
      </c>
      <c r="DI4" s="85"/>
      <c r="DJ4" s="85"/>
      <c r="DK4" s="85"/>
      <c r="DL4" s="85"/>
      <c r="DM4" s="85"/>
      <c r="DN4" s="85"/>
      <c r="DO4" s="85"/>
      <c r="DP4" s="85"/>
      <c r="DQ4" s="85"/>
      <c r="DR4" s="85"/>
      <c r="DS4" s="85" t="s">
        <v>63</v>
      </c>
      <c r="DT4" s="85"/>
      <c r="DU4" s="85"/>
      <c r="DV4" s="85"/>
      <c r="DW4" s="85"/>
      <c r="DX4" s="85"/>
      <c r="DY4" s="85"/>
      <c r="DZ4" s="85"/>
      <c r="EA4" s="85"/>
      <c r="EB4" s="85"/>
      <c r="EC4" s="85"/>
      <c r="ED4" s="85" t="s">
        <v>64</v>
      </c>
      <c r="EE4" s="85"/>
      <c r="EF4" s="85"/>
      <c r="EG4" s="85"/>
      <c r="EH4" s="85"/>
      <c r="EI4" s="85"/>
      <c r="EJ4" s="85"/>
      <c r="EK4" s="85"/>
      <c r="EL4" s="85"/>
      <c r="EM4" s="85"/>
      <c r="EN4" s="85"/>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122238</v>
      </c>
      <c r="D6" s="20">
        <f t="shared" si="3"/>
        <v>46</v>
      </c>
      <c r="E6" s="20">
        <f t="shared" si="3"/>
        <v>1</v>
      </c>
      <c r="F6" s="20">
        <f t="shared" si="3"/>
        <v>0</v>
      </c>
      <c r="G6" s="20">
        <f t="shared" si="3"/>
        <v>1</v>
      </c>
      <c r="H6" s="20" t="str">
        <f t="shared" si="3"/>
        <v>千葉県　鴨川市</v>
      </c>
      <c r="I6" s="20" t="str">
        <f t="shared" si="3"/>
        <v>法適用</v>
      </c>
      <c r="J6" s="20" t="str">
        <f t="shared" si="3"/>
        <v>水道事業</v>
      </c>
      <c r="K6" s="20" t="str">
        <f t="shared" si="3"/>
        <v>末端給水事業</v>
      </c>
      <c r="L6" s="20" t="str">
        <f t="shared" si="3"/>
        <v>A5</v>
      </c>
      <c r="M6" s="20" t="str">
        <f t="shared" si="3"/>
        <v>非設置</v>
      </c>
      <c r="N6" s="21" t="str">
        <f t="shared" si="3"/>
        <v>-</v>
      </c>
      <c r="O6" s="21">
        <f t="shared" si="3"/>
        <v>79.739999999999995</v>
      </c>
      <c r="P6" s="21">
        <f t="shared" si="3"/>
        <v>99.6</v>
      </c>
      <c r="Q6" s="21">
        <f t="shared" si="3"/>
        <v>4565</v>
      </c>
      <c r="R6" s="21">
        <f t="shared" si="3"/>
        <v>31277</v>
      </c>
      <c r="S6" s="21">
        <f t="shared" si="3"/>
        <v>191.14</v>
      </c>
      <c r="T6" s="21">
        <f t="shared" si="3"/>
        <v>163.63</v>
      </c>
      <c r="U6" s="21">
        <f t="shared" si="3"/>
        <v>30941</v>
      </c>
      <c r="V6" s="21">
        <f t="shared" si="3"/>
        <v>167.31</v>
      </c>
      <c r="W6" s="21">
        <f t="shared" si="3"/>
        <v>184.93</v>
      </c>
      <c r="X6" s="22">
        <f>IF(X7="",NA(),X7)</f>
        <v>117.67</v>
      </c>
      <c r="Y6" s="22">
        <f t="shared" ref="Y6:AG6" si="4">IF(Y7="",NA(),Y7)</f>
        <v>115.2</v>
      </c>
      <c r="Z6" s="22">
        <f t="shared" si="4"/>
        <v>113.68</v>
      </c>
      <c r="AA6" s="22">
        <f t="shared" si="4"/>
        <v>111.41</v>
      </c>
      <c r="AB6" s="22">
        <f t="shared" si="4"/>
        <v>103.12</v>
      </c>
      <c r="AC6" s="22">
        <f t="shared" si="4"/>
        <v>110.66</v>
      </c>
      <c r="AD6" s="22">
        <f t="shared" si="4"/>
        <v>109.01</v>
      </c>
      <c r="AE6" s="22">
        <f t="shared" si="4"/>
        <v>108.83</v>
      </c>
      <c r="AF6" s="22">
        <f t="shared" si="4"/>
        <v>109.23</v>
      </c>
      <c r="AG6" s="22">
        <f t="shared" si="4"/>
        <v>108.04</v>
      </c>
      <c r="AH6" s="21" t="str">
        <f>IF(AH7="","",IF(AH7="-","【-】","【"&amp;SUBSTITUTE(TEXT(AH7,"#,##0.00"),"-","△")&amp;"】"))</f>
        <v>【108.70】</v>
      </c>
      <c r="AI6" s="21">
        <f>IF(AI7="",NA(),AI7)</f>
        <v>0</v>
      </c>
      <c r="AJ6" s="21">
        <f t="shared" ref="AJ6:AR6" si="5">IF(AJ7="",NA(),AJ7)</f>
        <v>0</v>
      </c>
      <c r="AK6" s="21">
        <f t="shared" si="5"/>
        <v>0</v>
      </c>
      <c r="AL6" s="21">
        <f t="shared" si="5"/>
        <v>0</v>
      </c>
      <c r="AM6" s="21">
        <f t="shared" si="5"/>
        <v>0</v>
      </c>
      <c r="AN6" s="22">
        <f t="shared" si="5"/>
        <v>2.74</v>
      </c>
      <c r="AO6" s="22">
        <f t="shared" si="5"/>
        <v>3.7</v>
      </c>
      <c r="AP6" s="22">
        <f t="shared" si="5"/>
        <v>4.34</v>
      </c>
      <c r="AQ6" s="22">
        <f t="shared" si="5"/>
        <v>4.6900000000000004</v>
      </c>
      <c r="AR6" s="22">
        <f t="shared" si="5"/>
        <v>4.72</v>
      </c>
      <c r="AS6" s="21" t="str">
        <f>IF(AS7="","",IF(AS7="-","【-】","【"&amp;SUBSTITUTE(TEXT(AS7,"#,##0.00"),"-","△")&amp;"】"))</f>
        <v>【1.34】</v>
      </c>
      <c r="AT6" s="22">
        <f>IF(AT7="",NA(),AT7)</f>
        <v>262.56</v>
      </c>
      <c r="AU6" s="22">
        <f t="shared" ref="AU6:BC6" si="6">IF(AU7="",NA(),AU7)</f>
        <v>284.66000000000003</v>
      </c>
      <c r="AV6" s="22">
        <f t="shared" si="6"/>
        <v>235.01</v>
      </c>
      <c r="AW6" s="22">
        <f t="shared" si="6"/>
        <v>260.92</v>
      </c>
      <c r="AX6" s="22">
        <f t="shared" si="6"/>
        <v>191.75</v>
      </c>
      <c r="AY6" s="22">
        <f t="shared" si="6"/>
        <v>366.03</v>
      </c>
      <c r="AZ6" s="22">
        <f t="shared" si="6"/>
        <v>365.18</v>
      </c>
      <c r="BA6" s="22">
        <f t="shared" si="6"/>
        <v>327.77</v>
      </c>
      <c r="BB6" s="22">
        <f t="shared" si="6"/>
        <v>338.02</v>
      </c>
      <c r="BC6" s="22">
        <f t="shared" si="6"/>
        <v>345.94</v>
      </c>
      <c r="BD6" s="21" t="str">
        <f>IF(BD7="","",IF(BD7="-","【-】","【"&amp;SUBSTITUTE(TEXT(BD7,"#,##0.00"),"-","△")&amp;"】"))</f>
        <v>【252.29】</v>
      </c>
      <c r="BE6" s="22">
        <f>IF(BE7="",NA(),BE7)</f>
        <v>255.26</v>
      </c>
      <c r="BF6" s="22">
        <f t="shared" ref="BF6:BN6" si="7">IF(BF7="",NA(),BF7)</f>
        <v>242.83</v>
      </c>
      <c r="BG6" s="22">
        <f t="shared" si="7"/>
        <v>222.98</v>
      </c>
      <c r="BH6" s="22">
        <f t="shared" si="7"/>
        <v>197.38</v>
      </c>
      <c r="BI6" s="22">
        <f t="shared" si="7"/>
        <v>173.33</v>
      </c>
      <c r="BJ6" s="22">
        <f t="shared" si="7"/>
        <v>370.12</v>
      </c>
      <c r="BK6" s="22">
        <f t="shared" si="7"/>
        <v>371.65</v>
      </c>
      <c r="BL6" s="22">
        <f t="shared" si="7"/>
        <v>397.1</v>
      </c>
      <c r="BM6" s="22">
        <f t="shared" si="7"/>
        <v>379.91</v>
      </c>
      <c r="BN6" s="22">
        <f t="shared" si="7"/>
        <v>386.61</v>
      </c>
      <c r="BO6" s="21" t="str">
        <f>IF(BO7="","",IF(BO7="-","【-】","【"&amp;SUBSTITUTE(TEXT(BO7,"#,##0.00"),"-","△")&amp;"】"))</f>
        <v>【268.07】</v>
      </c>
      <c r="BP6" s="22">
        <f>IF(BP7="",NA(),BP7)</f>
        <v>102.16</v>
      </c>
      <c r="BQ6" s="22">
        <f t="shared" ref="BQ6:BY6" si="8">IF(BQ7="",NA(),BQ7)</f>
        <v>101.21</v>
      </c>
      <c r="BR6" s="22">
        <f t="shared" si="8"/>
        <v>98.48</v>
      </c>
      <c r="BS6" s="22">
        <f t="shared" si="8"/>
        <v>96.27</v>
      </c>
      <c r="BT6" s="22">
        <f t="shared" si="8"/>
        <v>94.2</v>
      </c>
      <c r="BU6" s="22">
        <f t="shared" si="8"/>
        <v>100.42</v>
      </c>
      <c r="BV6" s="22">
        <f t="shared" si="8"/>
        <v>98.77</v>
      </c>
      <c r="BW6" s="22">
        <f t="shared" si="8"/>
        <v>95.79</v>
      </c>
      <c r="BX6" s="22">
        <f t="shared" si="8"/>
        <v>98.3</v>
      </c>
      <c r="BY6" s="22">
        <f t="shared" si="8"/>
        <v>93.82</v>
      </c>
      <c r="BZ6" s="21" t="str">
        <f>IF(BZ7="","",IF(BZ7="-","【-】","【"&amp;SUBSTITUTE(TEXT(BZ7,"#,##0.00"),"-","△")&amp;"】"))</f>
        <v>【97.47】</v>
      </c>
      <c r="CA6" s="22">
        <f>IF(CA7="",NA(),CA7)</f>
        <v>264.29000000000002</v>
      </c>
      <c r="CB6" s="22">
        <f t="shared" ref="CB6:CJ6" si="9">IF(CB7="",NA(),CB7)</f>
        <v>266.8</v>
      </c>
      <c r="CC6" s="22">
        <f t="shared" si="9"/>
        <v>271.95999999999998</v>
      </c>
      <c r="CD6" s="22">
        <f t="shared" si="9"/>
        <v>280.23</v>
      </c>
      <c r="CE6" s="22">
        <f t="shared" si="9"/>
        <v>286.70999999999998</v>
      </c>
      <c r="CF6" s="22">
        <f t="shared" si="9"/>
        <v>171.67</v>
      </c>
      <c r="CG6" s="22">
        <f t="shared" si="9"/>
        <v>173.67</v>
      </c>
      <c r="CH6" s="22">
        <f t="shared" si="9"/>
        <v>171.13</v>
      </c>
      <c r="CI6" s="22">
        <f t="shared" si="9"/>
        <v>173.7</v>
      </c>
      <c r="CJ6" s="22">
        <f t="shared" si="9"/>
        <v>178.94</v>
      </c>
      <c r="CK6" s="21" t="str">
        <f>IF(CK7="","",IF(CK7="-","【-】","【"&amp;SUBSTITUTE(TEXT(CK7,"#,##0.00"),"-","△")&amp;"】"))</f>
        <v>【174.75】</v>
      </c>
      <c r="CL6" s="22">
        <f>IF(CL7="",NA(),CL7)</f>
        <v>56.11</v>
      </c>
      <c r="CM6" s="22">
        <f t="shared" ref="CM6:CU6" si="10">IF(CM7="",NA(),CM7)</f>
        <v>56.59</v>
      </c>
      <c r="CN6" s="22">
        <f t="shared" si="10"/>
        <v>56.02</v>
      </c>
      <c r="CO6" s="22">
        <f t="shared" si="10"/>
        <v>56.05</v>
      </c>
      <c r="CP6" s="22">
        <f t="shared" si="10"/>
        <v>55.4</v>
      </c>
      <c r="CQ6" s="22">
        <f t="shared" si="10"/>
        <v>59.74</v>
      </c>
      <c r="CR6" s="22">
        <f t="shared" si="10"/>
        <v>59.67</v>
      </c>
      <c r="CS6" s="22">
        <f t="shared" si="10"/>
        <v>60.12</v>
      </c>
      <c r="CT6" s="22">
        <f t="shared" si="10"/>
        <v>60.34</v>
      </c>
      <c r="CU6" s="22">
        <f t="shared" si="10"/>
        <v>59.54</v>
      </c>
      <c r="CV6" s="21" t="str">
        <f>IF(CV7="","",IF(CV7="-","【-】","【"&amp;SUBSTITUTE(TEXT(CV7,"#,##0.00"),"-","△")&amp;"】"))</f>
        <v>【59.97】</v>
      </c>
      <c r="CW6" s="22">
        <f>IF(CW7="",NA(),CW7)</f>
        <v>74.33</v>
      </c>
      <c r="CX6" s="22">
        <f t="shared" ref="CX6:DF6" si="11">IF(CX7="",NA(),CX7)</f>
        <v>72.17</v>
      </c>
      <c r="CY6" s="22">
        <f t="shared" si="11"/>
        <v>71.63</v>
      </c>
      <c r="CZ6" s="22">
        <f t="shared" si="11"/>
        <v>71.55</v>
      </c>
      <c r="DA6" s="22">
        <f t="shared" si="11"/>
        <v>72.73</v>
      </c>
      <c r="DB6" s="22">
        <f t="shared" si="11"/>
        <v>84.8</v>
      </c>
      <c r="DC6" s="22">
        <f t="shared" si="11"/>
        <v>84.6</v>
      </c>
      <c r="DD6" s="22">
        <f t="shared" si="11"/>
        <v>84.24</v>
      </c>
      <c r="DE6" s="22">
        <f t="shared" si="11"/>
        <v>84.19</v>
      </c>
      <c r="DF6" s="22">
        <f t="shared" si="11"/>
        <v>83.93</v>
      </c>
      <c r="DG6" s="21" t="str">
        <f>IF(DG7="","",IF(DG7="-","【-】","【"&amp;SUBSTITUTE(TEXT(DG7,"#,##0.00"),"-","△")&amp;"】"))</f>
        <v>【89.76】</v>
      </c>
      <c r="DH6" s="22">
        <f>IF(DH7="",NA(),DH7)</f>
        <v>54.26</v>
      </c>
      <c r="DI6" s="22">
        <f t="shared" ref="DI6:DQ6" si="12">IF(DI7="",NA(),DI7)</f>
        <v>55.25</v>
      </c>
      <c r="DJ6" s="22">
        <f t="shared" si="12"/>
        <v>56.56</v>
      </c>
      <c r="DK6" s="22">
        <f t="shared" si="12"/>
        <v>57.76</v>
      </c>
      <c r="DL6" s="22">
        <f t="shared" si="12"/>
        <v>59.03</v>
      </c>
      <c r="DM6" s="22">
        <f t="shared" si="12"/>
        <v>47.66</v>
      </c>
      <c r="DN6" s="22">
        <f t="shared" si="12"/>
        <v>48.17</v>
      </c>
      <c r="DO6" s="22">
        <f t="shared" si="12"/>
        <v>48.83</v>
      </c>
      <c r="DP6" s="22">
        <f t="shared" si="12"/>
        <v>49.96</v>
      </c>
      <c r="DQ6" s="22">
        <f t="shared" si="12"/>
        <v>50.82</v>
      </c>
      <c r="DR6" s="21" t="str">
        <f>IF(DR7="","",IF(DR7="-","【-】","【"&amp;SUBSTITUTE(TEXT(DR7,"#,##0.00"),"-","△")&amp;"】"))</f>
        <v>【51.51】</v>
      </c>
      <c r="DS6" s="22">
        <f>IF(DS7="",NA(),DS7)</f>
        <v>30.02</v>
      </c>
      <c r="DT6" s="22">
        <f t="shared" ref="DT6:EB6" si="13">IF(DT7="",NA(),DT7)</f>
        <v>32.4</v>
      </c>
      <c r="DU6" s="22">
        <f t="shared" si="13"/>
        <v>34.19</v>
      </c>
      <c r="DV6" s="22">
        <f t="shared" si="13"/>
        <v>35.74</v>
      </c>
      <c r="DW6" s="22">
        <f t="shared" si="13"/>
        <v>38.6</v>
      </c>
      <c r="DX6" s="22">
        <f t="shared" si="13"/>
        <v>15.1</v>
      </c>
      <c r="DY6" s="22">
        <f t="shared" si="13"/>
        <v>17.12</v>
      </c>
      <c r="DZ6" s="22">
        <f t="shared" si="13"/>
        <v>18.18</v>
      </c>
      <c r="EA6" s="22">
        <f t="shared" si="13"/>
        <v>19.32</v>
      </c>
      <c r="EB6" s="22">
        <f t="shared" si="13"/>
        <v>21.16</v>
      </c>
      <c r="EC6" s="21" t="str">
        <f>IF(EC7="","",IF(EC7="-","【-】","【"&amp;SUBSTITUTE(TEXT(EC7,"#,##0.00"),"-","△")&amp;"】"))</f>
        <v>【23.75】</v>
      </c>
      <c r="ED6" s="22">
        <f>IF(ED7="",NA(),ED7)</f>
        <v>0.3</v>
      </c>
      <c r="EE6" s="22">
        <f t="shared" ref="EE6:EM6" si="14">IF(EE7="",NA(),EE7)</f>
        <v>0.16</v>
      </c>
      <c r="EF6" s="22">
        <f t="shared" si="14"/>
        <v>0.47</v>
      </c>
      <c r="EG6" s="22">
        <f t="shared" si="14"/>
        <v>0.35</v>
      </c>
      <c r="EH6" s="22">
        <f t="shared" si="14"/>
        <v>0.05</v>
      </c>
      <c r="EI6" s="22">
        <f t="shared" si="14"/>
        <v>0.57999999999999996</v>
      </c>
      <c r="EJ6" s="22">
        <f t="shared" si="14"/>
        <v>0.54</v>
      </c>
      <c r="EK6" s="22">
        <f t="shared" si="14"/>
        <v>0.56999999999999995</v>
      </c>
      <c r="EL6" s="22">
        <f t="shared" si="14"/>
        <v>0.52</v>
      </c>
      <c r="EM6" s="22">
        <f t="shared" si="14"/>
        <v>0.48</v>
      </c>
      <c r="EN6" s="21" t="str">
        <f>IF(EN7="","",IF(EN7="-","【-】","【"&amp;SUBSTITUTE(TEXT(EN7,"#,##0.00"),"-","△")&amp;"】"))</f>
        <v>【0.67】</v>
      </c>
    </row>
    <row r="7" spans="1:144" s="23" customFormat="1" x14ac:dyDescent="0.15">
      <c r="A7" s="15"/>
      <c r="B7" s="24">
        <v>2022</v>
      </c>
      <c r="C7" s="24">
        <v>122238</v>
      </c>
      <c r="D7" s="24">
        <v>46</v>
      </c>
      <c r="E7" s="24">
        <v>1</v>
      </c>
      <c r="F7" s="24">
        <v>0</v>
      </c>
      <c r="G7" s="24">
        <v>1</v>
      </c>
      <c r="H7" s="24" t="s">
        <v>93</v>
      </c>
      <c r="I7" s="24" t="s">
        <v>94</v>
      </c>
      <c r="J7" s="24" t="s">
        <v>95</v>
      </c>
      <c r="K7" s="24" t="s">
        <v>96</v>
      </c>
      <c r="L7" s="24" t="s">
        <v>97</v>
      </c>
      <c r="M7" s="24" t="s">
        <v>98</v>
      </c>
      <c r="N7" s="25" t="s">
        <v>99</v>
      </c>
      <c r="O7" s="25">
        <v>79.739999999999995</v>
      </c>
      <c r="P7" s="25">
        <v>99.6</v>
      </c>
      <c r="Q7" s="25">
        <v>4565</v>
      </c>
      <c r="R7" s="25">
        <v>31277</v>
      </c>
      <c r="S7" s="25">
        <v>191.14</v>
      </c>
      <c r="T7" s="25">
        <v>163.63</v>
      </c>
      <c r="U7" s="25">
        <v>30941</v>
      </c>
      <c r="V7" s="25">
        <v>167.31</v>
      </c>
      <c r="W7" s="25">
        <v>184.93</v>
      </c>
      <c r="X7" s="25">
        <v>117.67</v>
      </c>
      <c r="Y7" s="25">
        <v>115.2</v>
      </c>
      <c r="Z7" s="25">
        <v>113.68</v>
      </c>
      <c r="AA7" s="25">
        <v>111.41</v>
      </c>
      <c r="AB7" s="25">
        <v>103.12</v>
      </c>
      <c r="AC7" s="25">
        <v>110.66</v>
      </c>
      <c r="AD7" s="25">
        <v>109.01</v>
      </c>
      <c r="AE7" s="25">
        <v>108.83</v>
      </c>
      <c r="AF7" s="25">
        <v>109.23</v>
      </c>
      <c r="AG7" s="25">
        <v>108.04</v>
      </c>
      <c r="AH7" s="25">
        <v>108.7</v>
      </c>
      <c r="AI7" s="25">
        <v>0</v>
      </c>
      <c r="AJ7" s="25">
        <v>0</v>
      </c>
      <c r="AK7" s="25">
        <v>0</v>
      </c>
      <c r="AL7" s="25">
        <v>0</v>
      </c>
      <c r="AM7" s="25">
        <v>0</v>
      </c>
      <c r="AN7" s="25">
        <v>2.74</v>
      </c>
      <c r="AO7" s="25">
        <v>3.7</v>
      </c>
      <c r="AP7" s="25">
        <v>4.34</v>
      </c>
      <c r="AQ7" s="25">
        <v>4.6900000000000004</v>
      </c>
      <c r="AR7" s="25">
        <v>4.72</v>
      </c>
      <c r="AS7" s="25">
        <v>1.34</v>
      </c>
      <c r="AT7" s="25">
        <v>262.56</v>
      </c>
      <c r="AU7" s="25">
        <v>284.66000000000003</v>
      </c>
      <c r="AV7" s="25">
        <v>235.01</v>
      </c>
      <c r="AW7" s="25">
        <v>260.92</v>
      </c>
      <c r="AX7" s="25">
        <v>191.75</v>
      </c>
      <c r="AY7" s="25">
        <v>366.03</v>
      </c>
      <c r="AZ7" s="25">
        <v>365.18</v>
      </c>
      <c r="BA7" s="25">
        <v>327.77</v>
      </c>
      <c r="BB7" s="25">
        <v>338.02</v>
      </c>
      <c r="BC7" s="25">
        <v>345.94</v>
      </c>
      <c r="BD7" s="25">
        <v>252.29</v>
      </c>
      <c r="BE7" s="25">
        <v>255.26</v>
      </c>
      <c r="BF7" s="25">
        <v>242.83</v>
      </c>
      <c r="BG7" s="25">
        <v>222.98</v>
      </c>
      <c r="BH7" s="25">
        <v>197.38</v>
      </c>
      <c r="BI7" s="25">
        <v>173.33</v>
      </c>
      <c r="BJ7" s="25">
        <v>370.12</v>
      </c>
      <c r="BK7" s="25">
        <v>371.65</v>
      </c>
      <c r="BL7" s="25">
        <v>397.1</v>
      </c>
      <c r="BM7" s="25">
        <v>379.91</v>
      </c>
      <c r="BN7" s="25">
        <v>386.61</v>
      </c>
      <c r="BO7" s="25">
        <v>268.07</v>
      </c>
      <c r="BP7" s="25">
        <v>102.16</v>
      </c>
      <c r="BQ7" s="25">
        <v>101.21</v>
      </c>
      <c r="BR7" s="25">
        <v>98.48</v>
      </c>
      <c r="BS7" s="25">
        <v>96.27</v>
      </c>
      <c r="BT7" s="25">
        <v>94.2</v>
      </c>
      <c r="BU7" s="25">
        <v>100.42</v>
      </c>
      <c r="BV7" s="25">
        <v>98.77</v>
      </c>
      <c r="BW7" s="25">
        <v>95.79</v>
      </c>
      <c r="BX7" s="25">
        <v>98.3</v>
      </c>
      <c r="BY7" s="25">
        <v>93.82</v>
      </c>
      <c r="BZ7" s="25">
        <v>97.47</v>
      </c>
      <c r="CA7" s="25">
        <v>264.29000000000002</v>
      </c>
      <c r="CB7" s="25">
        <v>266.8</v>
      </c>
      <c r="CC7" s="25">
        <v>271.95999999999998</v>
      </c>
      <c r="CD7" s="25">
        <v>280.23</v>
      </c>
      <c r="CE7" s="25">
        <v>286.70999999999998</v>
      </c>
      <c r="CF7" s="25">
        <v>171.67</v>
      </c>
      <c r="CG7" s="25">
        <v>173.67</v>
      </c>
      <c r="CH7" s="25">
        <v>171.13</v>
      </c>
      <c r="CI7" s="25">
        <v>173.7</v>
      </c>
      <c r="CJ7" s="25">
        <v>178.94</v>
      </c>
      <c r="CK7" s="25">
        <v>174.75</v>
      </c>
      <c r="CL7" s="25">
        <v>56.11</v>
      </c>
      <c r="CM7" s="25">
        <v>56.59</v>
      </c>
      <c r="CN7" s="25">
        <v>56.02</v>
      </c>
      <c r="CO7" s="25">
        <v>56.05</v>
      </c>
      <c r="CP7" s="25">
        <v>55.4</v>
      </c>
      <c r="CQ7" s="25">
        <v>59.74</v>
      </c>
      <c r="CR7" s="25">
        <v>59.67</v>
      </c>
      <c r="CS7" s="25">
        <v>60.12</v>
      </c>
      <c r="CT7" s="25">
        <v>60.34</v>
      </c>
      <c r="CU7" s="25">
        <v>59.54</v>
      </c>
      <c r="CV7" s="25">
        <v>59.97</v>
      </c>
      <c r="CW7" s="25">
        <v>74.33</v>
      </c>
      <c r="CX7" s="25">
        <v>72.17</v>
      </c>
      <c r="CY7" s="25">
        <v>71.63</v>
      </c>
      <c r="CZ7" s="25">
        <v>71.55</v>
      </c>
      <c r="DA7" s="25">
        <v>72.73</v>
      </c>
      <c r="DB7" s="25">
        <v>84.8</v>
      </c>
      <c r="DC7" s="25">
        <v>84.6</v>
      </c>
      <c r="DD7" s="25">
        <v>84.24</v>
      </c>
      <c r="DE7" s="25">
        <v>84.19</v>
      </c>
      <c r="DF7" s="25">
        <v>83.93</v>
      </c>
      <c r="DG7" s="25">
        <v>89.76</v>
      </c>
      <c r="DH7" s="25">
        <v>54.26</v>
      </c>
      <c r="DI7" s="25">
        <v>55.25</v>
      </c>
      <c r="DJ7" s="25">
        <v>56.56</v>
      </c>
      <c r="DK7" s="25">
        <v>57.76</v>
      </c>
      <c r="DL7" s="25">
        <v>59.03</v>
      </c>
      <c r="DM7" s="25">
        <v>47.66</v>
      </c>
      <c r="DN7" s="25">
        <v>48.17</v>
      </c>
      <c r="DO7" s="25">
        <v>48.83</v>
      </c>
      <c r="DP7" s="25">
        <v>49.96</v>
      </c>
      <c r="DQ7" s="25">
        <v>50.82</v>
      </c>
      <c r="DR7" s="25">
        <v>51.51</v>
      </c>
      <c r="DS7" s="25">
        <v>30.02</v>
      </c>
      <c r="DT7" s="25">
        <v>32.4</v>
      </c>
      <c r="DU7" s="25">
        <v>34.19</v>
      </c>
      <c r="DV7" s="25">
        <v>35.74</v>
      </c>
      <c r="DW7" s="25">
        <v>38.6</v>
      </c>
      <c r="DX7" s="25">
        <v>15.1</v>
      </c>
      <c r="DY7" s="25">
        <v>17.12</v>
      </c>
      <c r="DZ7" s="25">
        <v>18.18</v>
      </c>
      <c r="EA7" s="25">
        <v>19.32</v>
      </c>
      <c r="EB7" s="25">
        <v>21.16</v>
      </c>
      <c r="EC7" s="25">
        <v>23.75</v>
      </c>
      <c r="ED7" s="25">
        <v>0.3</v>
      </c>
      <c r="EE7" s="25">
        <v>0.16</v>
      </c>
      <c r="EF7" s="25">
        <v>0.47</v>
      </c>
      <c r="EG7" s="25">
        <v>0.35</v>
      </c>
      <c r="EH7" s="25">
        <v>0.05</v>
      </c>
      <c r="EI7" s="25">
        <v>0.57999999999999996</v>
      </c>
      <c r="EJ7" s="25">
        <v>0.54</v>
      </c>
      <c r="EK7" s="25">
        <v>0.56999999999999995</v>
      </c>
      <c r="EL7" s="25">
        <v>0.52</v>
      </c>
      <c r="EM7" s="25">
        <v>0.48</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109</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2024-01-23T01:33:01Z</cp:lastPrinted>
  <dcterms:created xsi:type="dcterms:W3CDTF">2023-12-05T00:51:48Z</dcterms:created>
  <dcterms:modified xsi:type="dcterms:W3CDTF">2024-02-21T04:50:55Z</dcterms:modified>
  <cp:category/>
</cp:coreProperties>
</file>