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EADE81C5-D813-4AC2-9C93-2EF93521A6CC}" xr6:coauthVersionLast="47" xr6:coauthVersionMax="47" xr10:uidLastSave="{00000000-0000-0000-0000-000000000000}"/>
  <workbookProtection workbookAlgorithmName="SHA-512" workbookHashValue="Nq4Dn2Qpxeyjf9tIUneMI185ysVgK8f+BWa7N56yLeFNDjJHhbYYhp1kaIR8keYxjWdBHZwpxrEw9Kuwb+DFGw==" workbookSaltValue="fAyI1fB/hg/Ck8+Jsym/W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D10" i="4"/>
  <c r="B10" i="4"/>
  <c r="BB8" i="4"/>
  <c r="AT8" i="4"/>
  <c r="AL8" i="4"/>
  <c r="AD8" i="4"/>
  <c r="W8" i="4"/>
  <c r="P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<sst xmlns="http://schemas.openxmlformats.org/spreadsheetml/2006/main" count="253" uniqueCount="116">
  <si>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</si>
  <si>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</si>
  <si>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</si>
  <si>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</si>
  <si>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</si>
  <si>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</si>
  <si>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</si>
  <si>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</si>
  <si>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</si>
  <si>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</si>
  <si>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</si>
  <si>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</si>
  <si>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</si>
  <si>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</si>
  <si>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</si>
  <si>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</si>
  <si>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</si>
  <si>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</si>
  <si>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</si>
  <si>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</si>
  <si>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</si>
  <si>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</si>
  <si>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</si>
  <si>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</si>
  <si>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</si>
  <si>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</si>
  <si>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</si>
  <si>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</si>
  <si>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</si>
  <si>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</si>
  <si>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</si>
  <si>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</si>
  <si>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</si>
  <si>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</si>
  <si>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</si>
  <si>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</si>
  <si>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</si>
  <si>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</si>
  <si>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</si>
  <si>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</si>
  <si>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</si>
  <si>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</si>
  <si>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</si>
  <si>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</si>
  <si>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</si>
  <si>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</si>
  <si>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</si>
  <si>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</si>
  <si>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</si>
  <si>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</si>
  <si>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</si>
  <si>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</si>
  <si>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</si>
  <si>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</si>
  <si>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</si>
  <si>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</si>
  <si>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</si>
  <si>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</si>
  <si>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</si>
  <si>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</si>
  <si>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</si>
  <si>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</si>
  <si>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</si>
  <si>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</si>
  <si>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</si>
  <si>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</si>
  <si>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</si>
  <si>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</si>
  <si>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</si>
  <si>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</si>
  <si>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</si>
  <si>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</si>
  <si>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</si>
  <si>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</si>
  <si>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</si>
  <si>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</si>
  <si>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</si>
  <si>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</si>
  <si>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</si>
  <si>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</si>
  <si>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</si>
  <si>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</si>
  <si>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</si>
  <si>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</si>
  <si>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</si>
  <si>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</si>
  <si>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</si>
  <si>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</si>
  <si>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</si>
  <si>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</si>
  <si>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</si>
  <si>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</si>
  <si>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</si>
  <si>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</si>
  <si>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</si>
  <si>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</si>
  <si>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</si>
  <si>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</si>
  <si>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</si>
  <si>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</si>
  <si>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</si>
  <si>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</si>
  <si>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</si>
  <si>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</si>
  <si>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</si>
  <si>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</si>
  <si>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</si>
  <si>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</si>
  <si>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</si>
  <si>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</si>
  <si>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</si>
  <si>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</si>
  <si>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</si>
  <si>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建設後50年を経過していない資産が大半であることから、管渠老朽化率及び管渠改善率について、類似団体平均を下回っている。
　しかしながら、管渠老朽化率は上昇傾向にあるため、ストックマネジメント計画を活用し、対応を図っていく。</t>
    <phoneticPr fontId="4"/>
  </si>
  <si>
    <t>　市原市の下水道事業は、下水道使用料の減少が続いているほか、維持管理費の増加や管路・施設の老朽化に伴う更新費用の増加等に直面しており、この傾向は今後も続くものと想定されることから、経営環境は一層厳しくなるものと見込まれる。
　「市原市下水道事業経営戦略」に基づき、投資額の平準化、維持管理費の縮減、下水道使用料の適正化等、経営基盤の強化に向けた取組を進めていく。</t>
    <rPh sb="12" eb="15">
      <t>ゲスイドウ</t>
    </rPh>
    <rPh sb="15" eb="18">
      <t>シヨウリョウ</t>
    </rPh>
    <rPh sb="19" eb="21">
      <t>ゲンショウ</t>
    </rPh>
    <rPh sb="22" eb="23">
      <t>ツヅ</t>
    </rPh>
    <rPh sb="30" eb="32">
      <t>イジ</t>
    </rPh>
    <rPh sb="32" eb="35">
      <t>カンリヒ</t>
    </rPh>
    <rPh sb="36" eb="38">
      <t>ゾウカ</t>
    </rPh>
    <rPh sb="39" eb="41">
      <t>カンロ</t>
    </rPh>
    <rPh sb="42" eb="44">
      <t>シセツ</t>
    </rPh>
    <rPh sb="45" eb="48">
      <t>ロウキュウカ</t>
    </rPh>
    <rPh sb="49" eb="50">
      <t>トモナ</t>
    </rPh>
    <rPh sb="51" eb="53">
      <t>コウシン</t>
    </rPh>
    <rPh sb="53" eb="55">
      <t>ヒヨウ</t>
    </rPh>
    <rPh sb="56" eb="57">
      <t>ゾウ</t>
    </rPh>
    <rPh sb="57" eb="58">
      <t>カ</t>
    </rPh>
    <rPh sb="58" eb="59">
      <t>トウ</t>
    </rPh>
    <rPh sb="60" eb="62">
      <t>チョクメン</t>
    </rPh>
    <rPh sb="69" eb="71">
      <t>ケイコウ</t>
    </rPh>
    <rPh sb="72" eb="74">
      <t>コンゴ</t>
    </rPh>
    <rPh sb="75" eb="76">
      <t>ツヅ</t>
    </rPh>
    <rPh sb="80" eb="82">
      <t>ソウテイ</t>
    </rPh>
    <rPh sb="90" eb="92">
      <t>ケイエイ</t>
    </rPh>
    <rPh sb="92" eb="94">
      <t>カンキョウ</t>
    </rPh>
    <rPh sb="95" eb="97">
      <t>イッソウ</t>
    </rPh>
    <rPh sb="97" eb="98">
      <t>キビ</t>
    </rPh>
    <rPh sb="105" eb="107">
      <t>ミコ</t>
    </rPh>
    <rPh sb="114" eb="117">
      <t>イ</t>
    </rPh>
    <rPh sb="117" eb="120">
      <t>ゲスイドウ</t>
    </rPh>
    <rPh sb="120" eb="122">
      <t>ジギョウ</t>
    </rPh>
    <rPh sb="128" eb="129">
      <t>モト</t>
    </rPh>
    <phoneticPr fontId="4"/>
  </si>
  <si>
    <t>①②⑤について
　経常収支比率は概ね100％となっており、累積欠損も生じていないが、経費回収率は100％を下回っていることから、汚水処理費を下水道使用料で賄えていない状況である。本市は使用料収入不足を繰入金で賄っているため、繰入金削減に向けた取組が必要である。
③について
　法適用後まもないため内部留保資金が蓄えられていないことに加え、未だ整備途上のため企業債償還元金が多額となっていることから、流動比率は類似団体平均を下回っている。
④について
　固形燃料化施設建設事業等の財源として多額の企業債を借り入れたことで数値が増加した。今後も未普及対策事業や浸水対策事業等の財政投資により、企業債残高が増加する見込みであり、使用料収入などの営業収益の増収に向けた取組が必要である。
⑥について
　類似団体平均を下回っているが、汚水維持管理費は増加しているため、削減に向けた取組が必要である。　
⑦について
　晴天時の流入量が減少したため、前年度よりも数値が減少した。
⑧について
　類似団体平均を上回っており、良好な数値で推移している。</t>
    <rPh sb="42" eb="44">
      <t>ケイヒ</t>
    </rPh>
    <rPh sb="44" eb="46">
      <t>カイシュウ</t>
    </rPh>
    <rPh sb="46" eb="47">
      <t>リツ</t>
    </rPh>
    <rPh sb="53" eb="55">
      <t>シタマワ</t>
    </rPh>
    <rPh sb="239" eb="241">
      <t>キギョウ</t>
    </rPh>
    <rPh sb="241" eb="242">
      <t>サイ</t>
    </rPh>
    <rPh sb="242" eb="244">
      <t>ザンダカ</t>
    </rPh>
    <rPh sb="245" eb="247">
      <t>ゾウカ</t>
    </rPh>
    <rPh sb="249" eb="251">
      <t>スウチ</t>
    </rPh>
    <rPh sb="252" eb="254">
      <t>ゾウカ</t>
    </rPh>
    <rPh sb="254" eb="256">
      <t>ゲンカ</t>
    </rPh>
    <rPh sb="256" eb="258">
      <t>ショウキャク</t>
    </rPh>
    <rPh sb="258" eb="259">
      <t>ヒ</t>
    </rPh>
    <rPh sb="260" eb="262">
      <t>ゲンショウ</t>
    </rPh>
    <rPh sb="262" eb="264">
      <t>コンゴ</t>
    </rPh>
    <rPh sb="265" eb="268">
      <t>ミフキュウ</t>
    </rPh>
    <rPh sb="268" eb="270">
      <t>タイサク</t>
    </rPh>
    <rPh sb="270" eb="272">
      <t>ジギョウ</t>
    </rPh>
    <rPh sb="273" eb="275">
      <t>シンスイ</t>
    </rPh>
    <rPh sb="275" eb="277">
      <t>タイサク</t>
    </rPh>
    <rPh sb="277" eb="279">
      <t>ジギョウ</t>
    </rPh>
    <rPh sb="279" eb="280">
      <t>トウ</t>
    </rPh>
    <rPh sb="281" eb="283">
      <t>ザイセイ</t>
    </rPh>
    <rPh sb="283" eb="285">
      <t>トウシ</t>
    </rPh>
    <rPh sb="299" eb="301">
      <t>ミコ</t>
    </rPh>
    <rPh sb="396" eb="398">
      <t>スウチ</t>
    </rPh>
    <rPh sb="399" eb="401">
      <t>ゲンショウ</t>
    </rPh>
    <rPh sb="412" eb="414">
      <t>ルイジ</t>
    </rPh>
    <rPh sb="414" eb="416">
      <t>ダンタイ</t>
    </rPh>
    <rPh sb="416" eb="418">
      <t>ヘイキン</t>
    </rPh>
    <rPh sb="426" eb="428">
      <t>リョウコウ</t>
    </rPh>
    <rPh sb="429" eb="431">
      <t>スウチ</t>
    </rPh>
    <rPh sb="432" eb="43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</si>
</sst>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0.1</c:v>
                </c:pt>
                <c:pt idx="2" formatCode="#,##0.00;&quot;△&quot;#,##0.00">
                  <c:v>0</c:v>
                </c:pt>
                <c:pt idx="3">
                  <c:v>0.03</c:v>
                </c:pt>
                <c:pt idx="4">
                  <c:v>7.0000000000000007E-2</c:v>
                </c:pt>
              </c:numCache>
            </c:numRef>
          </c:val>
          <c:extLst>
            <c:ext xmlns:c16="http://schemas.microsoft.com/office/drawing/2014/chart" uri="{C3380CC4-5D6E-409C-BE32-E72D297353CC}">
              <c16:uniqueId val="{00000000-341D-40A5-B1EB-9959EF7994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0.19</c:v>
                </c:pt>
                <c:pt idx="4">
                  <c:v>0.21</c:v>
                </c:pt>
              </c:numCache>
            </c:numRef>
          </c:val>
          <c:smooth val="0"/>
          <c:extLst>
            <c:ext xmlns:c16="http://schemas.microsoft.com/office/drawing/2014/chart" uri="{C3380CC4-5D6E-409C-BE32-E72D297353CC}">
              <c16:uniqueId val="{00000001-341D-40A5-B1EB-9959EF7994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69.709999999999994</c:v>
                </c:pt>
                <c:pt idx="2">
                  <c:v>59.01</c:v>
                </c:pt>
                <c:pt idx="3">
                  <c:v>58</c:v>
                </c:pt>
                <c:pt idx="4">
                  <c:v>55.69</c:v>
                </c:pt>
              </c:numCache>
            </c:numRef>
          </c:val>
          <c:extLst>
            <c:ext xmlns:c16="http://schemas.microsoft.com/office/drawing/2014/chart" uri="{C3380CC4-5D6E-409C-BE32-E72D297353CC}">
              <c16:uniqueId val="{00000000-8BF5-4E65-8618-16B9C5E1DC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61.32</c:v>
                </c:pt>
                <c:pt idx="2">
                  <c:v>61.7</c:v>
                </c:pt>
                <c:pt idx="3">
                  <c:v>63.04</c:v>
                </c:pt>
                <c:pt idx="4">
                  <c:v>60.55</c:v>
                </c:pt>
              </c:numCache>
            </c:numRef>
          </c:val>
          <c:smooth val="0"/>
          <c:extLst>
            <c:ext xmlns:c16="http://schemas.microsoft.com/office/drawing/2014/chart" uri="{C3380CC4-5D6E-409C-BE32-E72D297353CC}">
              <c16:uniqueId val="{00000001-8BF5-4E65-8618-16B9C5E1DC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95.61</c:v>
                </c:pt>
                <c:pt idx="2">
                  <c:v>95.18</c:v>
                </c:pt>
                <c:pt idx="3">
                  <c:v>95.33</c:v>
                </c:pt>
                <c:pt idx="4">
                  <c:v>95.32</c:v>
                </c:pt>
              </c:numCache>
            </c:numRef>
          </c:val>
          <c:extLst>
            <c:ext xmlns:c16="http://schemas.microsoft.com/office/drawing/2014/chart" uri="{C3380CC4-5D6E-409C-BE32-E72D297353CC}">
              <c16:uniqueId val="{00000000-3DBC-4111-809C-D66C4F01AF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94.58</c:v>
                </c:pt>
                <c:pt idx="2">
                  <c:v>94.56</c:v>
                </c:pt>
                <c:pt idx="3">
                  <c:v>94.75</c:v>
                </c:pt>
                <c:pt idx="4">
                  <c:v>94.92</c:v>
                </c:pt>
              </c:numCache>
            </c:numRef>
          </c:val>
          <c:smooth val="0"/>
          <c:extLst>
            <c:ext xmlns:c16="http://schemas.microsoft.com/office/drawing/2014/chart" uri="{C3380CC4-5D6E-409C-BE32-E72D297353CC}">
              <c16:uniqueId val="{00000001-3DBC-4111-809C-D66C4F01AF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102.45</c:v>
                </c:pt>
                <c:pt idx="2">
                  <c:v>100.52</c:v>
                </c:pt>
                <c:pt idx="3">
                  <c:v>100.35</c:v>
                </c:pt>
                <c:pt idx="4">
                  <c:v>99.89</c:v>
                </c:pt>
              </c:numCache>
            </c:numRef>
          </c:val>
          <c:extLst>
            <c:ext xmlns:c16="http://schemas.microsoft.com/office/drawing/2014/chart" uri="{C3380CC4-5D6E-409C-BE32-E72D297353CC}">
              <c16:uniqueId val="{00000000-A68F-4B74-82BF-424CED7947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107.03</c:v>
                </c:pt>
                <c:pt idx="2">
                  <c:v>106.55</c:v>
                </c:pt>
                <c:pt idx="3">
                  <c:v>106.01</c:v>
                </c:pt>
                <c:pt idx="4">
                  <c:v>105.5</c:v>
                </c:pt>
              </c:numCache>
            </c:numRef>
          </c:val>
          <c:smooth val="0"/>
          <c:extLst>
            <c:ext xmlns:c16="http://schemas.microsoft.com/office/drawing/2014/chart" uri="{C3380CC4-5D6E-409C-BE32-E72D297353CC}">
              <c16:uniqueId val="{00000001-A68F-4B74-82BF-424CED7947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4.3</c:v>
                </c:pt>
                <c:pt idx="2">
                  <c:v>8.2100000000000009</c:v>
                </c:pt>
                <c:pt idx="3">
                  <c:v>12.16</c:v>
                </c:pt>
                <c:pt idx="4">
                  <c:v>15.62</c:v>
                </c:pt>
              </c:numCache>
            </c:numRef>
          </c:val>
          <c:extLst>
            <c:ext xmlns:c16="http://schemas.microsoft.com/office/drawing/2014/chart" uri="{C3380CC4-5D6E-409C-BE32-E72D297353CC}">
              <c16:uniqueId val="{00000000-22AC-49E7-AC92-7E70FAC27C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31.01</c:v>
                </c:pt>
                <c:pt idx="2">
                  <c:v>28.87</c:v>
                </c:pt>
                <c:pt idx="3">
                  <c:v>31.34</c:v>
                </c:pt>
                <c:pt idx="4">
                  <c:v>32.909999999999997</c:v>
                </c:pt>
              </c:numCache>
            </c:numRef>
          </c:val>
          <c:smooth val="0"/>
          <c:extLst>
            <c:ext xmlns:c16="http://schemas.microsoft.com/office/drawing/2014/chart" uri="{C3380CC4-5D6E-409C-BE32-E72D297353CC}">
              <c16:uniqueId val="{00000001-22AC-49E7-AC92-7E70FAC27C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3.21</c:v>
                </c:pt>
                <c:pt idx="2">
                  <c:v>3.8</c:v>
                </c:pt>
                <c:pt idx="3">
                  <c:v>6.04</c:v>
                </c:pt>
                <c:pt idx="4">
                  <c:v>6.57</c:v>
                </c:pt>
              </c:numCache>
            </c:numRef>
          </c:val>
          <c:extLst>
            <c:ext xmlns:c16="http://schemas.microsoft.com/office/drawing/2014/chart" uri="{C3380CC4-5D6E-409C-BE32-E72D297353CC}">
              <c16:uniqueId val="{00000000-9458-4F7C-A8A9-A903EB0410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4.95</c:v>
                </c:pt>
                <c:pt idx="2">
                  <c:v>5.64</c:v>
                </c:pt>
                <c:pt idx="3">
                  <c:v>6.43</c:v>
                </c:pt>
                <c:pt idx="4">
                  <c:v>7.75</c:v>
                </c:pt>
              </c:numCache>
            </c:numRef>
          </c:val>
          <c:smooth val="0"/>
          <c:extLst>
            <c:ext xmlns:c16="http://schemas.microsoft.com/office/drawing/2014/chart" uri="{C3380CC4-5D6E-409C-BE32-E72D297353CC}">
              <c16:uniqueId val="{00000001-9458-4F7C-A8A9-A903EB0410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36-421A-BA9E-FA730C75C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7.69</c:v>
                </c:pt>
                <c:pt idx="2">
                  <c:v>5.95</c:v>
                </c:pt>
                <c:pt idx="3">
                  <c:v>5.27</c:v>
                </c:pt>
                <c:pt idx="4">
                  <c:v>4.83</c:v>
                </c:pt>
              </c:numCache>
            </c:numRef>
          </c:val>
          <c:smooth val="0"/>
          <c:extLst>
            <c:ext xmlns:c16="http://schemas.microsoft.com/office/drawing/2014/chart" uri="{C3380CC4-5D6E-409C-BE32-E72D297353CC}">
              <c16:uniqueId val="{00000001-6C36-421A-BA9E-FA730C75C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59.91</c:v>
                </c:pt>
                <c:pt idx="2">
                  <c:v>57.65</c:v>
                </c:pt>
                <c:pt idx="3">
                  <c:v>67.7</c:v>
                </c:pt>
                <c:pt idx="4">
                  <c:v>81.19</c:v>
                </c:pt>
              </c:numCache>
            </c:numRef>
          </c:val>
          <c:extLst>
            <c:ext xmlns:c16="http://schemas.microsoft.com/office/drawing/2014/chart" uri="{C3380CC4-5D6E-409C-BE32-E72D297353CC}">
              <c16:uniqueId val="{00000000-B5C6-4206-8259-57792116D9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73.02</c:v>
                </c:pt>
                <c:pt idx="2">
                  <c:v>72.930000000000007</c:v>
                </c:pt>
                <c:pt idx="3">
                  <c:v>80.08</c:v>
                </c:pt>
                <c:pt idx="4">
                  <c:v>87.33</c:v>
                </c:pt>
              </c:numCache>
            </c:numRef>
          </c:val>
          <c:smooth val="0"/>
          <c:extLst>
            <c:ext xmlns:c16="http://schemas.microsoft.com/office/drawing/2014/chart" uri="{C3380CC4-5D6E-409C-BE32-E72D297353CC}">
              <c16:uniqueId val="{00000001-B5C6-4206-8259-57792116D9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694.93</c:v>
                </c:pt>
                <c:pt idx="2">
                  <c:v>696.99</c:v>
                </c:pt>
                <c:pt idx="3">
                  <c:v>692.4</c:v>
                </c:pt>
                <c:pt idx="4">
                  <c:v>700.37</c:v>
                </c:pt>
              </c:numCache>
            </c:numRef>
          </c:val>
          <c:extLst>
            <c:ext xmlns:c16="http://schemas.microsoft.com/office/drawing/2014/chart" uri="{C3380CC4-5D6E-409C-BE32-E72D297353CC}">
              <c16:uniqueId val="{00000000-F52B-4B02-9F17-A575D326CB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708.89</c:v>
                </c:pt>
                <c:pt idx="2">
                  <c:v>730.52</c:v>
                </c:pt>
                <c:pt idx="3">
                  <c:v>672.33</c:v>
                </c:pt>
                <c:pt idx="4">
                  <c:v>668.8</c:v>
                </c:pt>
              </c:numCache>
            </c:numRef>
          </c:val>
          <c:smooth val="0"/>
          <c:extLst>
            <c:ext xmlns:c16="http://schemas.microsoft.com/office/drawing/2014/chart" uri="{C3380CC4-5D6E-409C-BE32-E72D297353CC}">
              <c16:uniqueId val="{00000001-F52B-4B02-9F17-A575D326CB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96.49</c:v>
                </c:pt>
                <c:pt idx="2">
                  <c:v>94.12</c:v>
                </c:pt>
                <c:pt idx="3">
                  <c:v>92.45</c:v>
                </c:pt>
                <c:pt idx="4">
                  <c:v>90.9</c:v>
                </c:pt>
              </c:numCache>
            </c:numRef>
          </c:val>
          <c:extLst>
            <c:ext xmlns:c16="http://schemas.microsoft.com/office/drawing/2014/chart" uri="{C3380CC4-5D6E-409C-BE32-E72D297353CC}">
              <c16:uniqueId val="{00000000-0DE5-49DE-B873-BEDDFFC022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97.91</c:v>
                </c:pt>
                <c:pt idx="2">
                  <c:v>98.61</c:v>
                </c:pt>
                <c:pt idx="3">
                  <c:v>98.75</c:v>
                </c:pt>
                <c:pt idx="4">
                  <c:v>98.36</c:v>
                </c:pt>
              </c:numCache>
            </c:numRef>
          </c:val>
          <c:smooth val="0"/>
          <c:extLst>
            <c:ext xmlns:c16="http://schemas.microsoft.com/office/drawing/2014/chart" uri="{C3380CC4-5D6E-409C-BE32-E72D297353CC}">
              <c16:uniqueId val="{00000001-0DE5-49DE-B873-BEDDFFC022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129.1</c:v>
                </c:pt>
                <c:pt idx="2">
                  <c:v>129.80000000000001</c:v>
                </c:pt>
                <c:pt idx="3">
                  <c:v>132.34</c:v>
                </c:pt>
                <c:pt idx="4">
                  <c:v>134.44</c:v>
                </c:pt>
              </c:numCache>
            </c:numRef>
          </c:val>
          <c:extLst>
            <c:ext xmlns:c16="http://schemas.microsoft.com/office/drawing/2014/chart" uri="{C3380CC4-5D6E-409C-BE32-E72D297353CC}">
              <c16:uniqueId val="{00000000-5494-4910-A6AA-7EFA239D01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5494-4910-A6AA-7EFA239D01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市原市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270085</v>
      </c>
      <c r="AM8" s="42"/>
      <c r="AN8" s="42"/>
      <c r="AO8" s="42"/>
      <c r="AP8" s="42"/>
      <c r="AQ8" s="42"/>
      <c r="AR8" s="42"/>
      <c r="AS8" s="42"/>
      <c r="AT8" s="35">
        <f>データ!T6</f>
        <v>368.16</v>
      </c>
      <c r="AU8" s="35"/>
      <c r="AV8" s="35"/>
      <c r="AW8" s="35"/>
      <c r="AX8" s="35"/>
      <c r="AY8" s="35"/>
      <c r="AZ8" s="35"/>
      <c r="BA8" s="35"/>
      <c r="BB8" s="35">
        <f>データ!U6</f>
        <v>733.61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76.55</v>
      </c>
      <c r="J10" s="35"/>
      <c r="K10" s="35"/>
      <c r="L10" s="35"/>
      <c r="M10" s="35"/>
      <c r="N10" s="35"/>
      <c r="O10" s="35"/>
      <c r="P10" s="35">
        <f>データ!P6</f>
        <v>65.73</v>
      </c>
      <c r="Q10" s="35"/>
      <c r="R10" s="35"/>
      <c r="S10" s="35"/>
      <c r="T10" s="35"/>
      <c r="U10" s="35"/>
      <c r="V10" s="35"/>
      <c r="W10" s="35">
        <f>データ!Q6</f>
        <v>87.84</v>
      </c>
      <c r="X10" s="35"/>
      <c r="Y10" s="35"/>
      <c r="Z10" s="35"/>
      <c r="AA10" s="35"/>
      <c r="AB10" s="35"/>
      <c r="AC10" s="35"/>
      <c r="AD10" s="42">
        <f>データ!R6</f>
        <v>2140</v>
      </c>
      <c r="AE10" s="42"/>
      <c r="AF10" s="42"/>
      <c r="AG10" s="42"/>
      <c r="AH10" s="42"/>
      <c r="AI10" s="42"/>
      <c r="AJ10" s="42"/>
      <c r="AK10" s="2"/>
      <c r="AL10" s="42">
        <f>データ!V6</f>
        <v>177242</v>
      </c>
      <c r="AM10" s="42"/>
      <c r="AN10" s="42"/>
      <c r="AO10" s="42"/>
      <c r="AP10" s="42"/>
      <c r="AQ10" s="42"/>
      <c r="AR10" s="42"/>
      <c r="AS10" s="42"/>
      <c r="AT10" s="35">
        <f>データ!W6</f>
        <v>31.89</v>
      </c>
      <c r="AU10" s="35"/>
      <c r="AV10" s="35"/>
      <c r="AW10" s="35"/>
      <c r="AX10" s="35"/>
      <c r="AY10" s="35"/>
      <c r="AZ10" s="35"/>
      <c r="BA10" s="35"/>
      <c r="BB10" s="35">
        <f>データ!X6</f>
        <v>5557.92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jXC8mUk/qO0jK4iaKllQo0UpAeRsWAdDkE/lrcgvlQKF8GyWR4RYbgwBMpuscc3QqUNuiDcXswOUMicktTtWQ==" saltValue="nJtkAEIvNN5r0WeXcXTu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122190</v>
      </c>
      <c r="D6" s="19">
        <f t="shared" si="3"/>
        <v>46</v>
      </c>
      <c r="E6" s="19">
        <f t="shared" si="3"/>
        <v>17</v>
      </c>
      <c r="F6" s="19">
        <f t="shared" si="3"/>
        <v>1</v>
      </c>
      <c r="G6" s="19">
        <f t="shared" si="3"/>
        <v>0</v>
      </c>
      <c r="H6" s="19" t="str">
        <f t="shared" si="3"/>
        <v>千葉県　市原市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76.55</v>
      </c>
      <c r="P6" s="20">
        <f t="shared" si="3"/>
        <v>65.73</v>
      </c>
      <c r="Q6" s="20">
        <f t="shared" si="3"/>
        <v>87.84</v>
      </c>
      <c r="R6" s="20">
        <f t="shared" si="3"/>
        <v>2140</v>
      </c>
      <c r="S6" s="20">
        <f t="shared" si="3"/>
        <v>270085</v>
      </c>
      <c r="T6" s="20">
        <f t="shared" si="3"/>
        <v>368.16</v>
      </c>
      <c r="U6" s="20">
        <f t="shared" si="3"/>
        <v>733.61</v>
      </c>
      <c r="V6" s="20">
        <f t="shared" si="3"/>
        <v>177242</v>
      </c>
      <c r="W6" s="20">
        <f t="shared" si="3"/>
        <v>31.89</v>
      </c>
      <c r="X6" s="20">
        <f t="shared" si="3"/>
        <v>5557.92</v>
      </c>
      <c r="Y6" s="21" t="str">
        <f>IF(Y7="",NA(),Y7)</f>
        <v>-</v>
      </c>
      <c r="Z6" s="21">
        <f t="shared" ref="Z6:AH6" si="4">IF(Z7="",NA(),Z7)</f>
        <v>102.45</v>
      </c>
      <c r="AA6" s="21">
        <f t="shared" si="4"/>
        <v>100.52</v>
      </c>
      <c r="AB6" s="21">
        <f t="shared" si="4"/>
        <v>100.35</v>
      </c>
      <c r="AC6" s="21">
        <f t="shared" si="4"/>
        <v>99.89</v>
      </c>
      <c r="AD6" s="21" t="str">
        <f t="shared" si="4"/>
        <v>-</v>
      </c>
      <c r="AE6" s="21">
        <f t="shared" si="4"/>
        <v>107.03</v>
      </c>
      <c r="AF6" s="21">
        <f t="shared" si="4"/>
        <v>106.55</v>
      </c>
      <c r="AG6" s="21">
        <f t="shared" si="4"/>
        <v>106.01</v>
      </c>
      <c r="AH6" s="21">
        <f t="shared" si="4"/>
        <v>105.5</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7.69</v>
      </c>
      <c r="AQ6" s="21">
        <f t="shared" si="5"/>
        <v>5.95</v>
      </c>
      <c r="AR6" s="21">
        <f t="shared" si="5"/>
        <v>5.27</v>
      </c>
      <c r="AS6" s="21">
        <f t="shared" si="5"/>
        <v>4.83</v>
      </c>
      <c r="AT6" s="20" t="str">
        <f>IF(AT7="","",IF(AT7="-","【-】","【"&amp;SUBSTITUTE(TEXT(AT7,"#,##0.00"),"-","△")&amp;"】"))</f>
        <v>【3.15】</v>
      </c>
      <c r="AU6" s="21" t="str">
        <f>IF(AU7="",NA(),AU7)</f>
        <v>-</v>
      </c>
      <c r="AV6" s="21">
        <f t="shared" ref="AV6:BD6" si="6">IF(AV7="",NA(),AV7)</f>
        <v>59.91</v>
      </c>
      <c r="AW6" s="21">
        <f t="shared" si="6"/>
        <v>57.65</v>
      </c>
      <c r="AX6" s="21">
        <f t="shared" si="6"/>
        <v>67.7</v>
      </c>
      <c r="AY6" s="21">
        <f t="shared" si="6"/>
        <v>81.19</v>
      </c>
      <c r="AZ6" s="21" t="str">
        <f t="shared" si="6"/>
        <v>-</v>
      </c>
      <c r="BA6" s="21">
        <f t="shared" si="6"/>
        <v>73.02</v>
      </c>
      <c r="BB6" s="21">
        <f t="shared" si="6"/>
        <v>72.930000000000007</v>
      </c>
      <c r="BC6" s="21">
        <f t="shared" si="6"/>
        <v>80.08</v>
      </c>
      <c r="BD6" s="21">
        <f t="shared" si="6"/>
        <v>87.33</v>
      </c>
      <c r="BE6" s="20" t="str">
        <f>IF(BE7="","",IF(BE7="-","【-】","【"&amp;SUBSTITUTE(TEXT(BE7,"#,##0.00"),"-","△")&amp;"】"))</f>
        <v>【73.44】</v>
      </c>
      <c r="BF6" s="21" t="str">
        <f>IF(BF7="",NA(),BF7)</f>
        <v>-</v>
      </c>
      <c r="BG6" s="21">
        <f t="shared" ref="BG6:BO6" si="7">IF(BG7="",NA(),BG7)</f>
        <v>694.93</v>
      </c>
      <c r="BH6" s="21">
        <f t="shared" si="7"/>
        <v>696.99</v>
      </c>
      <c r="BI6" s="21">
        <f t="shared" si="7"/>
        <v>692.4</v>
      </c>
      <c r="BJ6" s="21">
        <f t="shared" si="7"/>
        <v>700.37</v>
      </c>
      <c r="BK6" s="21" t="str">
        <f t="shared" si="7"/>
        <v>-</v>
      </c>
      <c r="BL6" s="21">
        <f t="shared" si="7"/>
        <v>708.89</v>
      </c>
      <c r="BM6" s="21">
        <f t="shared" si="7"/>
        <v>730.52</v>
      </c>
      <c r="BN6" s="21">
        <f t="shared" si="7"/>
        <v>672.33</v>
      </c>
      <c r="BO6" s="21">
        <f t="shared" si="7"/>
        <v>668.8</v>
      </c>
      <c r="BP6" s="20" t="str">
        <f>IF(BP7="","",IF(BP7="-","【-】","【"&amp;SUBSTITUTE(TEXT(BP7,"#,##0.00"),"-","△")&amp;"】"))</f>
        <v>【652.82】</v>
      </c>
      <c r="BQ6" s="21" t="str">
        <f>IF(BQ7="",NA(),BQ7)</f>
        <v>-</v>
      </c>
      <c r="BR6" s="21">
        <f t="shared" ref="BR6:BZ6" si="8">IF(BR7="",NA(),BR7)</f>
        <v>96.49</v>
      </c>
      <c r="BS6" s="21">
        <f t="shared" si="8"/>
        <v>94.12</v>
      </c>
      <c r="BT6" s="21">
        <f t="shared" si="8"/>
        <v>92.45</v>
      </c>
      <c r="BU6" s="21">
        <f t="shared" si="8"/>
        <v>90.9</v>
      </c>
      <c r="BV6" s="21" t="str">
        <f t="shared" si="8"/>
        <v>-</v>
      </c>
      <c r="BW6" s="21">
        <f t="shared" si="8"/>
        <v>97.91</v>
      </c>
      <c r="BX6" s="21">
        <f t="shared" si="8"/>
        <v>98.61</v>
      </c>
      <c r="BY6" s="21">
        <f t="shared" si="8"/>
        <v>98.75</v>
      </c>
      <c r="BZ6" s="21">
        <f t="shared" si="8"/>
        <v>98.36</v>
      </c>
      <c r="CA6" s="20" t="str">
        <f>IF(CA7="","",IF(CA7="-","【-】","【"&amp;SUBSTITUTE(TEXT(CA7,"#,##0.00"),"-","△")&amp;"】"))</f>
        <v>【97.61】</v>
      </c>
      <c r="CB6" s="21" t="str">
        <f>IF(CB7="",NA(),CB7)</f>
        <v>-</v>
      </c>
      <c r="CC6" s="21">
        <f t="shared" ref="CC6:CK6" si="9">IF(CC7="",NA(),CC7)</f>
        <v>129.1</v>
      </c>
      <c r="CD6" s="21">
        <f t="shared" si="9"/>
        <v>129.80000000000001</v>
      </c>
      <c r="CE6" s="21">
        <f t="shared" si="9"/>
        <v>132.34</v>
      </c>
      <c r="CF6" s="21">
        <f t="shared" si="9"/>
        <v>134.44</v>
      </c>
      <c r="CG6" s="21" t="str">
        <f t="shared" si="9"/>
        <v>-</v>
      </c>
      <c r="CH6" s="21">
        <f t="shared" si="9"/>
        <v>144.11000000000001</v>
      </c>
      <c r="CI6" s="21">
        <f t="shared" si="9"/>
        <v>141.24</v>
      </c>
      <c r="CJ6" s="21">
        <f t="shared" si="9"/>
        <v>142.03</v>
      </c>
      <c r="CK6" s="21">
        <f t="shared" si="9"/>
        <v>142.11000000000001</v>
      </c>
      <c r="CL6" s="20" t="str">
        <f>IF(CL7="","",IF(CL7="-","【-】","【"&amp;SUBSTITUTE(TEXT(CL7,"#,##0.00"),"-","△")&amp;"】"))</f>
        <v>【138.29】</v>
      </c>
      <c r="CM6" s="21" t="str">
        <f>IF(CM7="",NA(),CM7)</f>
        <v>-</v>
      </c>
      <c r="CN6" s="21">
        <f t="shared" ref="CN6:CV6" si="10">IF(CN7="",NA(),CN7)</f>
        <v>69.709999999999994</v>
      </c>
      <c r="CO6" s="21">
        <f t="shared" si="10"/>
        <v>59.01</v>
      </c>
      <c r="CP6" s="21">
        <f t="shared" si="10"/>
        <v>58</v>
      </c>
      <c r="CQ6" s="21">
        <f t="shared" si="10"/>
        <v>55.69</v>
      </c>
      <c r="CR6" s="21" t="str">
        <f t="shared" si="10"/>
        <v>-</v>
      </c>
      <c r="CS6" s="21">
        <f t="shared" si="10"/>
        <v>61.32</v>
      </c>
      <c r="CT6" s="21">
        <f t="shared" si="10"/>
        <v>61.7</v>
      </c>
      <c r="CU6" s="21">
        <f t="shared" si="10"/>
        <v>63.04</v>
      </c>
      <c r="CV6" s="21">
        <f t="shared" si="10"/>
        <v>60.55</v>
      </c>
      <c r="CW6" s="20" t="str">
        <f>IF(CW7="","",IF(CW7="-","【-】","【"&amp;SUBSTITUTE(TEXT(CW7,"#,##0.00"),"-","△")&amp;"】"))</f>
        <v>【59.10】</v>
      </c>
      <c r="CX6" s="21" t="str">
        <f>IF(CX7="",NA(),CX7)</f>
        <v>-</v>
      </c>
      <c r="CY6" s="21">
        <f t="shared" ref="CY6:DG6" si="11">IF(CY7="",NA(),CY7)</f>
        <v>95.61</v>
      </c>
      <c r="CZ6" s="21">
        <f t="shared" si="11"/>
        <v>95.18</v>
      </c>
      <c r="DA6" s="21">
        <f t="shared" si="11"/>
        <v>95.33</v>
      </c>
      <c r="DB6" s="21">
        <f t="shared" si="11"/>
        <v>95.32</v>
      </c>
      <c r="DC6" s="21" t="str">
        <f t="shared" si="11"/>
        <v>-</v>
      </c>
      <c r="DD6" s="21">
        <f t="shared" si="11"/>
        <v>94.58</v>
      </c>
      <c r="DE6" s="21">
        <f t="shared" si="11"/>
        <v>94.56</v>
      </c>
      <c r="DF6" s="21">
        <f t="shared" si="11"/>
        <v>94.75</v>
      </c>
      <c r="DG6" s="21">
        <f t="shared" si="11"/>
        <v>94.92</v>
      </c>
      <c r="DH6" s="20" t="str">
        <f>IF(DH7="","",IF(DH7="-","【-】","【"&amp;SUBSTITUTE(TEXT(DH7,"#,##0.00"),"-","△")&amp;"】"))</f>
        <v>【95.82】</v>
      </c>
      <c r="DI6" s="21" t="str">
        <f>IF(DI7="",NA(),DI7)</f>
        <v>-</v>
      </c>
      <c r="DJ6" s="21">
        <f t="shared" ref="DJ6:DR6" si="12">IF(DJ7="",NA(),DJ7)</f>
        <v>4.3</v>
      </c>
      <c r="DK6" s="21">
        <f t="shared" si="12"/>
        <v>8.2100000000000009</v>
      </c>
      <c r="DL6" s="21">
        <f t="shared" si="12"/>
        <v>12.16</v>
      </c>
      <c r="DM6" s="21">
        <f t="shared" si="12"/>
        <v>15.62</v>
      </c>
      <c r="DN6" s="21" t="str">
        <f t="shared" si="12"/>
        <v>-</v>
      </c>
      <c r="DO6" s="21">
        <f t="shared" si="12"/>
        <v>31.01</v>
      </c>
      <c r="DP6" s="21">
        <f t="shared" si="12"/>
        <v>28.87</v>
      </c>
      <c r="DQ6" s="21">
        <f t="shared" si="12"/>
        <v>31.34</v>
      </c>
      <c r="DR6" s="21">
        <f t="shared" si="12"/>
        <v>32.909999999999997</v>
      </c>
      <c r="DS6" s="20" t="str">
        <f>IF(DS7="","",IF(DS7="-","【-】","【"&amp;SUBSTITUTE(TEXT(DS7,"#,##0.00"),"-","△")&amp;"】"))</f>
        <v>【39.74】</v>
      </c>
      <c r="DT6" s="21" t="str">
        <f>IF(DT7="",NA(),DT7)</f>
        <v>-</v>
      </c>
      <c r="DU6" s="21">
        <f t="shared" ref="DU6:EC6" si="13">IF(DU7="",NA(),DU7)</f>
        <v>3.21</v>
      </c>
      <c r="DV6" s="21">
        <f t="shared" si="13"/>
        <v>3.8</v>
      </c>
      <c r="DW6" s="21">
        <f t="shared" si="13"/>
        <v>6.04</v>
      </c>
      <c r="DX6" s="21">
        <f t="shared" si="13"/>
        <v>6.57</v>
      </c>
      <c r="DY6" s="21" t="str">
        <f t="shared" si="13"/>
        <v>-</v>
      </c>
      <c r="DZ6" s="21">
        <f t="shared" si="13"/>
        <v>4.95</v>
      </c>
      <c r="EA6" s="21">
        <f t="shared" si="13"/>
        <v>5.64</v>
      </c>
      <c r="EB6" s="21">
        <f t="shared" si="13"/>
        <v>6.43</v>
      </c>
      <c r="EC6" s="21">
        <f t="shared" si="13"/>
        <v>7.75</v>
      </c>
      <c r="ED6" s="20" t="str">
        <f>IF(ED7="","",IF(ED7="-","【-】","【"&amp;SUBSTITUTE(TEXT(ED7,"#,##0.00"),"-","△")&amp;"】"))</f>
        <v>【7.62】</v>
      </c>
      <c r="EE6" s="21" t="str">
        <f>IF(EE7="",NA(),EE7)</f>
        <v>-</v>
      </c>
      <c r="EF6" s="21">
        <f t="shared" ref="EF6:EN6" si="14">IF(EF7="",NA(),EF7)</f>
        <v>0.1</v>
      </c>
      <c r="EG6" s="20">
        <f t="shared" si="14"/>
        <v>0</v>
      </c>
      <c r="EH6" s="21">
        <f t="shared" si="14"/>
        <v>0.03</v>
      </c>
      <c r="EI6" s="21">
        <f t="shared" si="14"/>
        <v>7.0000000000000007E-2</v>
      </c>
      <c r="EJ6" s="21" t="str">
        <f t="shared" si="14"/>
        <v>-</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122190</v>
      </c>
      <c r="D7" s="23">
        <v>46</v>
      </c>
      <c r="E7" s="23">
        <v>17</v>
      </c>
      <c r="F7" s="23">
        <v>1</v>
      </c>
      <c r="G7" s="23">
        <v>0</v>
      </c>
      <c r="H7" s="23" t="s">
        <v>96</v>
      </c>
      <c r="I7" s="23" t="s">
        <v>97</v>
      </c>
      <c r="J7" s="23" t="s">
        <v>98</v>
      </c>
      <c r="K7" s="23" t="s">
        <v>99</v>
      </c>
      <c r="L7" s="23" t="s">
        <v>100</v>
      </c>
      <c r="M7" s="23" t="s">
        <v>101</v>
      </c>
      <c r="N7" s="24" t="s">
        <v>102</v>
      </c>
      <c r="O7" s="24">
        <v>76.55</v>
      </c>
      <c r="P7" s="24">
        <v>65.73</v>
      </c>
      <c r="Q7" s="24">
        <v>87.84</v>
      </c>
      <c r="R7" s="24">
        <v>2140</v>
      </c>
      <c r="S7" s="24">
        <v>270085</v>
      </c>
      <c r="T7" s="24">
        <v>368.16</v>
      </c>
      <c r="U7" s="24">
        <v>733.61</v>
      </c>
      <c r="V7" s="24">
        <v>177242</v>
      </c>
      <c r="W7" s="24">
        <v>31.89</v>
      </c>
      <c r="X7" s="24">
        <v>5557.92</v>
      </c>
      <c r="Y7" s="24" t="s">
        <v>102</v>
      </c>
      <c r="Z7" s="24">
        <v>102.45</v>
      </c>
      <c r="AA7" s="24">
        <v>100.52</v>
      </c>
      <c r="AB7" s="24">
        <v>100.35</v>
      </c>
      <c r="AC7" s="24">
        <v>99.89</v>
      </c>
      <c r="AD7" s="24" t="s">
        <v>102</v>
      </c>
      <c r="AE7" s="24">
        <v>107.03</v>
      </c>
      <c r="AF7" s="24">
        <v>106.55</v>
      </c>
      <c r="AG7" s="24">
        <v>106.01</v>
      </c>
      <c r="AH7" s="24">
        <v>105.5</v>
      </c>
      <c r="AI7" s="24">
        <v>106.11</v>
      </c>
      <c r="AJ7" s="24" t="s">
        <v>102</v>
      </c>
      <c r="AK7" s="24">
        <v>0</v>
      </c>
      <c r="AL7" s="24">
        <v>0</v>
      </c>
      <c r="AM7" s="24">
        <v>0</v>
      </c>
      <c r="AN7" s="24">
        <v>0</v>
      </c>
      <c r="AO7" s="24" t="s">
        <v>102</v>
      </c>
      <c r="AP7" s="24">
        <v>7.69</v>
      </c>
      <c r="AQ7" s="24">
        <v>5.95</v>
      </c>
      <c r="AR7" s="24">
        <v>5.27</v>
      </c>
      <c r="AS7" s="24">
        <v>4.83</v>
      </c>
      <c r="AT7" s="24">
        <v>3.15</v>
      </c>
      <c r="AU7" s="24" t="s">
        <v>102</v>
      </c>
      <c r="AV7" s="24">
        <v>59.91</v>
      </c>
      <c r="AW7" s="24">
        <v>57.65</v>
      </c>
      <c r="AX7" s="24">
        <v>67.7</v>
      </c>
      <c r="AY7" s="24">
        <v>81.19</v>
      </c>
      <c r="AZ7" s="24" t="s">
        <v>102</v>
      </c>
      <c r="BA7" s="24">
        <v>73.02</v>
      </c>
      <c r="BB7" s="24">
        <v>72.930000000000007</v>
      </c>
      <c r="BC7" s="24">
        <v>80.08</v>
      </c>
      <c r="BD7" s="24">
        <v>87.33</v>
      </c>
      <c r="BE7" s="24">
        <v>73.44</v>
      </c>
      <c r="BF7" s="24" t="s">
        <v>102</v>
      </c>
      <c r="BG7" s="24">
        <v>694.93</v>
      </c>
      <c r="BH7" s="24">
        <v>696.99</v>
      </c>
      <c r="BI7" s="24">
        <v>692.4</v>
      </c>
      <c r="BJ7" s="24">
        <v>700.37</v>
      </c>
      <c r="BK7" s="24" t="s">
        <v>102</v>
      </c>
      <c r="BL7" s="24">
        <v>708.89</v>
      </c>
      <c r="BM7" s="24">
        <v>730.52</v>
      </c>
      <c r="BN7" s="24">
        <v>672.33</v>
      </c>
      <c r="BO7" s="24">
        <v>668.8</v>
      </c>
      <c r="BP7" s="24">
        <v>652.82000000000005</v>
      </c>
      <c r="BQ7" s="24" t="s">
        <v>102</v>
      </c>
      <c r="BR7" s="24">
        <v>96.49</v>
      </c>
      <c r="BS7" s="24">
        <v>94.12</v>
      </c>
      <c r="BT7" s="24">
        <v>92.45</v>
      </c>
      <c r="BU7" s="24">
        <v>90.9</v>
      </c>
      <c r="BV7" s="24" t="s">
        <v>102</v>
      </c>
      <c r="BW7" s="24">
        <v>97.91</v>
      </c>
      <c r="BX7" s="24">
        <v>98.61</v>
      </c>
      <c r="BY7" s="24">
        <v>98.75</v>
      </c>
      <c r="BZ7" s="24">
        <v>98.36</v>
      </c>
      <c r="CA7" s="24">
        <v>97.61</v>
      </c>
      <c r="CB7" s="24" t="s">
        <v>102</v>
      </c>
      <c r="CC7" s="24">
        <v>129.1</v>
      </c>
      <c r="CD7" s="24">
        <v>129.80000000000001</v>
      </c>
      <c r="CE7" s="24">
        <v>132.34</v>
      </c>
      <c r="CF7" s="24">
        <v>134.44</v>
      </c>
      <c r="CG7" s="24" t="s">
        <v>102</v>
      </c>
      <c r="CH7" s="24">
        <v>144.11000000000001</v>
      </c>
      <c r="CI7" s="24">
        <v>141.24</v>
      </c>
      <c r="CJ7" s="24">
        <v>142.03</v>
      </c>
      <c r="CK7" s="24">
        <v>142.11000000000001</v>
      </c>
      <c r="CL7" s="24">
        <v>138.29</v>
      </c>
      <c r="CM7" s="24" t="s">
        <v>102</v>
      </c>
      <c r="CN7" s="24">
        <v>69.709999999999994</v>
      </c>
      <c r="CO7" s="24">
        <v>59.01</v>
      </c>
      <c r="CP7" s="24">
        <v>58</v>
      </c>
      <c r="CQ7" s="24">
        <v>55.69</v>
      </c>
      <c r="CR7" s="24" t="s">
        <v>102</v>
      </c>
      <c r="CS7" s="24">
        <v>61.32</v>
      </c>
      <c r="CT7" s="24">
        <v>61.7</v>
      </c>
      <c r="CU7" s="24">
        <v>63.04</v>
      </c>
      <c r="CV7" s="24">
        <v>60.55</v>
      </c>
      <c r="CW7" s="24">
        <v>59.1</v>
      </c>
      <c r="CX7" s="24" t="s">
        <v>102</v>
      </c>
      <c r="CY7" s="24">
        <v>95.61</v>
      </c>
      <c r="CZ7" s="24">
        <v>95.18</v>
      </c>
      <c r="DA7" s="24">
        <v>95.33</v>
      </c>
      <c r="DB7" s="24">
        <v>95.32</v>
      </c>
      <c r="DC7" s="24" t="s">
        <v>102</v>
      </c>
      <c r="DD7" s="24">
        <v>94.58</v>
      </c>
      <c r="DE7" s="24">
        <v>94.56</v>
      </c>
      <c r="DF7" s="24">
        <v>94.75</v>
      </c>
      <c r="DG7" s="24">
        <v>94.92</v>
      </c>
      <c r="DH7" s="24">
        <v>95.82</v>
      </c>
      <c r="DI7" s="24" t="s">
        <v>102</v>
      </c>
      <c r="DJ7" s="24">
        <v>4.3</v>
      </c>
      <c r="DK7" s="24">
        <v>8.2100000000000009</v>
      </c>
      <c r="DL7" s="24">
        <v>12.16</v>
      </c>
      <c r="DM7" s="24">
        <v>15.62</v>
      </c>
      <c r="DN7" s="24" t="s">
        <v>102</v>
      </c>
      <c r="DO7" s="24">
        <v>31.01</v>
      </c>
      <c r="DP7" s="24">
        <v>28.87</v>
      </c>
      <c r="DQ7" s="24">
        <v>31.34</v>
      </c>
      <c r="DR7" s="24">
        <v>32.909999999999997</v>
      </c>
      <c r="DS7" s="24">
        <v>39.74</v>
      </c>
      <c r="DT7" s="24" t="s">
        <v>102</v>
      </c>
      <c r="DU7" s="24">
        <v>3.21</v>
      </c>
      <c r="DV7" s="24">
        <v>3.8</v>
      </c>
      <c r="DW7" s="24">
        <v>6.04</v>
      </c>
      <c r="DX7" s="24">
        <v>6.57</v>
      </c>
      <c r="DY7" s="24" t="s">
        <v>102</v>
      </c>
      <c r="DZ7" s="24">
        <v>4.95</v>
      </c>
      <c r="EA7" s="24">
        <v>5.64</v>
      </c>
      <c r="EB7" s="24">
        <v>6.43</v>
      </c>
      <c r="EC7" s="24">
        <v>7.75</v>
      </c>
      <c r="ED7" s="24">
        <v>7.62</v>
      </c>
      <c r="EE7" s="24" t="s">
        <v>102</v>
      </c>
      <c r="EF7" s="24">
        <v>0.1</v>
      </c>
      <c r="EG7" s="24">
        <v>0</v>
      </c>
      <c r="EH7" s="24">
        <v>0.03</v>
      </c>
      <c r="EI7" s="24">
        <v>7.0000000000000007E-2</v>
      </c>
      <c r="EJ7" s="24" t="s">
        <v>102</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2024-01-26T02:37:10Z</cp:lastPrinted>
  <dcterms:created xsi:type="dcterms:W3CDTF">2023-12-12T00:44:59Z</dcterms:created>
  <dcterms:modified xsi:type="dcterms:W3CDTF">2024-02-22T08:05:29Z</dcterms:modified>
  <cp:category/>
</cp:coreProperties>
</file>