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19D8F7E6-B009-4768-AC60-8F4B583DDB51}" xr6:coauthVersionLast="47" xr6:coauthVersionMax="47" xr10:uidLastSave="{00000000-0000-0000-0000-000000000000}"/>
  <workbookProtection workbookAlgorithmName="SHA-512" workbookHashValue="ax+JU1LufK+FzbqifO6Vv1fCPsAeNICdrCb+zy654Kg77SOYyTP80tL5s7RcAN0U6WnlDhUbnwUFE5OQpCHCYw==" workbookSaltValue="lKQpto2fyZ7JRsbk98IFc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JB79" i="4" s="1"/>
  <c r="ER7" i="5"/>
  <c r="EQ7" i="5"/>
  <c r="EP7" i="5"/>
  <c r="EO7" i="5"/>
  <c r="GT79" i="4" s="1"/>
  <c r="EM7" i="5"/>
  <c r="EL7" i="5"/>
  <c r="EK7" i="5"/>
  <c r="EJ7" i="5"/>
  <c r="DV80" i="4" s="1"/>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C90" i="4"/>
  <c r="MO80" i="4"/>
  <c r="LZ80" i="4"/>
  <c r="KG80" i="4"/>
  <c r="JB80" i="4"/>
  <c r="HX80" i="4"/>
  <c r="HI80" i="4"/>
  <c r="GT80" i="4"/>
  <c r="FO80" i="4"/>
  <c r="EZ80" i="4"/>
  <c r="EK80" i="4"/>
  <c r="DG80" i="4"/>
  <c r="AT80" i="4"/>
  <c r="AE80" i="4"/>
  <c r="MO79" i="4"/>
  <c r="LZ79" i="4"/>
  <c r="KV79" i="4"/>
  <c r="KG79" i="4"/>
  <c r="IM79" i="4"/>
  <c r="HX79" i="4"/>
  <c r="HI79" i="4"/>
  <c r="FO79" i="4"/>
  <c r="DV79" i="4"/>
  <c r="DG79" i="4"/>
  <c r="BI79" i="4"/>
  <c r="AT79" i="4"/>
  <c r="MN56" i="4"/>
  <c r="LY56" i="4"/>
  <c r="KF56" i="4"/>
  <c r="IZ56" i="4"/>
  <c r="HV56" i="4"/>
  <c r="HG56" i="4"/>
  <c r="GR56" i="4"/>
  <c r="FL56" i="4"/>
  <c r="EW56" i="4"/>
  <c r="EH56" i="4"/>
  <c r="DD56" i="4"/>
  <c r="AT56" i="4"/>
  <c r="AE56" i="4"/>
  <c r="MN55" i="4"/>
  <c r="LY55" i="4"/>
  <c r="KU55" i="4"/>
  <c r="KF55" i="4"/>
  <c r="IK55" i="4"/>
  <c r="HV55" i="4"/>
  <c r="HG55" i="4"/>
  <c r="FL55" i="4"/>
  <c r="DS55" i="4"/>
  <c r="DD55" i="4"/>
  <c r="BI55" i="4"/>
  <c r="AT55" i="4"/>
  <c r="MN34" i="4"/>
  <c r="LY34" i="4"/>
  <c r="KF34" i="4"/>
  <c r="IZ34" i="4"/>
  <c r="HV34" i="4"/>
  <c r="HG34" i="4"/>
  <c r="GR34" i="4"/>
  <c r="FL34" i="4"/>
  <c r="EW34" i="4"/>
  <c r="EH34" i="4"/>
  <c r="DD34" i="4"/>
  <c r="AT34" i="4"/>
  <c r="AE34" i="4"/>
  <c r="MN33" i="4"/>
  <c r="LY33" i="4"/>
  <c r="KU33" i="4"/>
  <c r="KF33" i="4"/>
  <c r="IK33" i="4"/>
  <c r="HV33" i="4"/>
  <c r="HG33" i="4"/>
  <c r="FL33" i="4"/>
  <c r="DS33" i="4"/>
  <c r="DD33" i="4"/>
  <c r="BI33" i="4"/>
  <c r="AT33" i="4"/>
  <c r="LP12" i="4"/>
  <c r="JW12" i="4"/>
  <c r="ID12" i="4"/>
  <c r="EG12" i="4"/>
  <c r="CN12" i="4"/>
  <c r="LP10" i="4"/>
  <c r="JW10" i="4"/>
  <c r="FZ10" i="4"/>
  <c r="EG10" i="4"/>
  <c r="CN10" i="4"/>
  <c r="B10" i="4"/>
  <c r="LP8" i="4"/>
  <c r="JW8" i="4"/>
  <c r="EG8" i="4"/>
  <c r="AU8" i="4"/>
  <c r="B8" i="4"/>
  <c r="B6" i="4"/>
  <c r="JB78" i="4" l="1"/>
  <c r="IZ54" i="4"/>
  <c r="FO78" i="4"/>
  <c r="FL54" i="4"/>
  <c r="FL32" i="4"/>
  <c r="BX78" i="4"/>
  <c r="BX54" i="4"/>
  <c r="BX32" i="4"/>
  <c r="MO78" i="4"/>
  <c r="MN54" i="4"/>
  <c r="MN32" i="4"/>
  <c r="IZ32" i="4"/>
  <c r="C11" i="5"/>
  <c r="D11" i="5"/>
  <c r="E11" i="5"/>
  <c r="B11" i="5"/>
  <c r="GT78" i="4" l="1"/>
  <c r="GR54" i="4"/>
  <c r="DG78" i="4"/>
  <c r="DD54" i="4"/>
  <c r="DD32" i="4"/>
  <c r="P78" i="4"/>
  <c r="P54" i="4"/>
  <c r="P32" i="4"/>
  <c r="KG78" i="4"/>
  <c r="KF54" i="4"/>
  <c r="KF32" i="4"/>
  <c r="GR32" i="4"/>
  <c r="LZ78" i="4"/>
  <c r="LY54" i="4"/>
  <c r="LY32" i="4"/>
  <c r="IM78" i="4"/>
  <c r="IK54" i="4"/>
  <c r="IK32" i="4"/>
  <c r="EZ78" i="4"/>
  <c r="EW54" i="4"/>
  <c r="EW32" i="4"/>
  <c r="BI78" i="4"/>
  <c r="BI54" i="4"/>
  <c r="BI32" i="4"/>
  <c r="AT78" i="4"/>
  <c r="AT54" i="4"/>
  <c r="LK78" i="4"/>
  <c r="LJ54" i="4"/>
  <c r="LJ32" i="4"/>
  <c r="HX78" i="4"/>
  <c r="HV54" i="4"/>
  <c r="HV32" i="4"/>
  <c r="EK78" i="4"/>
  <c r="EH54" i="4"/>
  <c r="EH32"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<sst xmlns="http://schemas.openxmlformats.org/spreadsheetml/2006/main" count="343" uniqueCount="188">
  <si>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</si>
  <si>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</si>
  <si>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</si>
  <si>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</si>
  <si>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</si>
  <si>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</si>
  <si>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</si>
  <si>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</si>
  <si>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</si>
  <si>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</si>
  <si>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</si>
  <si>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</si>
  <si>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</si>
  <si>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</si>
  <si>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</si>
  <si>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</si>
  <si>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</si>
  <si>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</si>
  <si>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</si>
  <si>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</si>
  <si>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</si>
  <si>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</si>
  <si>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</si>
  <si>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</si>
  <si>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</si>
  <si>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</si>
  <si>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</si>
  <si>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</si>
  <si>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</si>
  <si>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</si>
  <si>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</si>
  <si>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</si>
  <si>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</si>
  <si>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</si>
  <si>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</si>
  <si>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</si>
  <si>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</si>
  <si>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</si>
  <si>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</si>
  <si>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</si>
  <si>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</si>
  <si>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</si>
  <si>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</si>
  <si>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</si>
  <si>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</si>
  <si>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</si>
  <si>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</si>
  <si>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</si>
  <si>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</si>
  <si>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</si>
  <si>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</si>
  <si>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</si>
  <si>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</si>
  <si>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</si>
  <si>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</si>
  <si>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</si>
  <si>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</si>
  <si>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</si>
  <si>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</si>
  <si>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</si>
  <si>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</si>
  <si>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</si>
  <si>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</si>
  <si>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</si>
  <si>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</si>
  <si>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</si>
  <si>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</si>
  <si>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</si>
  <si>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</si>
  <si>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</si>
  <si>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</si>
  <si>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</si>
  <si>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</si>
  <si>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</si>
  <si>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</si>
  <si>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</si>
  <si>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</si>
  <si>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</si>
  <si>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</si>
  <si>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</si>
  <si>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</si>
  <si>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</si>
  <si>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</si>
  <si>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</si>
  <si>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</si>
  <si>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</si>
  <si>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</si>
  <si>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</si>
  <si>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</si>
  <si>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</si>
  <si>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</si>
  <si>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</si>
  <si>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</si>
  <si>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</si>
  <si>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</si>
  <si>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</si>
  <si>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</si>
  <si>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</si>
  <si>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</si>
  <si>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</si>
  <si>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</si>
  <si>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</si>
  <si>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</si>
  <si>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</si>
  <si>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</si>
  <si>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</si>
  <si>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</si>
  <si>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</si>
  <si>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</si>
  <si>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</si>
  <si>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</si>
  <si>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</si>
  <si>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</si>
  <si>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</si>
  <si>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</si>
  <si>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</si>
  <si>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</si>
  <si>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</si>
  <si>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</si>
  <si>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</si>
  <si>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</si>
  <si>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</si>
  <si>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</si>
  <si>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</si>
  <si>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</si>
  <si>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</si>
  <si>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</si>
  <si>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</si>
  <si>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</si>
  <si>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</si>
  <si>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</si>
  <si>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</si>
  <si>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</si>
  <si>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</si>
  <si>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</si>
  <si>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</si>
  <si>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</si>
  <si>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</si>
  <si>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</si>
  <si>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</si>
  <si>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</si>
  <si>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</si>
  <si>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</si>
  <si>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</si>
  <si>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</si>
  <si>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</si>
  <si>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</si>
  <si>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</si>
  <si>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</si>
  <si>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</si>
  <si>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</si>
  <si>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</si>
  <si>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</si>
  <si>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</si>
  <si>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</si>
  <si>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</si>
  <si>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</si>
  <si>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</si>
  <si>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</si>
  <si>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</si>
  <si>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</si>
  <si>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</si>
  <si>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</si>
  <si>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</si>
  <si>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</si>
  <si>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</si>
  <si>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</si>
  <si>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</si>
  <si>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</si>
  <si>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</si>
  <si>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</si>
  <si>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</si>
  <si>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</si>
  <si>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</si>
  <si>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</si>
  <si>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</si>
  <si>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</si>
  <si>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</si>
  <si>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</si>
  <si>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</si>
  <si>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</si>
  <si>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</si>
  <si>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</si>
  <si>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</si>
  <si>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建物及び設備は，国からの有償払下げを受けた旧国立病院時代のものを使用しており，築45年を経過しているため，老朽化が著しい状況です。
　これまで，レイアウト変更や改修工事を行っていますが，大型化が進む現在の医療機器の設置が難しく，医療環境への対応が困難な状況です。
　その結果，固定資産全体の償却率は経過年数に伴い増加し，器械備品の多くは法定耐用年数を超過しています。
　こうした中，今後も病院としての機能・役割を果たすためにも，建替えの必要があるとされてきましたが，令和３年度に現地での建替えを表明しました。令和４年度は現地建替えに向けて，新病院の目指す姿や診療機能，建物配置計画などを記載する「柏市立柏病院再整備基本計画」の策定に取り組みました。</t>
    <rPh sb="136" eb="138">
      <t>ケッカ</t>
    </rPh>
    <rPh sb="139" eb="141">
      <t>コテイ</t>
    </rPh>
    <rPh sb="141" eb="143">
      <t>シサン</t>
    </rPh>
    <rPh sb="143" eb="145">
      <t>ゼンタイ</t>
    </rPh>
    <rPh sb="146" eb="148">
      <t>ショウキャク</t>
    </rPh>
    <rPh sb="148" eb="149">
      <t>リツ</t>
    </rPh>
    <rPh sb="150" eb="152">
      <t>ケイカ</t>
    </rPh>
    <rPh sb="152" eb="154">
      <t>ネンスウ</t>
    </rPh>
    <rPh sb="155" eb="156">
      <t>トモナ</t>
    </rPh>
    <rPh sb="157" eb="159">
      <t>ゾウカ</t>
    </rPh>
    <rPh sb="161" eb="163">
      <t>キカイ</t>
    </rPh>
    <rPh sb="163" eb="165">
      <t>ビヒン</t>
    </rPh>
    <rPh sb="166" eb="167">
      <t>オオ</t>
    </rPh>
    <rPh sb="169" eb="171">
      <t>ホウテイ</t>
    </rPh>
    <rPh sb="171" eb="173">
      <t>タイヨウ</t>
    </rPh>
    <rPh sb="173" eb="175">
      <t>ネンスウ</t>
    </rPh>
    <rPh sb="176" eb="178">
      <t>チョウカ</t>
    </rPh>
    <rPh sb="190" eb="191">
      <t>ナカ</t>
    </rPh>
    <rPh sb="234" eb="236">
      <t>レイワ</t>
    </rPh>
    <rPh sb="237" eb="238">
      <t>ネン</t>
    </rPh>
    <rPh sb="238" eb="239">
      <t>ド</t>
    </rPh>
    <rPh sb="240" eb="242">
      <t>ゲンチ</t>
    </rPh>
    <rPh sb="244" eb="245">
      <t>タ</t>
    </rPh>
    <rPh sb="245" eb="246">
      <t>カ</t>
    </rPh>
    <rPh sb="248" eb="250">
      <t>ヒョウメイ</t>
    </rPh>
    <rPh sb="255" eb="257">
      <t>レイワ</t>
    </rPh>
    <rPh sb="258" eb="260">
      <t>ネンド</t>
    </rPh>
    <rPh sb="261" eb="263">
      <t>ゲンチ</t>
    </rPh>
    <rPh sb="263" eb="265">
      <t>タテカ</t>
    </rPh>
    <rPh sb="267" eb="268">
      <t>ム</t>
    </rPh>
    <rPh sb="271" eb="274">
      <t>シンビョウイン</t>
    </rPh>
    <rPh sb="275" eb="277">
      <t>メザ</t>
    </rPh>
    <rPh sb="278" eb="279">
      <t>スガタ</t>
    </rPh>
    <rPh sb="280" eb="282">
      <t>シンリョウ</t>
    </rPh>
    <rPh sb="282" eb="284">
      <t>キノウ</t>
    </rPh>
    <rPh sb="285" eb="287">
      <t>タテモノ</t>
    </rPh>
    <rPh sb="287" eb="289">
      <t>ハイチ</t>
    </rPh>
    <rPh sb="289" eb="291">
      <t>ケイカク</t>
    </rPh>
    <rPh sb="294" eb="296">
      <t>キサイ</t>
    </rPh>
    <rPh sb="299" eb="302">
      <t>カシワシリツ</t>
    </rPh>
    <rPh sb="302" eb="303">
      <t>カシワ</t>
    </rPh>
    <rPh sb="303" eb="305">
      <t>ビョウイン</t>
    </rPh>
    <rPh sb="305" eb="308">
      <t>サイセイビ</t>
    </rPh>
    <phoneticPr fontId="5"/>
  </si>
  <si>
    <t>　昨年度に引き続き，新型コロナウイルス感染症流行の影響により，感染した患者の入院診療の実施に伴い一般入院の制限等を実施した結果，病床利用率は50.9％となりました。
　また，医業収支比率は99％と入院患者１人１日当たりの収益は伸びているものの，感染症による減収が続いています。
　費用面においては，過去５年間，累積欠損金の発生は無く，経常収支比率は感染症対応に関する補助金収入などにより，100％以上を維持しています。</t>
    <rPh sb="1" eb="4">
      <t>サクネンド</t>
    </rPh>
    <rPh sb="5" eb="6">
      <t>ヒ</t>
    </rPh>
    <rPh sb="7" eb="8">
      <t>ツヅ</t>
    </rPh>
    <rPh sb="10" eb="12">
      <t>シンガタ</t>
    </rPh>
    <rPh sb="19" eb="22">
      <t>カンセンショウ</t>
    </rPh>
    <rPh sb="22" eb="24">
      <t>リュウコウ</t>
    </rPh>
    <rPh sb="25" eb="27">
      <t>エイキョウ</t>
    </rPh>
    <rPh sb="35" eb="37">
      <t>カンジャ</t>
    </rPh>
    <rPh sb="38" eb="40">
      <t>ニュウイン</t>
    </rPh>
    <rPh sb="40" eb="42">
      <t>シンリョウ</t>
    </rPh>
    <rPh sb="43" eb="45">
      <t>ジッシ</t>
    </rPh>
    <rPh sb="46" eb="47">
      <t>トモナ</t>
    </rPh>
    <rPh sb="48" eb="50">
      <t>イッパン</t>
    </rPh>
    <rPh sb="50" eb="52">
      <t>ニュウイン</t>
    </rPh>
    <rPh sb="53" eb="55">
      <t>セイゲン</t>
    </rPh>
    <rPh sb="55" eb="56">
      <t>トウ</t>
    </rPh>
    <rPh sb="57" eb="59">
      <t>ジッシ</t>
    </rPh>
    <rPh sb="61" eb="63">
      <t>ケッカ</t>
    </rPh>
    <rPh sb="64" eb="66">
      <t>ビョウショウ</t>
    </rPh>
    <rPh sb="66" eb="69">
      <t>リヨウリツ</t>
    </rPh>
    <rPh sb="128" eb="131">
      <t>ヒヨウメン</t>
    </rPh>
    <rPh sb="137" eb="139">
      <t>ショクイン</t>
    </rPh>
    <rPh sb="139" eb="141">
      <t>キュウヨ</t>
    </rPh>
    <rPh sb="141" eb="142">
      <t>ヒ</t>
    </rPh>
    <rPh sb="143" eb="145">
      <t>ゾウカ</t>
    </rPh>
    <rPh sb="145" eb="147">
      <t>ケイコウ</t>
    </rPh>
    <rPh sb="149" eb="151">
      <t>ハッセイ</t>
    </rPh>
    <rPh sb="152" eb="153">
      <t>ナ</t>
    </rPh>
    <rPh sb="155" eb="157">
      <t>ケイジョウ</t>
    </rPh>
    <rPh sb="157" eb="159">
      <t>シュウシ</t>
    </rPh>
    <rPh sb="159" eb="161">
      <t>ヒリツ</t>
    </rPh>
    <rPh sb="162" eb="165">
      <t>カンセンショウ</t>
    </rPh>
    <rPh sb="165" eb="167">
      <t>タイオウ</t>
    </rPh>
    <rPh sb="168" eb="169">
      <t>カン</t>
    </rPh>
    <rPh sb="171" eb="174">
      <t>ホジョキン</t>
    </rPh>
    <rPh sb="174" eb="176">
      <t>シュウニュウ</t>
    </rPh>
    <rPh sb="186" eb="188">
      <t>イジョウ</t>
    </rPh>
    <rPh sb="189" eb="191">
      <t>イジ</t>
    </rPh>
    <phoneticPr fontId="5"/>
  </si>
  <si>
    <t>　急性期医療を担う地域の中核病院として，診療科目16科，病床数200床の規模で，指定管理者制度（利用料金制）のもと運営を行っています。
　昨年度に引き続き新型コロナウイルス感染症対応として，感染者の入院診療や発熱外来，新型コロナワクチンの予防接種を実施しました。
　また，市立柏病院に期待される役割のひとつである小児二次医療体制の充実に向け，医師の体制の整備や，令和元年度から一般入院を開始するなどの取組を進め，令和４年度は前年度と比べ入院患者が大きく増えました。</t>
    <rPh sb="69" eb="72">
      <t>サクネンド</t>
    </rPh>
    <rPh sb="73" eb="74">
      <t>ヒ</t>
    </rPh>
    <rPh sb="75" eb="76">
      <t>ツヅ</t>
    </rPh>
    <rPh sb="77" eb="79">
      <t>シンガタ</t>
    </rPh>
    <rPh sb="86" eb="89">
      <t>カンセンショウ</t>
    </rPh>
    <rPh sb="89" eb="91">
      <t>タイオウ</t>
    </rPh>
    <rPh sb="95" eb="98">
      <t>カンセンシャ</t>
    </rPh>
    <rPh sb="99" eb="101">
      <t>ニュウイン</t>
    </rPh>
    <rPh sb="101" eb="103">
      <t>シンリョウ</t>
    </rPh>
    <rPh sb="104" eb="106">
      <t>ハツネツ</t>
    </rPh>
    <rPh sb="106" eb="108">
      <t>ガイライ</t>
    </rPh>
    <rPh sb="109" eb="111">
      <t>シンガタ</t>
    </rPh>
    <rPh sb="119" eb="121">
      <t>ヨボウ</t>
    </rPh>
    <rPh sb="121" eb="123">
      <t>セッシュ</t>
    </rPh>
    <rPh sb="124" eb="126">
      <t>ジッシ</t>
    </rPh>
    <rPh sb="156" eb="158">
      <t>ショウニ</t>
    </rPh>
    <rPh sb="158" eb="160">
      <t>ニジ</t>
    </rPh>
    <rPh sb="160" eb="162">
      <t>イリョウ</t>
    </rPh>
    <rPh sb="162" eb="164">
      <t>タイセイ</t>
    </rPh>
    <rPh sb="165" eb="167">
      <t>ジュウジツ</t>
    </rPh>
    <rPh sb="168" eb="169">
      <t>ム</t>
    </rPh>
    <rPh sb="171" eb="173">
      <t>イシ</t>
    </rPh>
    <rPh sb="174" eb="176">
      <t>タイセイ</t>
    </rPh>
    <rPh sb="177" eb="179">
      <t>セイビ</t>
    </rPh>
    <rPh sb="181" eb="183">
      <t>レイワ</t>
    </rPh>
    <rPh sb="183" eb="185">
      <t>ガンネン</t>
    </rPh>
    <rPh sb="185" eb="186">
      <t>ド</t>
    </rPh>
    <rPh sb="188" eb="190">
      <t>イッパン</t>
    </rPh>
    <rPh sb="190" eb="192">
      <t>ニュウイン</t>
    </rPh>
    <rPh sb="193" eb="195">
      <t>カイシ</t>
    </rPh>
    <rPh sb="200" eb="201">
      <t>ト</t>
    </rPh>
    <rPh sb="201" eb="202">
      <t>ク</t>
    </rPh>
    <rPh sb="203" eb="204">
      <t>スス</t>
    </rPh>
    <rPh sb="206" eb="208">
      <t>レイワ</t>
    </rPh>
    <rPh sb="209" eb="211">
      <t>ネンド</t>
    </rPh>
    <rPh sb="212" eb="215">
      <t>ゼンネンド</t>
    </rPh>
    <rPh sb="216" eb="217">
      <t>クラ</t>
    </rPh>
    <rPh sb="218" eb="220">
      <t>ニュウイン</t>
    </rPh>
    <rPh sb="220" eb="222">
      <t>カンジャ</t>
    </rPh>
    <rPh sb="223" eb="224">
      <t>オオ</t>
    </rPh>
    <rPh sb="226" eb="227">
      <t>フ</t>
    </rPh>
    <phoneticPr fontId="5"/>
  </si>
  <si>
    <t>　令和４年度も引き続き，新型コロナウイルス感染症重点医療機関として，一部の病床を休床し，感染者の入院診療を行った結果，新型コロナウイルス感染症流行前と比較すると医業収益が減少し，医業収支比率は100％を下回りましたが，新型コロナウイルス感染症に関する補助金収入により，経常収支比率は100％以上を確保することができました。
　今後も感染症対応が求められますが，病院を安定的に継続して運営するためには，経営力を強化し，安定した経営基盤を確立する必要があります。
　引き続き，救急患者の積極的受入れや，地域の医療機関との連携強化による紹介・逆紹介の推進，病床利用率の向上，費用抑制等に取り組むなど，より一層の経営改善に努めます。</t>
    <rPh sb="1" eb="3">
      <t>レイワ</t>
    </rPh>
    <rPh sb="4" eb="6">
      <t>ネンド</t>
    </rPh>
    <rPh sb="7" eb="8">
      <t>ヒ</t>
    </rPh>
    <rPh sb="9" eb="10">
      <t>ツヅ</t>
    </rPh>
    <rPh sb="12" eb="14">
      <t>シンガタ</t>
    </rPh>
    <rPh sb="21" eb="24">
      <t>カンセンショウ</t>
    </rPh>
    <rPh sb="24" eb="26">
      <t>ジュウテン</t>
    </rPh>
    <rPh sb="26" eb="28">
      <t>イリョウ</t>
    </rPh>
    <rPh sb="28" eb="30">
      <t>キカン</t>
    </rPh>
    <rPh sb="34" eb="36">
      <t>イチブ</t>
    </rPh>
    <rPh sb="37" eb="39">
      <t>ビョウショウ</t>
    </rPh>
    <rPh sb="40" eb="41">
      <t>キュウ</t>
    </rPh>
    <rPh sb="41" eb="42">
      <t>ショウ</t>
    </rPh>
    <rPh sb="44" eb="47">
      <t>カンセンシャ</t>
    </rPh>
    <rPh sb="48" eb="50">
      <t>ニュウイン</t>
    </rPh>
    <rPh sb="50" eb="52">
      <t>シンリョウ</t>
    </rPh>
    <rPh sb="53" eb="54">
      <t>オコナ</t>
    </rPh>
    <rPh sb="56" eb="58">
      <t>ケッカ</t>
    </rPh>
    <rPh sb="77" eb="80">
      <t>カンセンショウ</t>
    </rPh>
    <rPh sb="80" eb="82">
      <t>リュウコウ</t>
    </rPh>
    <rPh sb="82" eb="83">
      <t>マエ</t>
    </rPh>
    <rPh sb="84" eb="86">
      <t>ヒカク</t>
    </rPh>
    <rPh sb="89" eb="91">
      <t>イギョウ</t>
    </rPh>
    <rPh sb="91" eb="93">
      <t>シュウエキ</t>
    </rPh>
    <rPh sb="94" eb="96">
      <t>ゲンショウ</t>
    </rPh>
    <rPh sb="98" eb="100">
      <t>イギョウ</t>
    </rPh>
    <rPh sb="100" eb="102">
      <t>シュウシ</t>
    </rPh>
    <rPh sb="102" eb="104">
      <t>ヒリツ</t>
    </rPh>
    <rPh sb="110" eb="112">
      <t>シタマワ</t>
    </rPh>
    <rPh sb="118" eb="120">
      <t>シンガタ</t>
    </rPh>
    <rPh sb="127" eb="130">
      <t>カンセンショウ</t>
    </rPh>
    <rPh sb="131" eb="132">
      <t>カン</t>
    </rPh>
    <rPh sb="134" eb="137">
      <t>ホジョキン</t>
    </rPh>
    <rPh sb="137" eb="139">
      <t>シュウニュウ</t>
    </rPh>
    <rPh sb="143" eb="145">
      <t>ケイジョウ</t>
    </rPh>
    <rPh sb="145" eb="147">
      <t>シュウシ</t>
    </rPh>
    <rPh sb="147" eb="149">
      <t>ヒリツ</t>
    </rPh>
    <rPh sb="154" eb="156">
      <t>イジョウ</t>
    </rPh>
    <rPh sb="157" eb="159">
      <t>カクホ</t>
    </rPh>
    <rPh sb="172" eb="174">
      <t>コンゴ</t>
    </rPh>
    <rPh sb="175" eb="178">
      <t>カンセンショウ</t>
    </rPh>
    <rPh sb="178" eb="180">
      <t>タイオウ</t>
    </rPh>
    <rPh sb="181" eb="182">
      <t>モト</t>
    </rPh>
    <rPh sb="189" eb="191">
      <t>ビョウイン</t>
    </rPh>
    <rPh sb="192" eb="195">
      <t>アンテイテキ</t>
    </rPh>
    <rPh sb="196" eb="198">
      <t>ケイゾク</t>
    </rPh>
    <rPh sb="200" eb="202">
      <t>ウンエイ</t>
    </rPh>
    <rPh sb="209" eb="211">
      <t>ケイエイ</t>
    </rPh>
    <rPh sb="211" eb="212">
      <t>リョク</t>
    </rPh>
    <rPh sb="213" eb="215">
      <t>キョウカ</t>
    </rPh>
    <rPh sb="217" eb="219">
      <t>アンテイ</t>
    </rPh>
    <rPh sb="221" eb="223">
      <t>ケイエイ</t>
    </rPh>
    <rPh sb="223" eb="225">
      <t>キバン</t>
    </rPh>
    <rPh sb="226" eb="228">
      <t>カクリツ</t>
    </rPh>
    <rPh sb="230" eb="232">
      <t>ヒツヨウ</t>
    </rPh>
    <rPh sb="240" eb="241">
      <t>ヒ</t>
    </rPh>
    <rPh sb="242" eb="243">
      <t>ツヅ</t>
    </rPh>
    <rPh sb="245" eb="247">
      <t>キュウキュウ</t>
    </rPh>
    <rPh sb="247" eb="249">
      <t>カンジャ</t>
    </rPh>
    <rPh sb="250" eb="253">
      <t>セッキョクテキ</t>
    </rPh>
    <rPh sb="253" eb="255">
      <t>ウケイ</t>
    </rPh>
    <rPh sb="258" eb="260">
      <t>チイキ</t>
    </rPh>
    <rPh sb="261" eb="263">
      <t>イリョウ</t>
    </rPh>
    <rPh sb="263" eb="265">
      <t>キカン</t>
    </rPh>
    <rPh sb="267" eb="269">
      <t>レンケイ</t>
    </rPh>
    <rPh sb="269" eb="271">
      <t>キョウカ</t>
    </rPh>
    <rPh sb="274" eb="276">
      <t>ショウカイ</t>
    </rPh>
    <rPh sb="277" eb="278">
      <t>ギャク</t>
    </rPh>
    <rPh sb="278" eb="280">
      <t>ショウカイ</t>
    </rPh>
    <rPh sb="281" eb="283">
      <t>スイシン</t>
    </rPh>
    <rPh sb="284" eb="286">
      <t>ビョウショウ</t>
    </rPh>
    <rPh sb="286" eb="289">
      <t>リヨウリツ</t>
    </rPh>
    <rPh sb="294" eb="296">
      <t>ヒヨウ</t>
    </rPh>
    <rPh sb="296" eb="298">
      <t>ヨクセイ</t>
    </rPh>
    <rPh sb="298" eb="299">
      <t>トウ</t>
    </rPh>
    <rPh sb="300" eb="302">
      <t>トリク</t>
    </rPh>
    <rPh sb="308" eb="310">
      <t>イッソウケイエイカイゼンツト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</si>
</sst>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78.3</c:v>
                </c:pt>
                <c:pt idx="1">
                  <c:v>75.8</c:v>
                </c:pt>
                <c:pt idx="2">
                  <c:v>56.9</c:v>
                </c:pt>
                <c:pt idx="3">
                  <c:v>51</c:v>
                </c:pt>
                <c:pt idx="4">
                  <c:v>50.9</c:v>
                </c:pt>
              </c:numCache>
            </c:numRef>
          </c:val>
          <c:extLst>
            <c:ext xmlns:c16="http://schemas.microsoft.com/office/drawing/2014/chart" uri="{C3380CC4-5D6E-409C-BE32-E72D297353CC}">
              <c16:uniqueId val="{00000000-10BF-48AC-9F42-E6D4D0301B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0BF-48AC-9F42-E6D4D0301B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18305</c:v>
                </c:pt>
                <c:pt idx="1">
                  <c:v>18588</c:v>
                </c:pt>
                <c:pt idx="2">
                  <c:v>20384</c:v>
                </c:pt>
                <c:pt idx="3">
                  <c:v>17011</c:v>
                </c:pt>
                <c:pt idx="4">
                  <c:v>16463</c:v>
                </c:pt>
              </c:numCache>
            </c:numRef>
          </c:val>
          <c:extLst>
            <c:ext xmlns:c16="http://schemas.microsoft.com/office/drawing/2014/chart" uri="{C3380CC4-5D6E-409C-BE32-E72D297353CC}">
              <c16:uniqueId val="{00000000-9E05-472F-98AB-57B51E5085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9E05-472F-98AB-57B51E5085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50357</c:v>
                </c:pt>
                <c:pt idx="1">
                  <c:v>49376</c:v>
                </c:pt>
                <c:pt idx="2">
                  <c:v>56152</c:v>
                </c:pt>
                <c:pt idx="3">
                  <c:v>60788</c:v>
                </c:pt>
                <c:pt idx="4">
                  <c:v>68897</c:v>
                </c:pt>
              </c:numCache>
            </c:numRef>
          </c:val>
          <c:extLst>
            <c:ext xmlns:c16="http://schemas.microsoft.com/office/drawing/2014/chart" uri="{C3380CC4-5D6E-409C-BE32-E72D297353CC}">
              <c16:uniqueId val="{00000000-32FC-4527-94DC-52A2E1C870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32FC-4527-94DC-52A2E1C870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9A-4A48-9037-EA65503AC1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A39A-4A48-9037-EA65503AC1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102.7</c:v>
                </c:pt>
                <c:pt idx="1">
                  <c:v>100.9</c:v>
                </c:pt>
                <c:pt idx="2">
                  <c:v>90.8</c:v>
                </c:pt>
                <c:pt idx="3">
                  <c:v>89.6</c:v>
                </c:pt>
                <c:pt idx="4">
                  <c:v>97.3</c:v>
                </c:pt>
              </c:numCache>
            </c:numRef>
          </c:val>
          <c:extLst>
            <c:ext xmlns:c16="http://schemas.microsoft.com/office/drawing/2014/chart" uri="{C3380CC4-5D6E-409C-BE32-E72D297353CC}">
              <c16:uniqueId val="{00000000-977E-41A8-A6C3-8A06B30055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977E-41A8-A6C3-8A06B30055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104.1</c:v>
                </c:pt>
                <c:pt idx="1">
                  <c:v>102.5</c:v>
                </c:pt>
                <c:pt idx="2">
                  <c:v>92</c:v>
                </c:pt>
                <c:pt idx="3">
                  <c:v>91.1</c:v>
                </c:pt>
                <c:pt idx="4">
                  <c:v>99</c:v>
                </c:pt>
              </c:numCache>
            </c:numRef>
          </c:val>
          <c:extLst>
            <c:ext xmlns:c16="http://schemas.microsoft.com/office/drawing/2014/chart" uri="{C3380CC4-5D6E-409C-BE32-E72D297353CC}">
              <c16:uniqueId val="{00000000-B0C2-462B-A26C-DE27ADE198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B0C2-462B-A26C-DE27ADE198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106.4</c:v>
                </c:pt>
                <c:pt idx="1">
                  <c:v>104.5</c:v>
                </c:pt>
                <c:pt idx="2">
                  <c:v>119.6</c:v>
                </c:pt>
                <c:pt idx="3">
                  <c:v>123</c:v>
                </c:pt>
                <c:pt idx="4">
                  <c:v>122.4</c:v>
                </c:pt>
              </c:numCache>
            </c:numRef>
          </c:val>
          <c:extLst>
            <c:ext xmlns:c16="http://schemas.microsoft.com/office/drawing/2014/chart" uri="{C3380CC4-5D6E-409C-BE32-E72D297353CC}">
              <c16:uniqueId val="{00000000-CE05-46A2-AEB6-BCC869DAC3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E05-46A2-AEB6-BCC869DAC3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71.7</c:v>
                </c:pt>
                <c:pt idx="1">
                  <c:v>74.2</c:v>
                </c:pt>
                <c:pt idx="2">
                  <c:v>75.400000000000006</c:v>
                </c:pt>
                <c:pt idx="3">
                  <c:v>76.3</c:v>
                </c:pt>
                <c:pt idx="4">
                  <c:v>76.7</c:v>
                </c:pt>
              </c:numCache>
            </c:numRef>
          </c:val>
          <c:extLst>
            <c:ext xmlns:c16="http://schemas.microsoft.com/office/drawing/2014/chart" uri="{C3380CC4-5D6E-409C-BE32-E72D297353CC}">
              <c16:uniqueId val="{00000000-480A-426C-9198-EEE5A762F9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480A-426C-9198-EEE5A762F9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89.2</c:v>
                </c:pt>
                <c:pt idx="1">
                  <c:v>90.4</c:v>
                </c:pt>
                <c:pt idx="2">
                  <c:v>90.8</c:v>
                </c:pt>
                <c:pt idx="3">
                  <c:v>89.5</c:v>
                </c:pt>
                <c:pt idx="4">
                  <c:v>89.8</c:v>
                </c:pt>
              </c:numCache>
            </c:numRef>
          </c:val>
          <c:extLst>
            <c:ext xmlns:c16="http://schemas.microsoft.com/office/drawing/2014/chart" uri="{C3380CC4-5D6E-409C-BE32-E72D297353CC}">
              <c16:uniqueId val="{00000000-509F-4D6A-BA53-D3A98E1E46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509F-4D6A-BA53-D3A98E1E46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15816435</c:v>
                </c:pt>
                <c:pt idx="1">
                  <c:v>15819860</c:v>
                </c:pt>
                <c:pt idx="2">
                  <c:v>15856090</c:v>
                </c:pt>
                <c:pt idx="3">
                  <c:v>15996670</c:v>
                </c:pt>
                <c:pt idx="4">
                  <c:v>16060065</c:v>
                </c:pt>
              </c:numCache>
            </c:numRef>
          </c:val>
          <c:extLst>
            <c:ext xmlns:c16="http://schemas.microsoft.com/office/drawing/2014/chart" uri="{C3380CC4-5D6E-409C-BE32-E72D297353CC}">
              <c16:uniqueId val="{00000000-7B46-4765-9434-9208E5D2B3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7B46-4765-9434-9208E5D2B3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35.299999999999997</c:v>
                </c:pt>
                <c:pt idx="1">
                  <c:v>35.5</c:v>
                </c:pt>
                <c:pt idx="2">
                  <c:v>35.9</c:v>
                </c:pt>
                <c:pt idx="3">
                  <c:v>35.4</c:v>
                </c:pt>
                <c:pt idx="4">
                  <c:v>31.4</c:v>
                </c:pt>
              </c:numCache>
            </c:numRef>
          </c:val>
          <c:extLst>
            <c:ext xmlns:c16="http://schemas.microsoft.com/office/drawing/2014/chart" uri="{C3380CC4-5D6E-409C-BE32-E72D297353CC}">
              <c16:uniqueId val="{00000000-19BE-4E84-8391-5A6DC7513D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19BE-4E84-8391-5A6DC7513D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43.5</c:v>
                </c:pt>
                <c:pt idx="1">
                  <c:v>44.8</c:v>
                </c:pt>
                <c:pt idx="2">
                  <c:v>53.8</c:v>
                </c:pt>
                <c:pt idx="3">
                  <c:v>54.8</c:v>
                </c:pt>
                <c:pt idx="4">
                  <c:v>51.6</c:v>
                </c:pt>
              </c:numCache>
            </c:numRef>
          </c:val>
          <c:extLst>
            <c:ext xmlns:c16="http://schemas.microsoft.com/office/drawing/2014/chart" uri="{C3380CC4-5D6E-409C-BE32-E72D297353CC}">
              <c16:uniqueId val="{00000000-32F8-49EC-BB14-5573ED14F8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32F8-49EC-BB14-5573ED14F8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4" t="str">
        <f>データ!H6</f>
        <v>千葉県柏市　柏病院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5" t="s">
        <v>9</v>
      </c>
      <c r="NK7" s="136"/>
      <c r="NL7" s="136"/>
      <c r="NM7" s="136"/>
      <c r="NN7" s="136"/>
      <c r="NO7" s="136"/>
      <c r="NP7" s="136"/>
      <c r="NQ7" s="136"/>
      <c r="NR7" s="136"/>
      <c r="NS7" s="136"/>
      <c r="NT7" s="136"/>
      <c r="NU7" s="136"/>
      <c r="NV7" s="136"/>
      <c r="NW7" s="137"/>
      <c r="NX7" s="3"/>
    </row>
    <row r="8" spans="1:388" ht="18.75" customHeight="1" x14ac:dyDescent="0.15">
      <c r="A8" s="2"/>
      <c r="B8" s="115" t="str">
        <f>データ!K6</f>
        <v>当然財務</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データ!L6</f>
        <v>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データ!M6</f>
        <v>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データ!N6</f>
        <v>200床以上～300床未満</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データ!O7</f>
        <v>非設置</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99">
        <f>データ!Z6</f>
        <v>200</v>
      </c>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c r="JR8" s="100"/>
      <c r="JS8" s="100"/>
      <c r="JT8" s="100"/>
      <c r="JU8" s="100"/>
      <c r="JV8" s="101"/>
      <c r="JW8" s="99" t="str">
        <f>データ!AA6</f>
        <v>-</v>
      </c>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00"/>
      <c r="LK8" s="100"/>
      <c r="LL8" s="100"/>
      <c r="LM8" s="100"/>
      <c r="LN8" s="100"/>
      <c r="LO8" s="101"/>
      <c r="LP8" s="99" t="str">
        <f>データ!AB6</f>
        <v>-</v>
      </c>
      <c r="LQ8" s="100"/>
      <c r="LR8" s="100"/>
      <c r="LS8" s="100"/>
      <c r="LT8" s="100"/>
      <c r="LU8" s="100"/>
      <c r="LV8" s="100"/>
      <c r="LW8" s="100"/>
      <c r="LX8" s="100"/>
      <c r="LY8" s="100"/>
      <c r="LZ8" s="100"/>
      <c r="MA8" s="100"/>
      <c r="MB8" s="100"/>
      <c r="MC8" s="100"/>
      <c r="MD8" s="100"/>
      <c r="ME8" s="100"/>
      <c r="MF8" s="100"/>
      <c r="MG8" s="100"/>
      <c r="MH8" s="100"/>
      <c r="MI8" s="100"/>
      <c r="MJ8" s="100"/>
      <c r="MK8" s="100"/>
      <c r="ML8" s="100"/>
      <c r="MM8" s="100"/>
      <c r="MN8" s="100"/>
      <c r="MO8" s="100"/>
      <c r="MP8" s="100"/>
      <c r="MQ8" s="100"/>
      <c r="MR8" s="100"/>
      <c r="MS8" s="100"/>
      <c r="MT8" s="100"/>
      <c r="MU8" s="100"/>
      <c r="MV8" s="100"/>
      <c r="MW8" s="100"/>
      <c r="MX8" s="100"/>
      <c r="MY8" s="100"/>
      <c r="MZ8" s="100"/>
      <c r="NA8" s="100"/>
      <c r="NB8" s="100"/>
      <c r="NC8" s="100"/>
      <c r="ND8" s="100"/>
      <c r="NE8" s="100"/>
      <c r="NF8" s="100"/>
      <c r="NG8" s="100"/>
      <c r="NH8" s="101"/>
      <c r="NI8" s="3"/>
      <c r="NJ8" s="131" t="s">
        <v>10</v>
      </c>
      <c r="NK8" s="132"/>
      <c r="NL8" s="125" t="s">
        <v>11</v>
      </c>
      <c r="NM8" s="125"/>
      <c r="NN8" s="125"/>
      <c r="NO8" s="125"/>
      <c r="NP8" s="125"/>
      <c r="NQ8" s="125"/>
      <c r="NR8" s="125"/>
      <c r="NS8" s="125"/>
      <c r="NT8" s="125"/>
      <c r="NU8" s="125"/>
      <c r="NV8" s="125"/>
      <c r="NW8" s="126"/>
      <c r="NX8" s="3"/>
    </row>
    <row r="9" spans="1:388"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7" t="s">
        <v>20</v>
      </c>
      <c r="NK9" s="128"/>
      <c r="NL9" s="129" t="s">
        <v>21</v>
      </c>
      <c r="NM9" s="129"/>
      <c r="NN9" s="129"/>
      <c r="NO9" s="129"/>
      <c r="NP9" s="129"/>
      <c r="NQ9" s="129"/>
      <c r="NR9" s="129"/>
      <c r="NS9" s="129"/>
      <c r="NT9" s="129"/>
      <c r="NU9" s="129"/>
      <c r="NV9" s="129"/>
      <c r="NW9" s="130"/>
      <c r="NX9" s="3"/>
    </row>
    <row r="10" spans="1:388" ht="18.75" customHeight="1" x14ac:dyDescent="0.15">
      <c r="A10" s="2"/>
      <c r="B10" s="115" t="str">
        <f>データ!P6</f>
        <v>指定管理者(利用料金制)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99">
        <f>データ!Q6</f>
        <v>16</v>
      </c>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1"/>
      <c r="CN10" s="115" t="str">
        <f>データ!R6</f>
        <v>-</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データ!S6</f>
        <v>ド 訓</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データ!T6</f>
        <v>救 臨 輪</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99" t="str">
        <f>データ!AC6</f>
        <v>-</v>
      </c>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c r="JC10" s="100"/>
      <c r="JD10" s="100"/>
      <c r="JE10" s="100"/>
      <c r="JF10" s="100"/>
      <c r="JG10" s="100"/>
      <c r="JH10" s="100"/>
      <c r="JI10" s="100"/>
      <c r="JJ10" s="100"/>
      <c r="JK10" s="100"/>
      <c r="JL10" s="100"/>
      <c r="JM10" s="100"/>
      <c r="JN10" s="100"/>
      <c r="JO10" s="100"/>
      <c r="JP10" s="100"/>
      <c r="JQ10" s="100"/>
      <c r="JR10" s="100"/>
      <c r="JS10" s="100"/>
      <c r="JT10" s="100"/>
      <c r="JU10" s="100"/>
      <c r="JV10" s="101"/>
      <c r="JW10" s="99" t="str">
        <f>データ!AD6</f>
        <v>-</v>
      </c>
      <c r="JX10" s="100"/>
      <c r="JY10" s="100"/>
      <c r="JZ10" s="100"/>
      <c r="KA10" s="100"/>
      <c r="KB10" s="100"/>
      <c r="KC10" s="100"/>
      <c r="KD10" s="100"/>
      <c r="KE10" s="100"/>
      <c r="KF10" s="100"/>
      <c r="KG10" s="100"/>
      <c r="KH10" s="100"/>
      <c r="KI10" s="100"/>
      <c r="KJ10" s="100"/>
      <c r="KK10" s="100"/>
      <c r="KL10" s="100"/>
      <c r="KM10" s="100"/>
      <c r="KN10" s="100"/>
      <c r="KO10" s="100"/>
      <c r="KP10" s="100"/>
      <c r="KQ10" s="100"/>
      <c r="KR10" s="100"/>
      <c r="KS10" s="100"/>
      <c r="KT10" s="100"/>
      <c r="KU10" s="100"/>
      <c r="KV10" s="100"/>
      <c r="KW10" s="100"/>
      <c r="KX10" s="100"/>
      <c r="KY10" s="100"/>
      <c r="KZ10" s="100"/>
      <c r="LA10" s="100"/>
      <c r="LB10" s="100"/>
      <c r="LC10" s="100"/>
      <c r="LD10" s="100"/>
      <c r="LE10" s="100"/>
      <c r="LF10" s="100"/>
      <c r="LG10" s="100"/>
      <c r="LH10" s="100"/>
      <c r="LI10" s="100"/>
      <c r="LJ10" s="100"/>
      <c r="LK10" s="100"/>
      <c r="LL10" s="100"/>
      <c r="LM10" s="100"/>
      <c r="LN10" s="100"/>
      <c r="LO10" s="101"/>
      <c r="LP10" s="99">
        <f>データ!AE6</f>
        <v>200</v>
      </c>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100"/>
      <c r="ND10" s="100"/>
      <c r="NE10" s="100"/>
      <c r="NF10" s="100"/>
      <c r="NG10" s="100"/>
      <c r="NH10" s="101"/>
      <c r="NI10" s="2"/>
      <c r="NJ10" s="123" t="s">
        <v>22</v>
      </c>
      <c r="NK10" s="124"/>
      <c r="NL10" s="118" t="s">
        <v>23</v>
      </c>
      <c r="NM10" s="118"/>
      <c r="NN10" s="118"/>
      <c r="NO10" s="118"/>
      <c r="NP10" s="118"/>
      <c r="NQ10" s="118"/>
      <c r="NR10" s="118"/>
      <c r="NS10" s="118"/>
      <c r="NT10" s="118"/>
      <c r="NU10" s="118"/>
      <c r="NV10" s="118"/>
      <c r="NW10" s="119"/>
      <c r="NX10" s="3"/>
    </row>
    <row r="11" spans="1:388" ht="18.75" customHeight="1" x14ac:dyDescent="0.15">
      <c r="A11" s="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5"/>
      <c r="NJ11" s="3"/>
      <c r="NK11" s="3"/>
      <c r="NL11" s="3"/>
      <c r="NM11" s="3"/>
      <c r="NN11" s="3"/>
      <c r="NO11" s="3"/>
      <c r="NP11" s="3"/>
      <c r="NQ11" s="3"/>
      <c r="NR11" s="3"/>
      <c r="NS11" s="3"/>
      <c r="NT11" s="3"/>
      <c r="NU11" s="3"/>
      <c r="NV11" s="3"/>
      <c r="NW11" s="3"/>
      <c r="NX11" s="3"/>
    </row>
    <row r="12" spans="1:388" ht="18.75" customHeight="1" x14ac:dyDescent="0.15">
      <c r="A12" s="2"/>
      <c r="B12" s="99">
        <f>データ!U6</f>
        <v>433733</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1"/>
      <c r="AU12" s="99">
        <f>データ!V6</f>
        <v>12250</v>
      </c>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1"/>
      <c r="CN12" s="115" t="str">
        <f>データ!W6</f>
        <v>非該当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データ!X6</f>
        <v>非該当</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データ!Y6</f>
        <v>１０：１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99">
        <f>データ!AF6</f>
        <v>172</v>
      </c>
      <c r="IE12" s="100"/>
      <c r="IF12" s="100"/>
      <c r="IG12" s="100"/>
      <c r="IH12" s="100"/>
      <c r="II12" s="100"/>
      <c r="IJ12" s="100"/>
      <c r="IK12" s="100"/>
      <c r="IL12" s="100"/>
      <c r="IM12" s="100"/>
      <c r="IN12" s="100"/>
      <c r="IO12" s="100"/>
      <c r="IP12" s="100"/>
      <c r="IQ12" s="100"/>
      <c r="IR12" s="100"/>
      <c r="IS12" s="100"/>
      <c r="IT12" s="100"/>
      <c r="IU12" s="100"/>
      <c r="IV12" s="100"/>
      <c r="IW12" s="100"/>
      <c r="IX12" s="100"/>
      <c r="IY12" s="100"/>
      <c r="IZ12" s="100"/>
      <c r="JA12" s="100"/>
      <c r="JB12" s="100"/>
      <c r="JC12" s="100"/>
      <c r="JD12" s="100"/>
      <c r="JE12" s="100"/>
      <c r="JF12" s="100"/>
      <c r="JG12" s="100"/>
      <c r="JH12" s="100"/>
      <c r="JI12" s="100"/>
      <c r="JJ12" s="100"/>
      <c r="JK12" s="100"/>
      <c r="JL12" s="100"/>
      <c r="JM12" s="100"/>
      <c r="JN12" s="100"/>
      <c r="JO12" s="100"/>
      <c r="JP12" s="100"/>
      <c r="JQ12" s="100"/>
      <c r="JR12" s="100"/>
      <c r="JS12" s="100"/>
      <c r="JT12" s="100"/>
      <c r="JU12" s="100"/>
      <c r="JV12" s="101"/>
      <c r="JW12" s="99" t="str">
        <f>データ!AG6</f>
        <v>-</v>
      </c>
      <c r="JX12" s="100"/>
      <c r="JY12" s="100"/>
      <c r="JZ12" s="100"/>
      <c r="KA12" s="100"/>
      <c r="KB12" s="100"/>
      <c r="KC12" s="100"/>
      <c r="KD12" s="100"/>
      <c r="KE12" s="100"/>
      <c r="KF12" s="100"/>
      <c r="KG12" s="100"/>
      <c r="KH12" s="100"/>
      <c r="KI12" s="100"/>
      <c r="KJ12" s="100"/>
      <c r="KK12" s="100"/>
      <c r="KL12" s="100"/>
      <c r="KM12" s="100"/>
      <c r="KN12" s="100"/>
      <c r="KO12" s="100"/>
      <c r="KP12" s="100"/>
      <c r="KQ12" s="100"/>
      <c r="KR12" s="100"/>
      <c r="KS12" s="100"/>
      <c r="KT12" s="100"/>
      <c r="KU12" s="100"/>
      <c r="KV12" s="100"/>
      <c r="KW12" s="100"/>
      <c r="KX12" s="100"/>
      <c r="KY12" s="100"/>
      <c r="KZ12" s="100"/>
      <c r="LA12" s="100"/>
      <c r="LB12" s="100"/>
      <c r="LC12" s="100"/>
      <c r="LD12" s="100"/>
      <c r="LE12" s="100"/>
      <c r="LF12" s="100"/>
      <c r="LG12" s="100"/>
      <c r="LH12" s="100"/>
      <c r="LI12" s="100"/>
      <c r="LJ12" s="100"/>
      <c r="LK12" s="100"/>
      <c r="LL12" s="100"/>
      <c r="LM12" s="100"/>
      <c r="LN12" s="100"/>
      <c r="LO12" s="101"/>
      <c r="LP12" s="99">
        <f>データ!AH6</f>
        <v>172</v>
      </c>
      <c r="LQ12" s="100"/>
      <c r="LR12" s="100"/>
      <c r="LS12" s="100"/>
      <c r="LT12" s="100"/>
      <c r="LU12" s="100"/>
      <c r="LV12" s="100"/>
      <c r="LW12" s="100"/>
      <c r="LX12" s="100"/>
      <c r="LY12" s="100"/>
      <c r="LZ12" s="100"/>
      <c r="MA12" s="100"/>
      <c r="MB12" s="100"/>
      <c r="MC12" s="100"/>
      <c r="MD12" s="100"/>
      <c r="ME12" s="100"/>
      <c r="MF12" s="100"/>
      <c r="MG12" s="100"/>
      <c r="MH12" s="100"/>
      <c r="MI12" s="100"/>
      <c r="MJ12" s="100"/>
      <c r="MK12" s="100"/>
      <c r="ML12" s="100"/>
      <c r="MM12" s="100"/>
      <c r="MN12" s="100"/>
      <c r="MO12" s="100"/>
      <c r="MP12" s="100"/>
      <c r="MQ12" s="100"/>
      <c r="MR12" s="100"/>
      <c r="MS12" s="100"/>
      <c r="MT12" s="100"/>
      <c r="MU12" s="100"/>
      <c r="MV12" s="100"/>
      <c r="MW12" s="100"/>
      <c r="MX12" s="100"/>
      <c r="MY12" s="100"/>
      <c r="MZ12" s="100"/>
      <c r="NA12" s="100"/>
      <c r="NB12" s="100"/>
      <c r="NC12" s="100"/>
      <c r="ND12" s="100"/>
      <c r="NE12" s="100"/>
      <c r="NF12" s="100"/>
      <c r="NG12" s="100"/>
      <c r="NH12" s="101"/>
      <c r="NI12" s="5"/>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5"/>
      <c r="NJ13" s="6"/>
      <c r="NK13" s="6"/>
      <c r="NL13" s="6"/>
      <c r="NM13" s="6"/>
      <c r="NN13" s="6"/>
      <c r="NO13" s="6"/>
      <c r="NP13" s="6"/>
      <c r="NQ13" s="6"/>
      <c r="NR13" s="6"/>
      <c r="NS13" s="6"/>
      <c r="NT13" s="6"/>
      <c r="NU13" s="6"/>
      <c r="NV13" s="6"/>
      <c r="NW13" s="6"/>
      <c r="NX13" s="6"/>
    </row>
    <row r="14" spans="1:388" ht="17.25" customHeight="1" x14ac:dyDescent="0.15">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64</v>
      </c>
      <c r="NU18" s="92"/>
      <c r="NV18" s="92"/>
      <c r="NW18" s="95" t="s">
        <v>41</v>
      </c>
      <c r="NX18" s="9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6" t="s">
        <v>186</v>
      </c>
      <c r="NK22" s="147"/>
      <c r="NL22" s="147"/>
      <c r="NM22" s="147"/>
      <c r="NN22" s="147"/>
      <c r="NO22" s="147"/>
      <c r="NP22" s="147"/>
      <c r="NQ22" s="147"/>
      <c r="NR22" s="147"/>
      <c r="NS22" s="147"/>
      <c r="NT22" s="147"/>
      <c r="NU22" s="147"/>
      <c r="NV22" s="147"/>
      <c r="NW22" s="147"/>
      <c r="NX22" s="148"/>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9"/>
      <c r="NK23" s="150"/>
      <c r="NL23" s="150"/>
      <c r="NM23" s="150"/>
      <c r="NN23" s="150"/>
      <c r="NO23" s="150"/>
      <c r="NP23" s="150"/>
      <c r="NQ23" s="150"/>
      <c r="NR23" s="150"/>
      <c r="NS23" s="150"/>
      <c r="NT23" s="150"/>
      <c r="NU23" s="150"/>
      <c r="NV23" s="150"/>
      <c r="NW23" s="150"/>
      <c r="NX23" s="15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9"/>
      <c r="NK24" s="150"/>
      <c r="NL24" s="150"/>
      <c r="NM24" s="150"/>
      <c r="NN24" s="150"/>
      <c r="NO24" s="150"/>
      <c r="NP24" s="150"/>
      <c r="NQ24" s="150"/>
      <c r="NR24" s="150"/>
      <c r="NS24" s="150"/>
      <c r="NT24" s="150"/>
      <c r="NU24" s="150"/>
      <c r="NV24" s="150"/>
      <c r="NW24" s="150"/>
      <c r="NX24" s="15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9"/>
      <c r="NK25" s="150"/>
      <c r="NL25" s="150"/>
      <c r="NM25" s="150"/>
      <c r="NN25" s="150"/>
      <c r="NO25" s="150"/>
      <c r="NP25" s="150"/>
      <c r="NQ25" s="150"/>
      <c r="NR25" s="150"/>
      <c r="NS25" s="150"/>
      <c r="NT25" s="150"/>
      <c r="NU25" s="150"/>
      <c r="NV25" s="150"/>
      <c r="NW25" s="150"/>
      <c r="NX25" s="15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9"/>
      <c r="NK26" s="150"/>
      <c r="NL26" s="150"/>
      <c r="NM26" s="150"/>
      <c r="NN26" s="150"/>
      <c r="NO26" s="150"/>
      <c r="NP26" s="150"/>
      <c r="NQ26" s="150"/>
      <c r="NR26" s="150"/>
      <c r="NS26" s="150"/>
      <c r="NT26" s="150"/>
      <c r="NU26" s="150"/>
      <c r="NV26" s="150"/>
      <c r="NW26" s="150"/>
      <c r="NX26" s="15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9"/>
      <c r="NK27" s="150"/>
      <c r="NL27" s="150"/>
      <c r="NM27" s="150"/>
      <c r="NN27" s="150"/>
      <c r="NO27" s="150"/>
      <c r="NP27" s="150"/>
      <c r="NQ27" s="150"/>
      <c r="NR27" s="150"/>
      <c r="NS27" s="150"/>
      <c r="NT27" s="150"/>
      <c r="NU27" s="150"/>
      <c r="NV27" s="150"/>
      <c r="NW27" s="150"/>
      <c r="NX27" s="15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9"/>
      <c r="NK28" s="150"/>
      <c r="NL28" s="150"/>
      <c r="NM28" s="150"/>
      <c r="NN28" s="150"/>
      <c r="NO28" s="150"/>
      <c r="NP28" s="150"/>
      <c r="NQ28" s="150"/>
      <c r="NR28" s="150"/>
      <c r="NS28" s="150"/>
      <c r="NT28" s="150"/>
      <c r="NU28" s="150"/>
      <c r="NV28" s="150"/>
      <c r="NW28" s="150"/>
      <c r="NX28" s="15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9"/>
      <c r="NK29" s="150"/>
      <c r="NL29" s="150"/>
      <c r="NM29" s="150"/>
      <c r="NN29" s="150"/>
      <c r="NO29" s="150"/>
      <c r="NP29" s="150"/>
      <c r="NQ29" s="150"/>
      <c r="NR29" s="150"/>
      <c r="NS29" s="150"/>
      <c r="NT29" s="150"/>
      <c r="NU29" s="150"/>
      <c r="NV29" s="150"/>
      <c r="NW29" s="150"/>
      <c r="NX29" s="15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9"/>
      <c r="NK30" s="150"/>
      <c r="NL30" s="150"/>
      <c r="NM30" s="150"/>
      <c r="NN30" s="150"/>
      <c r="NO30" s="150"/>
      <c r="NP30" s="150"/>
      <c r="NQ30" s="150"/>
      <c r="NR30" s="150"/>
      <c r="NS30" s="150"/>
      <c r="NT30" s="150"/>
      <c r="NU30" s="150"/>
      <c r="NV30" s="150"/>
      <c r="NW30" s="150"/>
      <c r="NX30" s="15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9"/>
      <c r="NK31" s="150"/>
      <c r="NL31" s="150"/>
      <c r="NM31" s="150"/>
      <c r="NN31" s="150"/>
      <c r="NO31" s="150"/>
      <c r="NP31" s="150"/>
      <c r="NQ31" s="150"/>
      <c r="NR31" s="150"/>
      <c r="NS31" s="150"/>
      <c r="NT31" s="150"/>
      <c r="NU31" s="150"/>
      <c r="NV31" s="150"/>
      <c r="NW31" s="150"/>
      <c r="NX31" s="15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49"/>
      <c r="NK32" s="150"/>
      <c r="NL32" s="150"/>
      <c r="NM32" s="150"/>
      <c r="NN32" s="150"/>
      <c r="NO32" s="150"/>
      <c r="NP32" s="150"/>
      <c r="NQ32" s="150"/>
      <c r="NR32" s="150"/>
      <c r="NS32" s="150"/>
      <c r="NT32" s="150"/>
      <c r="NU32" s="150"/>
      <c r="NV32" s="150"/>
      <c r="NW32" s="150"/>
      <c r="NX32" s="151"/>
      <c r="OC32" s="16" t="s">
        <v>57</v>
      </c>
    </row>
    <row r="33" spans="1:393" ht="13.5" customHeight="1" x14ac:dyDescent="0.15">
      <c r="A33" s="2"/>
      <c r="B33" s="14"/>
      <c r="D33" s="2"/>
      <c r="E33" s="2"/>
      <c r="F33" s="2"/>
      <c r="G33" s="65" t="s">
        <v>58</v>
      </c>
      <c r="H33" s="65"/>
      <c r="I33" s="65"/>
      <c r="J33" s="65"/>
      <c r="K33" s="65"/>
      <c r="L33" s="65"/>
      <c r="M33" s="65"/>
      <c r="N33" s="65"/>
      <c r="O33" s="65"/>
      <c r="P33" s="69">
        <f>データ!AI7</f>
        <v>106.4</v>
      </c>
      <c r="Q33" s="70"/>
      <c r="R33" s="70"/>
      <c r="S33" s="70"/>
      <c r="T33" s="70"/>
      <c r="U33" s="70"/>
      <c r="V33" s="70"/>
      <c r="W33" s="70"/>
      <c r="X33" s="70"/>
      <c r="Y33" s="70"/>
      <c r="Z33" s="70"/>
      <c r="AA33" s="70"/>
      <c r="AB33" s="70"/>
      <c r="AC33" s="70"/>
      <c r="AD33" s="71"/>
      <c r="AE33" s="69">
        <f>データ!AJ7</f>
        <v>104.5</v>
      </c>
      <c r="AF33" s="70"/>
      <c r="AG33" s="70"/>
      <c r="AH33" s="70"/>
      <c r="AI33" s="70"/>
      <c r="AJ33" s="70"/>
      <c r="AK33" s="70"/>
      <c r="AL33" s="70"/>
      <c r="AM33" s="70"/>
      <c r="AN33" s="70"/>
      <c r="AO33" s="70"/>
      <c r="AP33" s="70"/>
      <c r="AQ33" s="70"/>
      <c r="AR33" s="70"/>
      <c r="AS33" s="71"/>
      <c r="AT33" s="69">
        <f>データ!AK7</f>
        <v>119.6</v>
      </c>
      <c r="AU33" s="70"/>
      <c r="AV33" s="70"/>
      <c r="AW33" s="70"/>
      <c r="AX33" s="70"/>
      <c r="AY33" s="70"/>
      <c r="AZ33" s="70"/>
      <c r="BA33" s="70"/>
      <c r="BB33" s="70"/>
      <c r="BC33" s="70"/>
      <c r="BD33" s="70"/>
      <c r="BE33" s="70"/>
      <c r="BF33" s="70"/>
      <c r="BG33" s="70"/>
      <c r="BH33" s="71"/>
      <c r="BI33" s="69">
        <f>データ!AL7</f>
        <v>123</v>
      </c>
      <c r="BJ33" s="70"/>
      <c r="BK33" s="70"/>
      <c r="BL33" s="70"/>
      <c r="BM33" s="70"/>
      <c r="BN33" s="70"/>
      <c r="BO33" s="70"/>
      <c r="BP33" s="70"/>
      <c r="BQ33" s="70"/>
      <c r="BR33" s="70"/>
      <c r="BS33" s="70"/>
      <c r="BT33" s="70"/>
      <c r="BU33" s="70"/>
      <c r="BV33" s="70"/>
      <c r="BW33" s="71"/>
      <c r="BX33" s="69">
        <f>データ!AM7</f>
        <v>122.4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104.1</v>
      </c>
      <c r="DE33" s="70"/>
      <c r="DF33" s="70"/>
      <c r="DG33" s="70"/>
      <c r="DH33" s="70"/>
      <c r="DI33" s="70"/>
      <c r="DJ33" s="70"/>
      <c r="DK33" s="70"/>
      <c r="DL33" s="70"/>
      <c r="DM33" s="70"/>
      <c r="DN33" s="70"/>
      <c r="DO33" s="70"/>
      <c r="DP33" s="70"/>
      <c r="DQ33" s="70"/>
      <c r="DR33" s="71"/>
      <c r="DS33" s="69">
        <f>データ!AU7</f>
        <v>102.5</v>
      </c>
      <c r="DT33" s="70"/>
      <c r="DU33" s="70"/>
      <c r="DV33" s="70"/>
      <c r="DW33" s="70"/>
      <c r="DX33" s="70"/>
      <c r="DY33" s="70"/>
      <c r="DZ33" s="70"/>
      <c r="EA33" s="70"/>
      <c r="EB33" s="70"/>
      <c r="EC33" s="70"/>
      <c r="ED33" s="70"/>
      <c r="EE33" s="70"/>
      <c r="EF33" s="70"/>
      <c r="EG33" s="71"/>
      <c r="EH33" s="69">
        <f>データ!AV7</f>
        <v>92</v>
      </c>
      <c r="EI33" s="70"/>
      <c r="EJ33" s="70"/>
      <c r="EK33" s="70"/>
      <c r="EL33" s="70"/>
      <c r="EM33" s="70"/>
      <c r="EN33" s="70"/>
      <c r="EO33" s="70"/>
      <c r="EP33" s="70"/>
      <c r="EQ33" s="70"/>
      <c r="ER33" s="70"/>
      <c r="ES33" s="70"/>
      <c r="ET33" s="70"/>
      <c r="EU33" s="70"/>
      <c r="EV33" s="71"/>
      <c r="EW33" s="69">
        <f>データ!AW7</f>
        <v>91.1</v>
      </c>
      <c r="EX33" s="70"/>
      <c r="EY33" s="70"/>
      <c r="EZ33" s="70"/>
      <c r="FA33" s="70"/>
      <c r="FB33" s="70"/>
      <c r="FC33" s="70"/>
      <c r="FD33" s="70"/>
      <c r="FE33" s="70"/>
      <c r="FF33" s="70"/>
      <c r="FG33" s="70"/>
      <c r="FH33" s="70"/>
      <c r="FI33" s="70"/>
      <c r="FJ33" s="70"/>
      <c r="FK33" s="71"/>
      <c r="FL33" s="69">
        <f>データ!AX7</f>
        <v>99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102.7</v>
      </c>
      <c r="GS33" s="70"/>
      <c r="GT33" s="70"/>
      <c r="GU33" s="70"/>
      <c r="GV33" s="70"/>
      <c r="GW33" s="70"/>
      <c r="GX33" s="70"/>
      <c r="GY33" s="70"/>
      <c r="GZ33" s="70"/>
      <c r="HA33" s="70"/>
      <c r="HB33" s="70"/>
      <c r="HC33" s="70"/>
      <c r="HD33" s="70"/>
      <c r="HE33" s="70"/>
      <c r="HF33" s="71"/>
      <c r="HG33" s="69">
        <f>データ!BF7</f>
        <v>100.9</v>
      </c>
      <c r="HH33" s="70"/>
      <c r="HI33" s="70"/>
      <c r="HJ33" s="70"/>
      <c r="HK33" s="70"/>
      <c r="HL33" s="70"/>
      <c r="HM33" s="70"/>
      <c r="HN33" s="70"/>
      <c r="HO33" s="70"/>
      <c r="HP33" s="70"/>
      <c r="HQ33" s="70"/>
      <c r="HR33" s="70"/>
      <c r="HS33" s="70"/>
      <c r="HT33" s="70"/>
      <c r="HU33" s="71"/>
      <c r="HV33" s="69">
        <f>データ!BG7</f>
        <v>90.8</v>
      </c>
      <c r="HW33" s="70"/>
      <c r="HX33" s="70"/>
      <c r="HY33" s="70"/>
      <c r="HZ33" s="70"/>
      <c r="IA33" s="70"/>
      <c r="IB33" s="70"/>
      <c r="IC33" s="70"/>
      <c r="ID33" s="70"/>
      <c r="IE33" s="70"/>
      <c r="IF33" s="70"/>
      <c r="IG33" s="70"/>
      <c r="IH33" s="70"/>
      <c r="II33" s="70"/>
      <c r="IJ33" s="71"/>
      <c r="IK33" s="69">
        <f>データ!BH7</f>
        <v>89.6</v>
      </c>
      <c r="IL33" s="70"/>
      <c r="IM33" s="70"/>
      <c r="IN33" s="70"/>
      <c r="IO33" s="70"/>
      <c r="IP33" s="70"/>
      <c r="IQ33" s="70"/>
      <c r="IR33" s="70"/>
      <c r="IS33" s="70"/>
      <c r="IT33" s="70"/>
      <c r="IU33" s="70"/>
      <c r="IV33" s="70"/>
      <c r="IW33" s="70"/>
      <c r="IX33" s="70"/>
      <c r="IY33" s="71"/>
      <c r="IZ33" s="69">
        <f>データ!BI7</f>
        <v>97.3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78.3</v>
      </c>
      <c r="KG33" s="70"/>
      <c r="KH33" s="70"/>
      <c r="KI33" s="70"/>
      <c r="KJ33" s="70"/>
      <c r="KK33" s="70"/>
      <c r="KL33" s="70"/>
      <c r="KM33" s="70"/>
      <c r="KN33" s="70"/>
      <c r="KO33" s="70"/>
      <c r="KP33" s="70"/>
      <c r="KQ33" s="70"/>
      <c r="KR33" s="70"/>
      <c r="KS33" s="70"/>
      <c r="KT33" s="71"/>
      <c r="KU33" s="69">
        <f>データ!BQ7</f>
        <v>75.8</v>
      </c>
      <c r="KV33" s="70"/>
      <c r="KW33" s="70"/>
      <c r="KX33" s="70"/>
      <c r="KY33" s="70"/>
      <c r="KZ33" s="70"/>
      <c r="LA33" s="70"/>
      <c r="LB33" s="70"/>
      <c r="LC33" s="70"/>
      <c r="LD33" s="70"/>
      <c r="LE33" s="70"/>
      <c r="LF33" s="70"/>
      <c r="LG33" s="70"/>
      <c r="LH33" s="70"/>
      <c r="LI33" s="71"/>
      <c r="LJ33" s="69">
        <f>データ!BR7</f>
        <v>56.9</v>
      </c>
      <c r="LK33" s="70"/>
      <c r="LL33" s="70"/>
      <c r="LM33" s="70"/>
      <c r="LN33" s="70"/>
      <c r="LO33" s="70"/>
      <c r="LP33" s="70"/>
      <c r="LQ33" s="70"/>
      <c r="LR33" s="70"/>
      <c r="LS33" s="70"/>
      <c r="LT33" s="70"/>
      <c r="LU33" s="70"/>
      <c r="LV33" s="70"/>
      <c r="LW33" s="70"/>
      <c r="LX33" s="71"/>
      <c r="LY33" s="69">
        <f>データ!BS7</f>
        <v>51</v>
      </c>
      <c r="LZ33" s="70"/>
      <c r="MA33" s="70"/>
      <c r="MB33" s="70"/>
      <c r="MC33" s="70"/>
      <c r="MD33" s="70"/>
      <c r="ME33" s="70"/>
      <c r="MF33" s="70"/>
      <c r="MG33" s="70"/>
      <c r="MH33" s="70"/>
      <c r="MI33" s="70"/>
      <c r="MJ33" s="70"/>
      <c r="MK33" s="70"/>
      <c r="ML33" s="70"/>
      <c r="MM33" s="71"/>
      <c r="MN33" s="69">
        <f>データ!BT7</f>
        <v>50.9</v>
      </c>
      <c r="MO33" s="70"/>
      <c r="MP33" s="70"/>
      <c r="MQ33" s="70"/>
      <c r="MR33" s="70"/>
      <c r="MS33" s="70"/>
      <c r="MT33" s="70"/>
      <c r="MU33" s="70"/>
      <c r="MV33" s="70"/>
      <c r="MW33" s="70"/>
      <c r="MX33" s="70"/>
      <c r="MY33" s="70"/>
      <c r="MZ33" s="70"/>
      <c r="NA33" s="70"/>
      <c r="NB33" s="71"/>
      <c r="ND33" s="2"/>
      <c r="NE33" s="2"/>
      <c r="NF33" s="2"/>
      <c r="NG33" s="2"/>
      <c r="NH33" s="15"/>
      <c r="NI33" s="2"/>
      <c r="NJ33" s="149"/>
      <c r="NK33" s="150"/>
      <c r="NL33" s="150"/>
      <c r="NM33" s="150"/>
      <c r="NN33" s="150"/>
      <c r="NO33" s="150"/>
      <c r="NP33" s="150"/>
      <c r="NQ33" s="150"/>
      <c r="NR33" s="150"/>
      <c r="NS33" s="150"/>
      <c r="NT33" s="150"/>
      <c r="NU33" s="150"/>
      <c r="NV33" s="150"/>
      <c r="NW33" s="150"/>
      <c r="NX33" s="15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52"/>
      <c r="NK34" s="153"/>
      <c r="NL34" s="153"/>
      <c r="NM34" s="153"/>
      <c r="NN34" s="153"/>
      <c r="NO34" s="153"/>
      <c r="NP34" s="153"/>
      <c r="NQ34" s="153"/>
      <c r="NR34" s="153"/>
      <c r="NS34" s="153"/>
      <c r="NT34" s="153"/>
      <c r="NU34" s="153"/>
      <c r="NV34" s="153"/>
      <c r="NW34" s="153"/>
      <c r="NX34" s="15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185</v>
      </c>
      <c r="NK39" s="86"/>
      <c r="NL39" s="86"/>
      <c r="NM39" s="86"/>
      <c r="NN39" s="86"/>
      <c r="NO39" s="86"/>
      <c r="NP39" s="86"/>
      <c r="NQ39" s="86"/>
      <c r="NR39" s="86"/>
      <c r="NS39" s="86"/>
      <c r="NT39" s="86"/>
      <c r="NU39" s="86"/>
      <c r="NV39" s="86"/>
      <c r="NW39" s="86"/>
      <c r="NX39" s="8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184</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50357</v>
      </c>
      <c r="Q55" s="67"/>
      <c r="R55" s="67"/>
      <c r="S55" s="67"/>
      <c r="T55" s="67"/>
      <c r="U55" s="67"/>
      <c r="V55" s="67"/>
      <c r="W55" s="67"/>
      <c r="X55" s="67"/>
      <c r="Y55" s="67"/>
      <c r="Z55" s="67"/>
      <c r="AA55" s="67"/>
      <c r="AB55" s="67"/>
      <c r="AC55" s="67"/>
      <c r="AD55" s="68"/>
      <c r="AE55" s="66">
        <f>データ!CB7</f>
        <v>49376</v>
      </c>
      <c r="AF55" s="67"/>
      <c r="AG55" s="67"/>
      <c r="AH55" s="67"/>
      <c r="AI55" s="67"/>
      <c r="AJ55" s="67"/>
      <c r="AK55" s="67"/>
      <c r="AL55" s="67"/>
      <c r="AM55" s="67"/>
      <c r="AN55" s="67"/>
      <c r="AO55" s="67"/>
      <c r="AP55" s="67"/>
      <c r="AQ55" s="67"/>
      <c r="AR55" s="67"/>
      <c r="AS55" s="68"/>
      <c r="AT55" s="66">
        <f>データ!CC7</f>
        <v>56152</v>
      </c>
      <c r="AU55" s="67"/>
      <c r="AV55" s="67"/>
      <c r="AW55" s="67"/>
      <c r="AX55" s="67"/>
      <c r="AY55" s="67"/>
      <c r="AZ55" s="67"/>
      <c r="BA55" s="67"/>
      <c r="BB55" s="67"/>
      <c r="BC55" s="67"/>
      <c r="BD55" s="67"/>
      <c r="BE55" s="67"/>
      <c r="BF55" s="67"/>
      <c r="BG55" s="67"/>
      <c r="BH55" s="68"/>
      <c r="BI55" s="66">
        <f>データ!CD7</f>
        <v>60788</v>
      </c>
      <c r="BJ55" s="67"/>
      <c r="BK55" s="67"/>
      <c r="BL55" s="67"/>
      <c r="BM55" s="67"/>
      <c r="BN55" s="67"/>
      <c r="BO55" s="67"/>
      <c r="BP55" s="67"/>
      <c r="BQ55" s="67"/>
      <c r="BR55" s="67"/>
      <c r="BS55" s="67"/>
      <c r="BT55" s="67"/>
      <c r="BU55" s="67"/>
      <c r="BV55" s="67"/>
      <c r="BW55" s="68"/>
      <c r="BX55" s="66">
        <f>データ!CE7</f>
        <v>68897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18305</v>
      </c>
      <c r="DE55" s="67"/>
      <c r="DF55" s="67"/>
      <c r="DG55" s="67"/>
      <c r="DH55" s="67"/>
      <c r="DI55" s="67"/>
      <c r="DJ55" s="67"/>
      <c r="DK55" s="67"/>
      <c r="DL55" s="67"/>
      <c r="DM55" s="67"/>
      <c r="DN55" s="67"/>
      <c r="DO55" s="67"/>
      <c r="DP55" s="67"/>
      <c r="DQ55" s="67"/>
      <c r="DR55" s="68"/>
      <c r="DS55" s="66">
        <f>データ!CM7</f>
        <v>18588</v>
      </c>
      <c r="DT55" s="67"/>
      <c r="DU55" s="67"/>
      <c r="DV55" s="67"/>
      <c r="DW55" s="67"/>
      <c r="DX55" s="67"/>
      <c r="DY55" s="67"/>
      <c r="DZ55" s="67"/>
      <c r="EA55" s="67"/>
      <c r="EB55" s="67"/>
      <c r="EC55" s="67"/>
      <c r="ED55" s="67"/>
      <c r="EE55" s="67"/>
      <c r="EF55" s="67"/>
      <c r="EG55" s="68"/>
      <c r="EH55" s="66">
        <f>データ!CN7</f>
        <v>20384</v>
      </c>
      <c r="EI55" s="67"/>
      <c r="EJ55" s="67"/>
      <c r="EK55" s="67"/>
      <c r="EL55" s="67"/>
      <c r="EM55" s="67"/>
      <c r="EN55" s="67"/>
      <c r="EO55" s="67"/>
      <c r="EP55" s="67"/>
      <c r="EQ55" s="67"/>
      <c r="ER55" s="67"/>
      <c r="ES55" s="67"/>
      <c r="ET55" s="67"/>
      <c r="EU55" s="67"/>
      <c r="EV55" s="68"/>
      <c r="EW55" s="66">
        <f>データ!CO7</f>
        <v>17011</v>
      </c>
      <c r="EX55" s="67"/>
      <c r="EY55" s="67"/>
      <c r="EZ55" s="67"/>
      <c r="FA55" s="67"/>
      <c r="FB55" s="67"/>
      <c r="FC55" s="67"/>
      <c r="FD55" s="67"/>
      <c r="FE55" s="67"/>
      <c r="FF55" s="67"/>
      <c r="FG55" s="67"/>
      <c r="FH55" s="67"/>
      <c r="FI55" s="67"/>
      <c r="FJ55" s="67"/>
      <c r="FK55" s="68"/>
      <c r="FL55" s="66">
        <f>データ!CP7</f>
        <v>16463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43.5</v>
      </c>
      <c r="GS55" s="70"/>
      <c r="GT55" s="70"/>
      <c r="GU55" s="70"/>
      <c r="GV55" s="70"/>
      <c r="GW55" s="70"/>
      <c r="GX55" s="70"/>
      <c r="GY55" s="70"/>
      <c r="GZ55" s="70"/>
      <c r="HA55" s="70"/>
      <c r="HB55" s="70"/>
      <c r="HC55" s="70"/>
      <c r="HD55" s="70"/>
      <c r="HE55" s="70"/>
      <c r="HF55" s="71"/>
      <c r="HG55" s="69">
        <f>データ!CX7</f>
        <v>44.8</v>
      </c>
      <c r="HH55" s="70"/>
      <c r="HI55" s="70"/>
      <c r="HJ55" s="70"/>
      <c r="HK55" s="70"/>
      <c r="HL55" s="70"/>
      <c r="HM55" s="70"/>
      <c r="HN55" s="70"/>
      <c r="HO55" s="70"/>
      <c r="HP55" s="70"/>
      <c r="HQ55" s="70"/>
      <c r="HR55" s="70"/>
      <c r="HS55" s="70"/>
      <c r="HT55" s="70"/>
      <c r="HU55" s="71"/>
      <c r="HV55" s="69">
        <f>データ!CY7</f>
        <v>53.8</v>
      </c>
      <c r="HW55" s="70"/>
      <c r="HX55" s="70"/>
      <c r="HY55" s="70"/>
      <c r="HZ55" s="70"/>
      <c r="IA55" s="70"/>
      <c r="IB55" s="70"/>
      <c r="IC55" s="70"/>
      <c r="ID55" s="70"/>
      <c r="IE55" s="70"/>
      <c r="IF55" s="70"/>
      <c r="IG55" s="70"/>
      <c r="IH55" s="70"/>
      <c r="II55" s="70"/>
      <c r="IJ55" s="71"/>
      <c r="IK55" s="69">
        <f>データ!CZ7</f>
        <v>54.8</v>
      </c>
      <c r="IL55" s="70"/>
      <c r="IM55" s="70"/>
      <c r="IN55" s="70"/>
      <c r="IO55" s="70"/>
      <c r="IP55" s="70"/>
      <c r="IQ55" s="70"/>
      <c r="IR55" s="70"/>
      <c r="IS55" s="70"/>
      <c r="IT55" s="70"/>
      <c r="IU55" s="70"/>
      <c r="IV55" s="70"/>
      <c r="IW55" s="70"/>
      <c r="IX55" s="70"/>
      <c r="IY55" s="71"/>
      <c r="IZ55" s="69">
        <f>データ!DA7</f>
        <v>51.6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35.299999999999997</v>
      </c>
      <c r="KG55" s="70"/>
      <c r="KH55" s="70"/>
      <c r="KI55" s="70"/>
      <c r="KJ55" s="70"/>
      <c r="KK55" s="70"/>
      <c r="KL55" s="70"/>
      <c r="KM55" s="70"/>
      <c r="KN55" s="70"/>
      <c r="KO55" s="70"/>
      <c r="KP55" s="70"/>
      <c r="KQ55" s="70"/>
      <c r="KR55" s="70"/>
      <c r="KS55" s="70"/>
      <c r="KT55" s="71"/>
      <c r="KU55" s="69">
        <f>データ!DI7</f>
        <v>35.5</v>
      </c>
      <c r="KV55" s="70"/>
      <c r="KW55" s="70"/>
      <c r="KX55" s="70"/>
      <c r="KY55" s="70"/>
      <c r="KZ55" s="70"/>
      <c r="LA55" s="70"/>
      <c r="LB55" s="70"/>
      <c r="LC55" s="70"/>
      <c r="LD55" s="70"/>
      <c r="LE55" s="70"/>
      <c r="LF55" s="70"/>
      <c r="LG55" s="70"/>
      <c r="LH55" s="70"/>
      <c r="LI55" s="71"/>
      <c r="LJ55" s="69">
        <f>データ!DJ7</f>
        <v>35.9</v>
      </c>
      <c r="LK55" s="70"/>
      <c r="LL55" s="70"/>
      <c r="LM55" s="70"/>
      <c r="LN55" s="70"/>
      <c r="LO55" s="70"/>
      <c r="LP55" s="70"/>
      <c r="LQ55" s="70"/>
      <c r="LR55" s="70"/>
      <c r="LS55" s="70"/>
      <c r="LT55" s="70"/>
      <c r="LU55" s="70"/>
      <c r="LV55" s="70"/>
      <c r="LW55" s="70"/>
      <c r="LX55" s="71"/>
      <c r="LY55" s="69">
        <f>データ!DK7</f>
        <v>35.4</v>
      </c>
      <c r="LZ55" s="70"/>
      <c r="MA55" s="70"/>
      <c r="MB55" s="70"/>
      <c r="MC55" s="70"/>
      <c r="MD55" s="70"/>
      <c r="ME55" s="70"/>
      <c r="MF55" s="70"/>
      <c r="MG55" s="70"/>
      <c r="MH55" s="70"/>
      <c r="MI55" s="70"/>
      <c r="MJ55" s="70"/>
      <c r="MK55" s="70"/>
      <c r="ML55" s="70"/>
      <c r="MM55" s="71"/>
      <c r="MN55" s="69">
        <f>データ!DL7</f>
        <v>31.4</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187</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71.7</v>
      </c>
      <c r="DH79" s="70"/>
      <c r="DI79" s="70"/>
      <c r="DJ79" s="70"/>
      <c r="DK79" s="70"/>
      <c r="DL79" s="70"/>
      <c r="DM79" s="70"/>
      <c r="DN79" s="70"/>
      <c r="DO79" s="70"/>
      <c r="DP79" s="70"/>
      <c r="DQ79" s="70"/>
      <c r="DR79" s="70"/>
      <c r="DS79" s="70"/>
      <c r="DT79" s="70"/>
      <c r="DU79" s="71"/>
      <c r="DV79" s="69">
        <f>データ!EE7</f>
        <v>74.2</v>
      </c>
      <c r="DW79" s="70"/>
      <c r="DX79" s="70"/>
      <c r="DY79" s="70"/>
      <c r="DZ79" s="70"/>
      <c r="EA79" s="70"/>
      <c r="EB79" s="70"/>
      <c r="EC79" s="70"/>
      <c r="ED79" s="70"/>
      <c r="EE79" s="70"/>
      <c r="EF79" s="70"/>
      <c r="EG79" s="70"/>
      <c r="EH79" s="70"/>
      <c r="EI79" s="70"/>
      <c r="EJ79" s="71"/>
      <c r="EK79" s="69">
        <f>データ!EF7</f>
        <v>75.400000000000006</v>
      </c>
      <c r="EL79" s="70"/>
      <c r="EM79" s="70"/>
      <c r="EN79" s="70"/>
      <c r="EO79" s="70"/>
      <c r="EP79" s="70"/>
      <c r="EQ79" s="70"/>
      <c r="ER79" s="70"/>
      <c r="ES79" s="70"/>
      <c r="ET79" s="70"/>
      <c r="EU79" s="70"/>
      <c r="EV79" s="70"/>
      <c r="EW79" s="70"/>
      <c r="EX79" s="70"/>
      <c r="EY79" s="71"/>
      <c r="EZ79" s="69">
        <f>データ!EG7</f>
        <v>76.3</v>
      </c>
      <c r="FA79" s="70"/>
      <c r="FB79" s="70"/>
      <c r="FC79" s="70"/>
      <c r="FD79" s="70"/>
      <c r="FE79" s="70"/>
      <c r="FF79" s="70"/>
      <c r="FG79" s="70"/>
      <c r="FH79" s="70"/>
      <c r="FI79" s="70"/>
      <c r="FJ79" s="70"/>
      <c r="FK79" s="70"/>
      <c r="FL79" s="70"/>
      <c r="FM79" s="70"/>
      <c r="FN79" s="71"/>
      <c r="FO79" s="69">
        <f>データ!EH7</f>
        <v>76.7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89.2</v>
      </c>
      <c r="GU79" s="70"/>
      <c r="GV79" s="70"/>
      <c r="GW79" s="70"/>
      <c r="GX79" s="70"/>
      <c r="GY79" s="70"/>
      <c r="GZ79" s="70"/>
      <c r="HA79" s="70"/>
      <c r="HB79" s="70"/>
      <c r="HC79" s="70"/>
      <c r="HD79" s="70"/>
      <c r="HE79" s="70"/>
      <c r="HF79" s="70"/>
      <c r="HG79" s="70"/>
      <c r="HH79" s="71"/>
      <c r="HI79" s="69">
        <f>データ!EP7</f>
        <v>90.4</v>
      </c>
      <c r="HJ79" s="70"/>
      <c r="HK79" s="70"/>
      <c r="HL79" s="70"/>
      <c r="HM79" s="70"/>
      <c r="HN79" s="70"/>
      <c r="HO79" s="70"/>
      <c r="HP79" s="70"/>
      <c r="HQ79" s="70"/>
      <c r="HR79" s="70"/>
      <c r="HS79" s="70"/>
      <c r="HT79" s="70"/>
      <c r="HU79" s="70"/>
      <c r="HV79" s="70"/>
      <c r="HW79" s="71"/>
      <c r="HX79" s="69">
        <f>データ!EQ7</f>
        <v>90.8</v>
      </c>
      <c r="HY79" s="70"/>
      <c r="HZ79" s="70"/>
      <c r="IA79" s="70"/>
      <c r="IB79" s="70"/>
      <c r="IC79" s="70"/>
      <c r="ID79" s="70"/>
      <c r="IE79" s="70"/>
      <c r="IF79" s="70"/>
      <c r="IG79" s="70"/>
      <c r="IH79" s="70"/>
      <c r="II79" s="70"/>
      <c r="IJ79" s="70"/>
      <c r="IK79" s="70"/>
      <c r="IL79" s="71"/>
      <c r="IM79" s="69">
        <f>データ!ER7</f>
        <v>89.5</v>
      </c>
      <c r="IN79" s="70"/>
      <c r="IO79" s="70"/>
      <c r="IP79" s="70"/>
      <c r="IQ79" s="70"/>
      <c r="IR79" s="70"/>
      <c r="IS79" s="70"/>
      <c r="IT79" s="70"/>
      <c r="IU79" s="70"/>
      <c r="IV79" s="70"/>
      <c r="IW79" s="70"/>
      <c r="IX79" s="70"/>
      <c r="IY79" s="70"/>
      <c r="IZ79" s="70"/>
      <c r="JA79" s="71"/>
      <c r="JB79" s="69">
        <f>データ!ES7</f>
        <v>89.8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15816435</v>
      </c>
      <c r="KH79" s="67"/>
      <c r="KI79" s="67"/>
      <c r="KJ79" s="67"/>
      <c r="KK79" s="67"/>
      <c r="KL79" s="67"/>
      <c r="KM79" s="67"/>
      <c r="KN79" s="67"/>
      <c r="KO79" s="67"/>
      <c r="KP79" s="67"/>
      <c r="KQ79" s="67"/>
      <c r="KR79" s="67"/>
      <c r="KS79" s="67"/>
      <c r="KT79" s="67"/>
      <c r="KU79" s="68"/>
      <c r="KV79" s="66">
        <f>データ!FA7</f>
        <v>15819860</v>
      </c>
      <c r="KW79" s="67"/>
      <c r="KX79" s="67"/>
      <c r="KY79" s="67"/>
      <c r="KZ79" s="67"/>
      <c r="LA79" s="67"/>
      <c r="LB79" s="67"/>
      <c r="LC79" s="67"/>
      <c r="LD79" s="67"/>
      <c r="LE79" s="67"/>
      <c r="LF79" s="67"/>
      <c r="LG79" s="67"/>
      <c r="LH79" s="67"/>
      <c r="LI79" s="67"/>
      <c r="LJ79" s="68"/>
      <c r="LK79" s="66">
        <f>データ!FB7</f>
        <v>15856090</v>
      </c>
      <c r="LL79" s="67"/>
      <c r="LM79" s="67"/>
      <c r="LN79" s="67"/>
      <c r="LO79" s="67"/>
      <c r="LP79" s="67"/>
      <c r="LQ79" s="67"/>
      <c r="LR79" s="67"/>
      <c r="LS79" s="67"/>
      <c r="LT79" s="67"/>
      <c r="LU79" s="67"/>
      <c r="LV79" s="67"/>
      <c r="LW79" s="67"/>
      <c r="LX79" s="67"/>
      <c r="LY79" s="68"/>
      <c r="LZ79" s="66">
        <f>データ!FC7</f>
        <v>15996670</v>
      </c>
      <c r="MA79" s="67"/>
      <c r="MB79" s="67"/>
      <c r="MC79" s="67"/>
      <c r="MD79" s="67"/>
      <c r="ME79" s="67"/>
      <c r="MF79" s="67"/>
      <c r="MG79" s="67"/>
      <c r="MH79" s="67"/>
      <c r="MI79" s="67"/>
      <c r="MJ79" s="67"/>
      <c r="MK79" s="67"/>
      <c r="ML79" s="67"/>
      <c r="MM79" s="67"/>
      <c r="MN79" s="68"/>
      <c r="MO79" s="66">
        <f>データ!FD7</f>
        <v>16060065</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h5ZJgHkZGEFs+SR/aWcMgDm9n6ddcTvDTnKXjTwnjdtS6wZZUNTPKSwNiT++Unee/L6jWlw5oFwxfHX15TGtA==" saltValue="UFNS8r2kMi2n3Su80Duuz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3" t="s">
        <v>109</v>
      </c>
      <c r="AJ4" s="144"/>
      <c r="AK4" s="144"/>
      <c r="AL4" s="144"/>
      <c r="AM4" s="144"/>
      <c r="AN4" s="144"/>
      <c r="AO4" s="144"/>
      <c r="AP4" s="144"/>
      <c r="AQ4" s="144"/>
      <c r="AR4" s="144"/>
      <c r="AS4" s="145"/>
      <c r="AT4" s="142" t="s">
        <v>110</v>
      </c>
      <c r="AU4" s="141"/>
      <c r="AV4" s="141"/>
      <c r="AW4" s="141"/>
      <c r="AX4" s="141"/>
      <c r="AY4" s="141"/>
      <c r="AZ4" s="141"/>
      <c r="BA4" s="141"/>
      <c r="BB4" s="141"/>
      <c r="BC4" s="141"/>
      <c r="BD4" s="141"/>
      <c r="BE4" s="142" t="s">
        <v>111</v>
      </c>
      <c r="BF4" s="141"/>
      <c r="BG4" s="141"/>
      <c r="BH4" s="141"/>
      <c r="BI4" s="141"/>
      <c r="BJ4" s="141"/>
      <c r="BK4" s="141"/>
      <c r="BL4" s="141"/>
      <c r="BM4" s="141"/>
      <c r="BN4" s="141"/>
      <c r="BO4" s="141"/>
      <c r="BP4" s="143" t="s">
        <v>112</v>
      </c>
      <c r="BQ4" s="144"/>
      <c r="BR4" s="144"/>
      <c r="BS4" s="144"/>
      <c r="BT4" s="144"/>
      <c r="BU4" s="144"/>
      <c r="BV4" s="144"/>
      <c r="BW4" s="144"/>
      <c r="BX4" s="144"/>
      <c r="BY4" s="144"/>
      <c r="BZ4" s="145"/>
      <c r="CA4" s="141" t="s">
        <v>113</v>
      </c>
      <c r="CB4" s="141"/>
      <c r="CC4" s="141"/>
      <c r="CD4" s="141"/>
      <c r="CE4" s="141"/>
      <c r="CF4" s="141"/>
      <c r="CG4" s="141"/>
      <c r="CH4" s="141"/>
      <c r="CI4" s="141"/>
      <c r="CJ4" s="141"/>
      <c r="CK4" s="141"/>
      <c r="CL4" s="142" t="s">
        <v>114</v>
      </c>
      <c r="CM4" s="141"/>
      <c r="CN4" s="141"/>
      <c r="CO4" s="141"/>
      <c r="CP4" s="141"/>
      <c r="CQ4" s="141"/>
      <c r="CR4" s="141"/>
      <c r="CS4" s="141"/>
      <c r="CT4" s="141"/>
      <c r="CU4" s="141"/>
      <c r="CV4" s="141"/>
      <c r="CW4" s="141" t="s">
        <v>115</v>
      </c>
      <c r="CX4" s="141"/>
      <c r="CY4" s="141"/>
      <c r="CZ4" s="141"/>
      <c r="DA4" s="141"/>
      <c r="DB4" s="141"/>
      <c r="DC4" s="141"/>
      <c r="DD4" s="141"/>
      <c r="DE4" s="141"/>
      <c r="DF4" s="141"/>
      <c r="DG4" s="141"/>
      <c r="DH4" s="141" t="s">
        <v>116</v>
      </c>
      <c r="DI4" s="141"/>
      <c r="DJ4" s="141"/>
      <c r="DK4" s="141"/>
      <c r="DL4" s="141"/>
      <c r="DM4" s="141"/>
      <c r="DN4" s="141"/>
      <c r="DO4" s="141"/>
      <c r="DP4" s="141"/>
      <c r="DQ4" s="141"/>
      <c r="DR4" s="141"/>
      <c r="DS4" s="142" t="s">
        <v>117</v>
      </c>
      <c r="DT4" s="141"/>
      <c r="DU4" s="141"/>
      <c r="DV4" s="141"/>
      <c r="DW4" s="141"/>
      <c r="DX4" s="141"/>
      <c r="DY4" s="141"/>
      <c r="DZ4" s="141"/>
      <c r="EA4" s="141"/>
      <c r="EB4" s="141"/>
      <c r="EC4" s="141"/>
      <c r="ED4" s="143" t="s">
        <v>118</v>
      </c>
      <c r="EE4" s="144"/>
      <c r="EF4" s="144"/>
      <c r="EG4" s="144"/>
      <c r="EH4" s="144"/>
      <c r="EI4" s="144"/>
      <c r="EJ4" s="144"/>
      <c r="EK4" s="144"/>
      <c r="EL4" s="144"/>
      <c r="EM4" s="144"/>
      <c r="EN4" s="145"/>
      <c r="EO4" s="141" t="s">
        <v>119</v>
      </c>
      <c r="EP4" s="141"/>
      <c r="EQ4" s="141"/>
      <c r="ER4" s="141"/>
      <c r="ES4" s="141"/>
      <c r="ET4" s="141"/>
      <c r="EU4" s="141"/>
      <c r="EV4" s="141"/>
      <c r="EW4" s="141"/>
      <c r="EX4" s="141"/>
      <c r="EY4" s="141"/>
      <c r="EZ4" s="141" t="s">
        <v>120</v>
      </c>
      <c r="FA4" s="141"/>
      <c r="FB4" s="141"/>
      <c r="FC4" s="141"/>
      <c r="FD4" s="141"/>
      <c r="FE4" s="141"/>
      <c r="FF4" s="141"/>
      <c r="FG4" s="141"/>
      <c r="FH4" s="141"/>
      <c r="FI4" s="141"/>
      <c r="FJ4" s="141"/>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157</v>
      </c>
      <c r="BT5" s="49" t="s">
        <v>158</v>
      </c>
      <c r="BU5" s="49" t="s">
        <v>150</v>
      </c>
      <c r="BV5" s="49" t="s">
        <v>151</v>
      </c>
      <c r="BW5" s="49" t="s">
        <v>152</v>
      </c>
      <c r="BX5" s="49" t="s">
        <v>153</v>
      </c>
      <c r="BY5" s="49" t="s">
        <v>154</v>
      </c>
      <c r="BZ5" s="49" t="s">
        <v>155</v>
      </c>
      <c r="CA5" s="49" t="s">
        <v>145</v>
      </c>
      <c r="CB5" s="49" t="s">
        <v>159</v>
      </c>
      <c r="CC5" s="49" t="s">
        <v>156</v>
      </c>
      <c r="CD5" s="49" t="s">
        <v>157</v>
      </c>
      <c r="CE5" s="49" t="s">
        <v>149</v>
      </c>
      <c r="CF5" s="49" t="s">
        <v>150</v>
      </c>
      <c r="CG5" s="49" t="s">
        <v>151</v>
      </c>
      <c r="CH5" s="49" t="s">
        <v>152</v>
      </c>
      <c r="CI5" s="49" t="s">
        <v>153</v>
      </c>
      <c r="CJ5" s="49" t="s">
        <v>154</v>
      </c>
      <c r="CK5" s="49" t="s">
        <v>155</v>
      </c>
      <c r="CL5" s="49" t="s">
        <v>145</v>
      </c>
      <c r="CM5" s="49" t="s">
        <v>159</v>
      </c>
      <c r="CN5" s="49" t="s">
        <v>156</v>
      </c>
      <c r="CO5" s="49" t="s">
        <v>157</v>
      </c>
      <c r="CP5" s="49" t="s">
        <v>149</v>
      </c>
      <c r="CQ5" s="49" t="s">
        <v>150</v>
      </c>
      <c r="CR5" s="49" t="s">
        <v>151</v>
      </c>
      <c r="CS5" s="49" t="s">
        <v>152</v>
      </c>
      <c r="CT5" s="49" t="s">
        <v>153</v>
      </c>
      <c r="CU5" s="49" t="s">
        <v>154</v>
      </c>
      <c r="CV5" s="49" t="s">
        <v>155</v>
      </c>
      <c r="CW5" s="49" t="s">
        <v>160</v>
      </c>
      <c r="CX5" s="49" t="s">
        <v>146</v>
      </c>
      <c r="CY5" s="49" t="s">
        <v>147</v>
      </c>
      <c r="CZ5" s="49" t="s">
        <v>148</v>
      </c>
      <c r="DA5" s="49" t="s">
        <v>158</v>
      </c>
      <c r="DB5" s="49" t="s">
        <v>150</v>
      </c>
      <c r="DC5" s="49" t="s">
        <v>151</v>
      </c>
      <c r="DD5" s="49" t="s">
        <v>152</v>
      </c>
      <c r="DE5" s="49" t="s">
        <v>153</v>
      </c>
      <c r="DF5" s="49" t="s">
        <v>154</v>
      </c>
      <c r="DG5" s="49" t="s">
        <v>155</v>
      </c>
      <c r="DH5" s="49" t="s">
        <v>160</v>
      </c>
      <c r="DI5" s="49" t="s">
        <v>159</v>
      </c>
      <c r="DJ5" s="49" t="s">
        <v>147</v>
      </c>
      <c r="DK5" s="49" t="s">
        <v>148</v>
      </c>
      <c r="DL5" s="49" t="s">
        <v>149</v>
      </c>
      <c r="DM5" s="49" t="s">
        <v>150</v>
      </c>
      <c r="DN5" s="49" t="s">
        <v>151</v>
      </c>
      <c r="DO5" s="49" t="s">
        <v>152</v>
      </c>
      <c r="DP5" s="49" t="s">
        <v>153</v>
      </c>
      <c r="DQ5" s="49" t="s">
        <v>154</v>
      </c>
      <c r="DR5" s="49" t="s">
        <v>155</v>
      </c>
      <c r="DS5" s="49" t="s">
        <v>145</v>
      </c>
      <c r="DT5" s="49" t="s">
        <v>159</v>
      </c>
      <c r="DU5" s="49" t="s">
        <v>156</v>
      </c>
      <c r="DV5" s="49" t="s">
        <v>148</v>
      </c>
      <c r="DW5" s="49" t="s">
        <v>158</v>
      </c>
      <c r="DX5" s="49" t="s">
        <v>150</v>
      </c>
      <c r="DY5" s="49" t="s">
        <v>151</v>
      </c>
      <c r="DZ5" s="49" t="s">
        <v>152</v>
      </c>
      <c r="EA5" s="49" t="s">
        <v>153</v>
      </c>
      <c r="EB5" s="49" t="s">
        <v>154</v>
      </c>
      <c r="EC5" s="49" t="s">
        <v>155</v>
      </c>
      <c r="ED5" s="49" t="s">
        <v>145</v>
      </c>
      <c r="EE5" s="49" t="s">
        <v>159</v>
      </c>
      <c r="EF5" s="49" t="s">
        <v>161</v>
      </c>
      <c r="EG5" s="49" t="s">
        <v>157</v>
      </c>
      <c r="EH5" s="49" t="s">
        <v>158</v>
      </c>
      <c r="EI5" s="49" t="s">
        <v>150</v>
      </c>
      <c r="EJ5" s="49" t="s">
        <v>151</v>
      </c>
      <c r="EK5" s="49" t="s">
        <v>152</v>
      </c>
      <c r="EL5" s="49" t="s">
        <v>153</v>
      </c>
      <c r="EM5" s="49" t="s">
        <v>154</v>
      </c>
      <c r="EN5" s="49" t="s">
        <v>155</v>
      </c>
      <c r="EO5" s="49" t="s">
        <v>160</v>
      </c>
      <c r="EP5" s="49" t="s">
        <v>159</v>
      </c>
      <c r="EQ5" s="49" t="s">
        <v>147</v>
      </c>
      <c r="ER5" s="49" t="s">
        <v>148</v>
      </c>
      <c r="ES5" s="49" t="s">
        <v>162</v>
      </c>
      <c r="ET5" s="49" t="s">
        <v>150</v>
      </c>
      <c r="EU5" s="49" t="s">
        <v>151</v>
      </c>
      <c r="EV5" s="49" t="s">
        <v>152</v>
      </c>
      <c r="EW5" s="49" t="s">
        <v>153</v>
      </c>
      <c r="EX5" s="49" t="s">
        <v>154</v>
      </c>
      <c r="EY5" s="49" t="s">
        <v>163</v>
      </c>
      <c r="EZ5" s="49" t="s">
        <v>160</v>
      </c>
      <c r="FA5" s="49" t="s">
        <v>159</v>
      </c>
      <c r="FB5" s="49" t="s">
        <v>156</v>
      </c>
      <c r="FC5" s="49" t="s">
        <v>157</v>
      </c>
      <c r="FD5" s="49" t="s">
        <v>158</v>
      </c>
      <c r="FE5" s="49" t="s">
        <v>150</v>
      </c>
      <c r="FF5" s="49" t="s">
        <v>151</v>
      </c>
      <c r="FG5" s="49" t="s">
        <v>152</v>
      </c>
      <c r="FH5" s="49" t="s">
        <v>153</v>
      </c>
      <c r="FI5" s="49" t="s">
        <v>154</v>
      </c>
      <c r="FJ5" s="49" t="s">
        <v>155</v>
      </c>
    </row>
    <row r="6" spans="1:166" s="54" customFormat="1" x14ac:dyDescent="0.15">
      <c r="A6" s="35" t="s">
        <v>164</v>
      </c>
      <c r="B6" s="50">
        <f>B8</f>
        <v>2022</v>
      </c>
      <c r="C6" s="50">
        <f t="shared" ref="C6:M6" si="2">C8</f>
        <v>122173</v>
      </c>
      <c r="D6" s="50">
        <f t="shared" si="2"/>
        <v>46</v>
      </c>
      <c r="E6" s="50">
        <f t="shared" si="2"/>
        <v>6</v>
      </c>
      <c r="F6" s="50">
        <f t="shared" si="2"/>
        <v>0</v>
      </c>
      <c r="G6" s="50">
        <f t="shared" si="2"/>
        <v>1</v>
      </c>
      <c r="H6" s="138" t="str">
        <f>IF(H8&lt;&gt;I8,H8,"")&amp;IF(I8&lt;&gt;J8,I8,"")&amp;"　"&amp;J8</f>
        <v>千葉県柏市　柏病院</v>
      </c>
      <c r="I6" s="139"/>
      <c r="J6" s="140"/>
      <c r="K6" s="50" t="str">
        <f t="shared" si="2"/>
        <v>当然財務</v>
      </c>
      <c r="L6" s="50" t="str">
        <f t="shared" si="2"/>
        <v>病院事業</v>
      </c>
      <c r="M6" s="50" t="str">
        <f t="shared" si="2"/>
        <v>一般病院</v>
      </c>
      <c r="N6" s="50" t="str">
        <f>N8</f>
        <v>200床以上～300床未満</v>
      </c>
      <c r="O6" s="50" t="str">
        <f>O8</f>
        <v>非設置</v>
      </c>
      <c r="P6" s="50" t="str">
        <f>P8</f>
        <v>指定管理者(利用料金制)</v>
      </c>
      <c r="Q6" s="51">
        <f t="shared" ref="Q6:AH6" si="3">Q8</f>
        <v>16</v>
      </c>
      <c r="R6" s="50" t="str">
        <f t="shared" si="3"/>
        <v>-</v>
      </c>
      <c r="S6" s="50" t="str">
        <f t="shared" si="3"/>
        <v>ド 訓</v>
      </c>
      <c r="T6" s="50" t="str">
        <f t="shared" si="3"/>
        <v>救 臨 輪</v>
      </c>
      <c r="U6" s="51">
        <f>U8</f>
        <v>433733</v>
      </c>
      <c r="V6" s="51">
        <f>V8</f>
        <v>12250</v>
      </c>
      <c r="W6" s="50" t="str">
        <f>W8</f>
        <v>非該当</v>
      </c>
      <c r="X6" s="50" t="str">
        <f t="shared" ref="X6" si="4">X8</f>
        <v>非該当</v>
      </c>
      <c r="Y6" s="50" t="str">
        <f t="shared" si="3"/>
        <v>１０：１</v>
      </c>
      <c r="Z6" s="51">
        <f t="shared" si="3"/>
        <v>200</v>
      </c>
      <c r="AA6" s="51" t="str">
        <f t="shared" si="3"/>
        <v>-</v>
      </c>
      <c r="AB6" s="51" t="str">
        <f t="shared" si="3"/>
        <v>-</v>
      </c>
      <c r="AC6" s="51" t="str">
        <f t="shared" si="3"/>
        <v>-</v>
      </c>
      <c r="AD6" s="51" t="str">
        <f t="shared" si="3"/>
        <v>-</v>
      </c>
      <c r="AE6" s="51">
        <f t="shared" si="3"/>
        <v>200</v>
      </c>
      <c r="AF6" s="51">
        <f t="shared" si="3"/>
        <v>172</v>
      </c>
      <c r="AG6" s="51" t="str">
        <f t="shared" si="3"/>
        <v>-</v>
      </c>
      <c r="AH6" s="51">
        <f t="shared" si="3"/>
        <v>172</v>
      </c>
      <c r="AI6" s="52">
        <f>IF(AI8="-",NA(),AI8)</f>
        <v>106.4</v>
      </c>
      <c r="AJ6" s="52">
        <f t="shared" ref="AJ6:AR6" si="5">IF(AJ8="-",NA(),AJ8)</f>
        <v>104.5</v>
      </c>
      <c r="AK6" s="52">
        <f t="shared" si="5"/>
        <v>119.6</v>
      </c>
      <c r="AL6" s="52">
        <f t="shared" si="5"/>
        <v>123</v>
      </c>
      <c r="AM6" s="52">
        <f t="shared" si="5"/>
        <v>122.4</v>
      </c>
      <c r="AN6" s="52">
        <f t="shared" si="5"/>
        <v>97.5</v>
      </c>
      <c r="AO6" s="52">
        <f t="shared" si="5"/>
        <v>96.9</v>
      </c>
      <c r="AP6" s="52">
        <f t="shared" si="5"/>
        <v>101.8</v>
      </c>
      <c r="AQ6" s="52">
        <f t="shared" si="5"/>
        <v>106.2</v>
      </c>
      <c r="AR6" s="52">
        <f t="shared" si="5"/>
        <v>103.5</v>
      </c>
      <c r="AS6" s="52" t="str">
        <f>IF(AS8="-","【-】","【"&amp;SUBSTITUTE(TEXT(AS8,"#,##0.0"),"-","△")&amp;"】")</f>
        <v>【103.5】</v>
      </c>
      <c r="AT6" s="52">
        <f>IF(AT8="-",NA(),AT8)</f>
        <v>104.1</v>
      </c>
      <c r="AU6" s="52">
        <f t="shared" ref="AU6:BC6" si="6">IF(AU8="-",NA(),AU8)</f>
        <v>102.5</v>
      </c>
      <c r="AV6" s="52">
        <f t="shared" si="6"/>
        <v>92</v>
      </c>
      <c r="AW6" s="52">
        <f t="shared" si="6"/>
        <v>91.1</v>
      </c>
      <c r="AX6" s="52">
        <f t="shared" si="6"/>
        <v>99</v>
      </c>
      <c r="AY6" s="52">
        <f t="shared" si="6"/>
        <v>86</v>
      </c>
      <c r="AZ6" s="52">
        <f t="shared" si="6"/>
        <v>86</v>
      </c>
      <c r="BA6" s="52">
        <f t="shared" si="6"/>
        <v>80.7</v>
      </c>
      <c r="BB6" s="52">
        <f t="shared" si="6"/>
        <v>82.3</v>
      </c>
      <c r="BC6" s="52">
        <f t="shared" si="6"/>
        <v>81.5</v>
      </c>
      <c r="BD6" s="52" t="str">
        <f>IF(BD8="-","【-】","【"&amp;SUBSTITUTE(TEXT(BD8,"#,##0.0"),"-","△")&amp;"】")</f>
        <v>【86.4】</v>
      </c>
      <c r="BE6" s="52">
        <f>IF(BE8="-",NA(),BE8)</f>
        <v>102.7</v>
      </c>
      <c r="BF6" s="52">
        <f t="shared" ref="BF6:BN6" si="7">IF(BF8="-",NA(),BF8)</f>
        <v>100.9</v>
      </c>
      <c r="BG6" s="52">
        <f t="shared" si="7"/>
        <v>90.8</v>
      </c>
      <c r="BH6" s="52">
        <f t="shared" si="7"/>
        <v>89.6</v>
      </c>
      <c r="BI6" s="52">
        <f t="shared" si="7"/>
        <v>97.3</v>
      </c>
      <c r="BJ6" s="52">
        <f t="shared" si="7"/>
        <v>83.1</v>
      </c>
      <c r="BK6" s="52">
        <f t="shared" si="7"/>
        <v>83</v>
      </c>
      <c r="BL6" s="52">
        <f t="shared" si="7"/>
        <v>77.599999999999994</v>
      </c>
      <c r="BM6" s="52">
        <f t="shared" si="7"/>
        <v>79.2</v>
      </c>
      <c r="BN6" s="52">
        <f t="shared" si="7"/>
        <v>78.400000000000006</v>
      </c>
      <c r="BO6" s="52" t="str">
        <f>IF(BO8="-","【-】","【"&amp;SUBSTITUTE(TEXT(BO8,"#,##0.0"),"-","△")&amp;"】")</f>
        <v>【83.7】</v>
      </c>
      <c r="BP6" s="52">
        <f>IF(BP8="-",NA(),BP8)</f>
        <v>78.3</v>
      </c>
      <c r="BQ6" s="52">
        <f t="shared" ref="BQ6:BY6" si="8">IF(BQ8="-",NA(),BQ8)</f>
        <v>75.8</v>
      </c>
      <c r="BR6" s="52">
        <f t="shared" si="8"/>
        <v>56.9</v>
      </c>
      <c r="BS6" s="52">
        <f t="shared" si="8"/>
        <v>51</v>
      </c>
      <c r="BT6" s="52">
        <f t="shared" si="8"/>
        <v>50.9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50357</v>
      </c>
      <c r="CB6" s="53">
        <f t="shared" ref="CB6:CJ6" si="9">IF(CB8="-",NA(),CB8)</f>
        <v>49376</v>
      </c>
      <c r="CC6" s="53">
        <f t="shared" si="9"/>
        <v>56152</v>
      </c>
      <c r="CD6" s="53">
        <f t="shared" si="9"/>
        <v>60788</v>
      </c>
      <c r="CE6" s="53">
        <f t="shared" si="9"/>
        <v>68897</v>
      </c>
      <c r="CF6" s="53">
        <f t="shared" si="9"/>
        <v>47924</v>
      </c>
      <c r="CG6" s="53">
        <f t="shared" si="9"/>
        <v>48807</v>
      </c>
      <c r="CH6" s="53">
        <f t="shared" si="9"/>
        <v>51594</v>
      </c>
      <c r="CI6" s="53">
        <f t="shared" si="9"/>
        <v>53805</v>
      </c>
      <c r="CJ6" s="53">
        <f t="shared" si="9"/>
        <v>56563</v>
      </c>
      <c r="CK6" s="52" t="str">
        <f>IF(CK8="-","【-】","【"&amp;SUBSTITUTE(TEXT(CK8,"#,##0"),"-","△")&amp;"】")</f>
        <v>【61,837】</v>
      </c>
      <c r="CL6" s="53">
        <f>IF(CL8="-",NA(),CL8)</f>
        <v>18305</v>
      </c>
      <c r="CM6" s="53">
        <f t="shared" ref="CM6:CU6" si="10">IF(CM8="-",NA(),CM8)</f>
        <v>18588</v>
      </c>
      <c r="CN6" s="53">
        <f t="shared" si="10"/>
        <v>20384</v>
      </c>
      <c r="CO6" s="53">
        <f t="shared" si="10"/>
        <v>17011</v>
      </c>
      <c r="CP6" s="53">
        <f t="shared" si="10"/>
        <v>16463</v>
      </c>
      <c r="CQ6" s="53">
        <f t="shared" si="10"/>
        <v>12502</v>
      </c>
      <c r="CR6" s="53">
        <f t="shared" si="10"/>
        <v>12970</v>
      </c>
      <c r="CS6" s="53">
        <f t="shared" si="10"/>
        <v>13767</v>
      </c>
      <c r="CT6" s="53">
        <f t="shared" si="10"/>
        <v>14046</v>
      </c>
      <c r="CU6" s="53">
        <f t="shared" si="10"/>
        <v>14550</v>
      </c>
      <c r="CV6" s="52" t="str">
        <f>IF(CV8="-","【-】","【"&amp;SUBSTITUTE(TEXT(CV8,"#,##0"),"-","△")&amp;"】")</f>
        <v>【17,600】</v>
      </c>
      <c r="CW6" s="52">
        <f>IF(CW8="-",NA(),CW8)</f>
        <v>43.5</v>
      </c>
      <c r="CX6" s="52">
        <f t="shared" ref="CX6:DF6" si="11">IF(CX8="-",NA(),CX8)</f>
        <v>44.8</v>
      </c>
      <c r="CY6" s="52">
        <f t="shared" si="11"/>
        <v>53.8</v>
      </c>
      <c r="CZ6" s="52">
        <f t="shared" si="11"/>
        <v>54.8</v>
      </c>
      <c r="DA6" s="52">
        <f t="shared" si="11"/>
        <v>51.6</v>
      </c>
      <c r="DB6" s="52">
        <f t="shared" si="11"/>
        <v>59.4</v>
      </c>
      <c r="DC6" s="52">
        <f t="shared" si="11"/>
        <v>59.9</v>
      </c>
      <c r="DD6" s="52">
        <f t="shared" si="11"/>
        <v>63.4</v>
      </c>
      <c r="DE6" s="52">
        <f t="shared" si="11"/>
        <v>61.3</v>
      </c>
      <c r="DF6" s="52">
        <f t="shared" si="11"/>
        <v>61.4</v>
      </c>
      <c r="DG6" s="52" t="str">
        <f>IF(DG8="-","【-】","【"&amp;SUBSTITUTE(TEXT(DG8,"#,##0.0"),"-","△")&amp;"】")</f>
        <v>【55.6】</v>
      </c>
      <c r="DH6" s="52">
        <f>IF(DH8="-",NA(),DH8)</f>
        <v>35.299999999999997</v>
      </c>
      <c r="DI6" s="52">
        <f t="shared" ref="DI6:DQ6" si="12">IF(DI8="-",NA(),DI8)</f>
        <v>35.5</v>
      </c>
      <c r="DJ6" s="52">
        <f t="shared" si="12"/>
        <v>35.9</v>
      </c>
      <c r="DK6" s="52">
        <f t="shared" si="12"/>
        <v>35.4</v>
      </c>
      <c r="DL6" s="52">
        <f t="shared" si="12"/>
        <v>31.4</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71.7</v>
      </c>
      <c r="EE6" s="52">
        <f t="shared" ref="EE6:EM6" si="14">IF(EE8="-",NA(),EE8)</f>
        <v>74.2</v>
      </c>
      <c r="EF6" s="52">
        <f t="shared" si="14"/>
        <v>75.400000000000006</v>
      </c>
      <c r="EG6" s="52">
        <f t="shared" si="14"/>
        <v>76.3</v>
      </c>
      <c r="EH6" s="52">
        <f t="shared" si="14"/>
        <v>76.7</v>
      </c>
      <c r="EI6" s="52">
        <f t="shared" si="14"/>
        <v>48.6</v>
      </c>
      <c r="EJ6" s="52">
        <f t="shared" si="14"/>
        <v>50.8</v>
      </c>
      <c r="EK6" s="52">
        <f t="shared" si="14"/>
        <v>51.4</v>
      </c>
      <c r="EL6" s="52">
        <f t="shared" si="14"/>
        <v>51.9</v>
      </c>
      <c r="EM6" s="52">
        <f t="shared" si="14"/>
        <v>53.8</v>
      </c>
      <c r="EN6" s="52" t="str">
        <f>IF(EN8="-","【-】","【"&amp;SUBSTITUTE(TEXT(EN8,"#,##0.0"),"-","△")&amp;"】")</f>
        <v>【56.4】</v>
      </c>
      <c r="EO6" s="52">
        <f>IF(EO8="-",NA(),EO8)</f>
        <v>89.2</v>
      </c>
      <c r="EP6" s="52">
        <f t="shared" ref="EP6:EX6" si="15">IF(EP8="-",NA(),EP8)</f>
        <v>90.4</v>
      </c>
      <c r="EQ6" s="52">
        <f t="shared" si="15"/>
        <v>90.8</v>
      </c>
      <c r="ER6" s="52">
        <f t="shared" si="15"/>
        <v>89.5</v>
      </c>
      <c r="ES6" s="52">
        <f t="shared" si="15"/>
        <v>89.8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15816435</v>
      </c>
      <c r="FA6" s="53">
        <f t="shared" ref="FA6:FI6" si="16">IF(FA8="-",NA(),FA8)</f>
        <v>15819860</v>
      </c>
      <c r="FB6" s="53">
        <f t="shared" si="16"/>
        <v>15856090</v>
      </c>
      <c r="FC6" s="53">
        <f t="shared" si="16"/>
        <v>15996670</v>
      </c>
      <c r="FD6" s="53">
        <f t="shared" si="16"/>
        <v>16060065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165</v>
      </c>
      <c r="B7" s="50">
        <f t="shared" ref="B7:AH7" si="17">B8</f>
        <v>2022</v>
      </c>
      <c r="C7" s="50">
        <f t="shared" si="17"/>
        <v>122173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指定管理者(利用料金制)</v>
      </c>
      <c r="Q7" s="51">
        <f t="shared" si="17"/>
        <v>16</v>
      </c>
      <c r="R7" s="50" t="str">
        <f t="shared" si="17"/>
        <v>-</v>
      </c>
      <c r="S7" s="50" t="str">
        <f t="shared" si="17"/>
        <v>ド 訓</v>
      </c>
      <c r="T7" s="50" t="str">
        <f t="shared" si="17"/>
        <v>救 臨 輪</v>
      </c>
      <c r="U7" s="51">
        <f>U8</f>
        <v>433733</v>
      </c>
      <c r="V7" s="51">
        <f>V8</f>
        <v>12250</v>
      </c>
      <c r="W7" s="50" t="str">
        <f>W8</f>
        <v>非該当</v>
      </c>
      <c r="X7" s="50" t="str">
        <f t="shared" si="17"/>
        <v>非該当</v>
      </c>
      <c r="Y7" s="50" t="str">
        <f t="shared" si="17"/>
        <v>１０：１</v>
      </c>
      <c r="Z7" s="51">
        <f t="shared" si="17"/>
        <v>200</v>
      </c>
      <c r="AA7" s="51" t="str">
        <f t="shared" si="17"/>
        <v>-</v>
      </c>
      <c r="AB7" s="51" t="str">
        <f t="shared" si="17"/>
        <v>-</v>
      </c>
      <c r="AC7" s="51" t="str">
        <f t="shared" si="17"/>
        <v>-</v>
      </c>
      <c r="AD7" s="51" t="str">
        <f t="shared" si="17"/>
        <v>-</v>
      </c>
      <c r="AE7" s="51">
        <f t="shared" si="17"/>
        <v>200</v>
      </c>
      <c r="AF7" s="51">
        <f t="shared" si="17"/>
        <v>172</v>
      </c>
      <c r="AG7" s="51" t="str">
        <f t="shared" si="17"/>
        <v>-</v>
      </c>
      <c r="AH7" s="51">
        <f t="shared" si="17"/>
        <v>172</v>
      </c>
      <c r="AI7" s="52">
        <f>AI8</f>
        <v>106.4</v>
      </c>
      <c r="AJ7" s="52">
        <f t="shared" ref="AJ7:AR7" si="18">AJ8</f>
        <v>104.5</v>
      </c>
      <c r="AK7" s="52">
        <f t="shared" si="18"/>
        <v>119.6</v>
      </c>
      <c r="AL7" s="52">
        <f t="shared" si="18"/>
        <v>123</v>
      </c>
      <c r="AM7" s="52">
        <f t="shared" si="18"/>
        <v>122.4</v>
      </c>
      <c r="AN7" s="52">
        <f t="shared" si="18"/>
        <v>97.5</v>
      </c>
      <c r="AO7" s="52">
        <f t="shared" si="18"/>
        <v>96.9</v>
      </c>
      <c r="AP7" s="52">
        <f t="shared" si="18"/>
        <v>101.8</v>
      </c>
      <c r="AQ7" s="52">
        <f t="shared" si="18"/>
        <v>106.2</v>
      </c>
      <c r="AR7" s="52">
        <f t="shared" si="18"/>
        <v>103.5</v>
      </c>
      <c r="AS7" s="52"/>
      <c r="AT7" s="52">
        <f>AT8</f>
        <v>104.1</v>
      </c>
      <c r="AU7" s="52">
        <f t="shared" ref="AU7:BC7" si="19">AU8</f>
        <v>102.5</v>
      </c>
      <c r="AV7" s="52">
        <f t="shared" si="19"/>
        <v>92</v>
      </c>
      <c r="AW7" s="52">
        <f t="shared" si="19"/>
        <v>91.1</v>
      </c>
      <c r="AX7" s="52">
        <f t="shared" si="19"/>
        <v>99</v>
      </c>
      <c r="AY7" s="52">
        <f t="shared" si="19"/>
        <v>86</v>
      </c>
      <c r="AZ7" s="52">
        <f t="shared" si="19"/>
        <v>86</v>
      </c>
      <c r="BA7" s="52">
        <f t="shared" si="19"/>
        <v>80.7</v>
      </c>
      <c r="BB7" s="52">
        <f t="shared" si="19"/>
        <v>82.3</v>
      </c>
      <c r="BC7" s="52">
        <f t="shared" si="19"/>
        <v>81.5</v>
      </c>
      <c r="BD7" s="52"/>
      <c r="BE7" s="52">
        <f>BE8</f>
        <v>102.7</v>
      </c>
      <c r="BF7" s="52">
        <f t="shared" ref="BF7:BN7" si="20">BF8</f>
        <v>100.9</v>
      </c>
      <c r="BG7" s="52">
        <f t="shared" si="20"/>
        <v>90.8</v>
      </c>
      <c r="BH7" s="52">
        <f t="shared" si="20"/>
        <v>89.6</v>
      </c>
      <c r="BI7" s="52">
        <f t="shared" si="20"/>
        <v>97.3</v>
      </c>
      <c r="BJ7" s="52">
        <f t="shared" si="20"/>
        <v>83.1</v>
      </c>
      <c r="BK7" s="52">
        <f t="shared" si="20"/>
        <v>83</v>
      </c>
      <c r="BL7" s="52">
        <f t="shared" si="20"/>
        <v>77.599999999999994</v>
      </c>
      <c r="BM7" s="52">
        <f t="shared" si="20"/>
        <v>79.2</v>
      </c>
      <c r="BN7" s="52">
        <f t="shared" si="20"/>
        <v>78.400000000000006</v>
      </c>
      <c r="BO7" s="52"/>
      <c r="BP7" s="52">
        <f>BP8</f>
        <v>78.3</v>
      </c>
      <c r="BQ7" s="52">
        <f t="shared" ref="BQ7:BY7" si="21">BQ8</f>
        <v>75.8</v>
      </c>
      <c r="BR7" s="52">
        <f t="shared" si="21"/>
        <v>56.9</v>
      </c>
      <c r="BS7" s="52">
        <f t="shared" si="21"/>
        <v>51</v>
      </c>
      <c r="BT7" s="52">
        <f t="shared" si="21"/>
        <v>50.9</v>
      </c>
      <c r="BU7" s="52">
        <f t="shared" si="21"/>
        <v>72.099999999999994</v>
      </c>
      <c r="BV7" s="52">
        <f t="shared" si="21"/>
        <v>72.900000000000006</v>
      </c>
      <c r="BW7" s="52">
        <f t="shared" si="21"/>
        <v>64.5</v>
      </c>
      <c r="BX7" s="52">
        <f t="shared" si="21"/>
        <v>63.8</v>
      </c>
      <c r="BY7" s="52">
        <f t="shared" si="21"/>
        <v>63.4</v>
      </c>
      <c r="BZ7" s="52"/>
      <c r="CA7" s="53">
        <f>CA8</f>
        <v>50357</v>
      </c>
      <c r="CB7" s="53">
        <f t="shared" ref="CB7:CJ7" si="22">CB8</f>
        <v>49376</v>
      </c>
      <c r="CC7" s="53">
        <f t="shared" si="22"/>
        <v>56152</v>
      </c>
      <c r="CD7" s="53">
        <f t="shared" si="22"/>
        <v>60788</v>
      </c>
      <c r="CE7" s="53">
        <f t="shared" si="22"/>
        <v>68897</v>
      </c>
      <c r="CF7" s="53">
        <f t="shared" si="22"/>
        <v>47924</v>
      </c>
      <c r="CG7" s="53">
        <f t="shared" si="22"/>
        <v>48807</v>
      </c>
      <c r="CH7" s="53">
        <f t="shared" si="22"/>
        <v>51594</v>
      </c>
      <c r="CI7" s="53">
        <f t="shared" si="22"/>
        <v>53805</v>
      </c>
      <c r="CJ7" s="53">
        <f t="shared" si="22"/>
        <v>56563</v>
      </c>
      <c r="CK7" s="52"/>
      <c r="CL7" s="53">
        <f>CL8</f>
        <v>18305</v>
      </c>
      <c r="CM7" s="53">
        <f t="shared" ref="CM7:CU7" si="23">CM8</f>
        <v>18588</v>
      </c>
      <c r="CN7" s="53">
        <f t="shared" si="23"/>
        <v>20384</v>
      </c>
      <c r="CO7" s="53">
        <f t="shared" si="23"/>
        <v>17011</v>
      </c>
      <c r="CP7" s="53">
        <f t="shared" si="23"/>
        <v>16463</v>
      </c>
      <c r="CQ7" s="53">
        <f t="shared" si="23"/>
        <v>12502</v>
      </c>
      <c r="CR7" s="53">
        <f t="shared" si="23"/>
        <v>12970</v>
      </c>
      <c r="CS7" s="53">
        <f t="shared" si="23"/>
        <v>13767</v>
      </c>
      <c r="CT7" s="53">
        <f t="shared" si="23"/>
        <v>14046</v>
      </c>
      <c r="CU7" s="53">
        <f t="shared" si="23"/>
        <v>14550</v>
      </c>
      <c r="CV7" s="52"/>
      <c r="CW7" s="52">
        <f>CW8</f>
        <v>43.5</v>
      </c>
      <c r="CX7" s="52">
        <f t="shared" ref="CX7:DF7" si="24">CX8</f>
        <v>44.8</v>
      </c>
      <c r="CY7" s="52">
        <f t="shared" si="24"/>
        <v>53.8</v>
      </c>
      <c r="CZ7" s="52">
        <f t="shared" si="24"/>
        <v>54.8</v>
      </c>
      <c r="DA7" s="52">
        <f t="shared" si="24"/>
        <v>51.6</v>
      </c>
      <c r="DB7" s="52">
        <f t="shared" si="24"/>
        <v>59.4</v>
      </c>
      <c r="DC7" s="52">
        <f t="shared" si="24"/>
        <v>59.9</v>
      </c>
      <c r="DD7" s="52">
        <f t="shared" si="24"/>
        <v>63.4</v>
      </c>
      <c r="DE7" s="52">
        <f t="shared" si="24"/>
        <v>61.3</v>
      </c>
      <c r="DF7" s="52">
        <f t="shared" si="24"/>
        <v>61.4</v>
      </c>
      <c r="DG7" s="52"/>
      <c r="DH7" s="52">
        <f>DH8</f>
        <v>35.299999999999997</v>
      </c>
      <c r="DI7" s="52">
        <f t="shared" ref="DI7:DQ7" si="25">DI8</f>
        <v>35.5</v>
      </c>
      <c r="DJ7" s="52">
        <f t="shared" si="25"/>
        <v>35.9</v>
      </c>
      <c r="DK7" s="52">
        <f t="shared" si="25"/>
        <v>35.4</v>
      </c>
      <c r="DL7" s="52">
        <f t="shared" si="25"/>
        <v>31.4</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71.7</v>
      </c>
      <c r="EE7" s="52">
        <f t="shared" ref="EE7:EM7" si="27">EE8</f>
        <v>74.2</v>
      </c>
      <c r="EF7" s="52">
        <f t="shared" si="27"/>
        <v>75.400000000000006</v>
      </c>
      <c r="EG7" s="52">
        <f t="shared" si="27"/>
        <v>76.3</v>
      </c>
      <c r="EH7" s="52">
        <f t="shared" si="27"/>
        <v>76.7</v>
      </c>
      <c r="EI7" s="52">
        <f t="shared" si="27"/>
        <v>48.6</v>
      </c>
      <c r="EJ7" s="52">
        <f t="shared" si="27"/>
        <v>50.8</v>
      </c>
      <c r="EK7" s="52">
        <f t="shared" si="27"/>
        <v>51.4</v>
      </c>
      <c r="EL7" s="52">
        <f t="shared" si="27"/>
        <v>51.9</v>
      </c>
      <c r="EM7" s="52">
        <f t="shared" si="27"/>
        <v>53.8</v>
      </c>
      <c r="EN7" s="52"/>
      <c r="EO7" s="52">
        <f>EO8</f>
        <v>89.2</v>
      </c>
      <c r="EP7" s="52">
        <f t="shared" ref="EP7:EX7" si="28">EP8</f>
        <v>90.4</v>
      </c>
      <c r="EQ7" s="52">
        <f t="shared" si="28"/>
        <v>90.8</v>
      </c>
      <c r="ER7" s="52">
        <f t="shared" si="28"/>
        <v>89.5</v>
      </c>
      <c r="ES7" s="52">
        <f t="shared" si="28"/>
        <v>89.8</v>
      </c>
      <c r="ET7" s="52">
        <f t="shared" si="28"/>
        <v>70.099999999999994</v>
      </c>
      <c r="EU7" s="52">
        <f t="shared" si="28"/>
        <v>72.599999999999994</v>
      </c>
      <c r="EV7" s="52">
        <f t="shared" si="28"/>
        <v>71.900000000000006</v>
      </c>
      <c r="EW7" s="52">
        <f t="shared" si="28"/>
        <v>71.2</v>
      </c>
      <c r="EX7" s="52">
        <f t="shared" si="28"/>
        <v>71.8</v>
      </c>
      <c r="EY7" s="52"/>
      <c r="EZ7" s="53">
        <f>EZ8</f>
        <v>15816435</v>
      </c>
      <c r="FA7" s="53">
        <f t="shared" ref="FA7:FI7" si="29">FA8</f>
        <v>15819860</v>
      </c>
      <c r="FB7" s="53">
        <f t="shared" si="29"/>
        <v>15856090</v>
      </c>
      <c r="FC7" s="53">
        <f t="shared" si="29"/>
        <v>15996670</v>
      </c>
      <c r="FD7" s="53">
        <f t="shared" si="29"/>
        <v>16060065</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122173</v>
      </c>
      <c r="D8" s="55">
        <v>46</v>
      </c>
      <c r="E8" s="55">
        <v>6</v>
      </c>
      <c r="F8" s="55">
        <v>0</v>
      </c>
      <c r="G8" s="55">
        <v>1</v>
      </c>
      <c r="H8" s="55" t="s">
        <v>166</v>
      </c>
      <c r="I8" s="55" t="s">
        <v>167</v>
      </c>
      <c r="J8" s="55" t="s">
        <v>168</v>
      </c>
      <c r="K8" s="55" t="s">
        <v>169</v>
      </c>
      <c r="L8" s="55" t="s">
        <v>170</v>
      </c>
      <c r="M8" s="55" t="s">
        <v>171</v>
      </c>
      <c r="N8" s="55" t="s">
        <v>172</v>
      </c>
      <c r="O8" s="55" t="s">
        <v>173</v>
      </c>
      <c r="P8" s="55" t="s">
        <v>174</v>
      </c>
      <c r="Q8" s="56">
        <v>16</v>
      </c>
      <c r="R8" s="55" t="s">
        <v>40</v>
      </c>
      <c r="S8" s="55" t="s">
        <v>175</v>
      </c>
      <c r="T8" s="55" t="s">
        <v>176</v>
      </c>
      <c r="U8" s="56">
        <v>433733</v>
      </c>
      <c r="V8" s="56">
        <v>12250</v>
      </c>
      <c r="W8" s="55" t="s">
        <v>177</v>
      </c>
      <c r="X8" s="55" t="s">
        <v>177</v>
      </c>
      <c r="Y8" s="57" t="s">
        <v>178</v>
      </c>
      <c r="Z8" s="56">
        <v>200</v>
      </c>
      <c r="AA8" s="56" t="s">
        <v>40</v>
      </c>
      <c r="AB8" s="56" t="s">
        <v>40</v>
      </c>
      <c r="AC8" s="56" t="s">
        <v>40</v>
      </c>
      <c r="AD8" s="56" t="s">
        <v>40</v>
      </c>
      <c r="AE8" s="56">
        <v>200</v>
      </c>
      <c r="AF8" s="56">
        <v>172</v>
      </c>
      <c r="AG8" s="56" t="s">
        <v>40</v>
      </c>
      <c r="AH8" s="56">
        <v>172</v>
      </c>
      <c r="AI8" s="58">
        <v>106.4</v>
      </c>
      <c r="AJ8" s="58">
        <v>104.5</v>
      </c>
      <c r="AK8" s="58">
        <v>119.6</v>
      </c>
      <c r="AL8" s="58">
        <v>123</v>
      </c>
      <c r="AM8" s="58">
        <v>122.4</v>
      </c>
      <c r="AN8" s="58">
        <v>97.5</v>
      </c>
      <c r="AO8" s="58">
        <v>96.9</v>
      </c>
      <c r="AP8" s="58">
        <v>101.8</v>
      </c>
      <c r="AQ8" s="58">
        <v>106.2</v>
      </c>
      <c r="AR8" s="58">
        <v>103.5</v>
      </c>
      <c r="AS8" s="58">
        <v>103.5</v>
      </c>
      <c r="AT8" s="58">
        <v>104.1</v>
      </c>
      <c r="AU8" s="58">
        <v>102.5</v>
      </c>
      <c r="AV8" s="58">
        <v>92</v>
      </c>
      <c r="AW8" s="58">
        <v>91.1</v>
      </c>
      <c r="AX8" s="58">
        <v>99</v>
      </c>
      <c r="AY8" s="58">
        <v>86</v>
      </c>
      <c r="AZ8" s="58">
        <v>86</v>
      </c>
      <c r="BA8" s="58">
        <v>80.7</v>
      </c>
      <c r="BB8" s="58">
        <v>82.3</v>
      </c>
      <c r="BC8" s="58">
        <v>81.5</v>
      </c>
      <c r="BD8" s="58">
        <v>86.4</v>
      </c>
      <c r="BE8" s="59">
        <v>102.7</v>
      </c>
      <c r="BF8" s="59">
        <v>100.9</v>
      </c>
      <c r="BG8" s="59">
        <v>90.8</v>
      </c>
      <c r="BH8" s="59">
        <v>89.6</v>
      </c>
      <c r="BI8" s="59">
        <v>97.3</v>
      </c>
      <c r="BJ8" s="59">
        <v>83.1</v>
      </c>
      <c r="BK8" s="59">
        <v>83</v>
      </c>
      <c r="BL8" s="59">
        <v>77.599999999999994</v>
      </c>
      <c r="BM8" s="59">
        <v>79.2</v>
      </c>
      <c r="BN8" s="59">
        <v>78.400000000000006</v>
      </c>
      <c r="BO8" s="59">
        <v>83.7</v>
      </c>
      <c r="BP8" s="58">
        <v>78.3</v>
      </c>
      <c r="BQ8" s="58">
        <v>75.8</v>
      </c>
      <c r="BR8" s="58">
        <v>56.9</v>
      </c>
      <c r="BS8" s="58">
        <v>51</v>
      </c>
      <c r="BT8" s="58">
        <v>50.9</v>
      </c>
      <c r="BU8" s="58">
        <v>72.099999999999994</v>
      </c>
      <c r="BV8" s="58">
        <v>72.900000000000006</v>
      </c>
      <c r="BW8" s="58">
        <v>64.5</v>
      </c>
      <c r="BX8" s="58">
        <v>63.8</v>
      </c>
      <c r="BY8" s="58">
        <v>63.4</v>
      </c>
      <c r="BZ8" s="58">
        <v>66.8</v>
      </c>
      <c r="CA8" s="59">
        <v>50357</v>
      </c>
      <c r="CB8" s="59">
        <v>49376</v>
      </c>
      <c r="CC8" s="59">
        <v>56152</v>
      </c>
      <c r="CD8" s="59">
        <v>60788</v>
      </c>
      <c r="CE8" s="59">
        <v>68897</v>
      </c>
      <c r="CF8" s="59">
        <v>47924</v>
      </c>
      <c r="CG8" s="59">
        <v>48807</v>
      </c>
      <c r="CH8" s="59">
        <v>51594</v>
      </c>
      <c r="CI8" s="59">
        <v>53805</v>
      </c>
      <c r="CJ8" s="59">
        <v>56563</v>
      </c>
      <c r="CK8" s="58">
        <v>61837</v>
      </c>
      <c r="CL8" s="59">
        <v>18305</v>
      </c>
      <c r="CM8" s="59">
        <v>18588</v>
      </c>
      <c r="CN8" s="59">
        <v>20384</v>
      </c>
      <c r="CO8" s="59">
        <v>17011</v>
      </c>
      <c r="CP8" s="59">
        <v>16463</v>
      </c>
      <c r="CQ8" s="59">
        <v>12502</v>
      </c>
      <c r="CR8" s="59">
        <v>12970</v>
      </c>
      <c r="CS8" s="59">
        <v>13767</v>
      </c>
      <c r="CT8" s="59">
        <v>14046</v>
      </c>
      <c r="CU8" s="59">
        <v>14550</v>
      </c>
      <c r="CV8" s="58">
        <v>17600</v>
      </c>
      <c r="CW8" s="59">
        <v>43.5</v>
      </c>
      <c r="CX8" s="59">
        <v>44.8</v>
      </c>
      <c r="CY8" s="59">
        <v>53.8</v>
      </c>
      <c r="CZ8" s="59">
        <v>54.8</v>
      </c>
      <c r="DA8" s="59">
        <v>51.6</v>
      </c>
      <c r="DB8" s="59">
        <v>59.4</v>
      </c>
      <c r="DC8" s="59">
        <v>59.9</v>
      </c>
      <c r="DD8" s="59">
        <v>63.4</v>
      </c>
      <c r="DE8" s="59">
        <v>61.3</v>
      </c>
      <c r="DF8" s="59">
        <v>61.4</v>
      </c>
      <c r="DG8" s="59">
        <v>55.6</v>
      </c>
      <c r="DH8" s="59">
        <v>35.299999999999997</v>
      </c>
      <c r="DI8" s="59">
        <v>35.5</v>
      </c>
      <c r="DJ8" s="59">
        <v>35.9</v>
      </c>
      <c r="DK8" s="59">
        <v>35.4</v>
      </c>
      <c r="DL8" s="59">
        <v>31.4</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71.7</v>
      </c>
      <c r="EE8" s="58">
        <v>74.2</v>
      </c>
      <c r="EF8" s="58">
        <v>75.400000000000006</v>
      </c>
      <c r="EG8" s="58">
        <v>76.3</v>
      </c>
      <c r="EH8" s="58">
        <v>76.7</v>
      </c>
      <c r="EI8" s="58">
        <v>48.6</v>
      </c>
      <c r="EJ8" s="58">
        <v>50.8</v>
      </c>
      <c r="EK8" s="58">
        <v>51.4</v>
      </c>
      <c r="EL8" s="58">
        <v>51.9</v>
      </c>
      <c r="EM8" s="58">
        <v>53.8</v>
      </c>
      <c r="EN8" s="58">
        <v>56.4</v>
      </c>
      <c r="EO8" s="58">
        <v>89.2</v>
      </c>
      <c r="EP8" s="58">
        <v>90.4</v>
      </c>
      <c r="EQ8" s="58">
        <v>90.8</v>
      </c>
      <c r="ER8" s="58">
        <v>89.5</v>
      </c>
      <c r="ES8" s="58">
        <v>89.8</v>
      </c>
      <c r="ET8" s="58">
        <v>70.099999999999994</v>
      </c>
      <c r="EU8" s="58">
        <v>72.599999999999994</v>
      </c>
      <c r="EV8" s="58">
        <v>71.900000000000006</v>
      </c>
      <c r="EW8" s="58">
        <v>71.2</v>
      </c>
      <c r="EX8" s="58">
        <v>71.8</v>
      </c>
      <c r="EY8" s="58">
        <v>70.7</v>
      </c>
      <c r="EZ8" s="59">
        <v>15816435</v>
      </c>
      <c r="FA8" s="59">
        <v>15819860</v>
      </c>
      <c r="FB8" s="59">
        <v>15856090</v>
      </c>
      <c r="FC8" s="59">
        <v>15996670</v>
      </c>
      <c r="FD8" s="59">
        <v>16060065</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2024-02-16T09:37:57Z</cp:lastPrinted>
  <dcterms:created xsi:type="dcterms:W3CDTF">2023-12-20T05:05:57Z</dcterms:created>
  <dcterms:modified xsi:type="dcterms:W3CDTF">2024-02-16T09:38:15Z</dcterms:modified>
  <cp:category/>
</cp:coreProperties>
</file>