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P:\財政課\02財政班\12 公営企業\R5\20240117【131(水)期限】公営企業に係る経営比較分析表（令和４年度決算）の分析等について（依頼）\03_市→県\"/>
    </mc:Choice>
  </mc:AlternateContent>
  <xr:revisionPtr revIDLastSave="0" documentId="13_ncr:1_{05E93841-3B55-4D14-8690-F82C6B29C937}" xr6:coauthVersionLast="36" xr6:coauthVersionMax="36" xr10:uidLastSave="{00000000-0000-0000-0000-000000000000}"/>
  <workbookProtection workbookAlgorithmName="SHA-512" workbookHashValue="1C7tlmH53fumxEJQpJ3Zecr23fthL88ZTw/2v8I0RroI/Dndv2Jxh27uhkMlie7VaMYHVgGY8Exs27pCizEX2w==" workbookSaltValue="OEW50py0ve71r99dbIsoY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<sst xmlns="http://schemas.openxmlformats.org/spreadsheetml/2006/main" count="228" uniqueCount="114">
  <si>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</si>
  <si>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</si>
  <si>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</si>
  <si>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</si>
  <si>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</si>
  <si>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</si>
  <si>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</si>
  <si>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</si>
  <si>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</si>
  <si>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</si>
  <si>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</si>
  <si>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</si>
  <si>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</si>
  <si>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</si>
  <si>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</si>
  <si>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</si>
  <si>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</si>
  <si>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</si>
  <si>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</si>
  <si>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</si>
  <si>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</si>
  <si>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</si>
  <si>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</si>
  <si>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</si>
  <si>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</si>
  <si>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</si>
  <si>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</si>
  <si>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</si>
  <si>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</si>
  <si>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</si>
  <si>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</si>
  <si>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</si>
  <si>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</si>
  <si>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</si>
  <si>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</si>
  <si>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</si>
  <si>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</si>
  <si>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</si>
  <si>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</si>
  <si>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</si>
  <si>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</si>
  <si>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</si>
  <si>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</si>
  <si>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</si>
  <si>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</si>
  <si>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</si>
  <si>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</si>
  <si>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</si>
  <si>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</si>
  <si>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</si>
  <si>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</si>
  <si>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</si>
  <si>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</si>
  <si>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</si>
  <si>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</si>
  <si>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</si>
  <si>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</si>
  <si>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</si>
  <si>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</si>
  <si>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</si>
  <si>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</si>
  <si>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</si>
  <si>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</si>
  <si>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</si>
  <si>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</si>
  <si>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</si>
  <si>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</si>
  <si>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</si>
  <si>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</si>
  <si>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</si>
  <si>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</si>
  <si>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</si>
  <si>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</si>
  <si>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</si>
  <si>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</si>
  <si>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</si>
  <si>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</si>
  <si>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</si>
  <si>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</si>
  <si>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</si>
  <si>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</si>
  <si>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</si>
  <si>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</si>
  <si>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</si>
  <si>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</si>
  <si>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</si>
  <si>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</si>
  <si>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</si>
  <si>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</si>
  <si>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</si>
  <si>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</si>
  <si>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</si>
  <si>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</si>
  <si>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旭市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</si>
  <si>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</si>
  <si>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</si>
  <si>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</si>
  <si>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</si>
  <si>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</si>
  <si>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</si>
  <si>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</si>
  <si>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</si>
  <si>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</si>
  <si>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</si>
  <si>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</si>
  <si>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</si>
  <si>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</si>
  <si>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</si>
  <si>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</si>
  <si>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</si>
  <si>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</si>
  <si>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経営状態については、良好な状態を維持しているものの、高い給水原価が課題であり</t>
    </r>
    <r>
      <rPr>
        <sz val="11"/>
        <rFont val="ＭＳ ゴシック"/>
        <family val="3"/>
        <charset val="128"/>
      </rPr>
      <t>、有収率の低下が示すように管路の老朽化が進行している。また、今後の管路や施設の一斉更新の到来による資本費の増加など更なる給水原価の上昇や、人口減少に伴う給水量や給水収益の減少も見込まれており、今後の経営における懸念材料は多い。
　老朽化への対応としては、「旭市水道事業ビジョン」、「旭市水道耐震化計</t>
    </r>
    <r>
      <rPr>
        <sz val="11"/>
        <color theme="1"/>
        <rFont val="ＭＳ ゴシック"/>
        <family val="3"/>
        <charset val="128"/>
      </rPr>
      <t>画」から成る旭市水道事業長期計画（計画期間：令和2～11年度）により</t>
    </r>
    <r>
      <rPr>
        <sz val="11"/>
        <rFont val="ＭＳ ゴシック"/>
        <family val="3"/>
        <charset val="128"/>
      </rPr>
      <t>、配水場施設や基幹・重要給水管路の耐震化を進めるとともに、動力費の抑制や施設の効率性を高めるため、自然流下方式による配水区域の拡大など配水区域の適正化を行っていく。</t>
    </r>
    <rPh sb="1" eb="3">
      <t>ケイエイ</t>
    </rPh>
    <rPh sb="3" eb="5">
      <t>ジョウタイ</t>
    </rPh>
    <rPh sb="11" eb="13">
      <t>リョウコウ</t>
    </rPh>
    <rPh sb="14" eb="16">
      <t>ジョウタイ</t>
    </rPh>
    <rPh sb="17" eb="19">
      <t>イジ</t>
    </rPh>
    <rPh sb="27" eb="28">
      <t>タカ</t>
    </rPh>
    <rPh sb="29" eb="31">
      <t>キュウスイ</t>
    </rPh>
    <rPh sb="31" eb="33">
      <t>ゲンカ</t>
    </rPh>
    <rPh sb="34" eb="36">
      <t>カダイ</t>
    </rPh>
    <rPh sb="40" eb="43">
      <t>ユウシュウリツ</t>
    </rPh>
    <rPh sb="44" eb="46">
      <t>テイカ</t>
    </rPh>
    <rPh sb="47" eb="48">
      <t>シメ</t>
    </rPh>
    <rPh sb="59" eb="61">
      <t>シンコウ</t>
    </rPh>
    <rPh sb="69" eb="71">
      <t>コンゴ</t>
    </rPh>
    <rPh sb="72" eb="74">
      <t>カンロ</t>
    </rPh>
    <rPh sb="75" eb="77">
      <t>シセツ</t>
    </rPh>
    <rPh sb="78" eb="80">
      <t>イッセイ</t>
    </rPh>
    <rPh sb="80" eb="82">
      <t>コウシン</t>
    </rPh>
    <rPh sb="83" eb="85">
      <t>トウライ</t>
    </rPh>
    <rPh sb="88" eb="90">
      <t>シホン</t>
    </rPh>
    <rPh sb="90" eb="91">
      <t>ヒ</t>
    </rPh>
    <rPh sb="92" eb="94">
      <t>ゾウカ</t>
    </rPh>
    <rPh sb="96" eb="97">
      <t>サラ</t>
    </rPh>
    <rPh sb="99" eb="101">
      <t>キュウスイ</t>
    </rPh>
    <rPh sb="101" eb="103">
      <t>ゲンカ</t>
    </rPh>
    <rPh sb="104" eb="106">
      <t>ジョウショウ</t>
    </rPh>
    <rPh sb="115" eb="117">
      <t>キュウスイ</t>
    </rPh>
    <rPh sb="117" eb="118">
      <t>リョウ</t>
    </rPh>
    <rPh sb="135" eb="137">
      <t>コンゴ</t>
    </rPh>
    <rPh sb="138" eb="140">
      <t>ケイエイ</t>
    </rPh>
    <rPh sb="144" eb="146">
      <t>ケネン</t>
    </rPh>
    <rPh sb="146" eb="148">
      <t>ザイリョウ</t>
    </rPh>
    <rPh sb="149" eb="150">
      <t>オオ</t>
    </rPh>
    <rPh sb="154" eb="157">
      <t>ロウキュウカ</t>
    </rPh>
    <rPh sb="159" eb="161">
      <t>タイオウ</t>
    </rPh>
    <rPh sb="167" eb="169">
      <t>アサヒシ</t>
    </rPh>
    <rPh sb="169" eb="171">
      <t>スイドウ</t>
    </rPh>
    <rPh sb="171" eb="173">
      <t>ジギョウ</t>
    </rPh>
    <rPh sb="180" eb="182">
      <t>アサヒシ</t>
    </rPh>
    <rPh sb="182" eb="184">
      <t>スイドウ</t>
    </rPh>
    <rPh sb="184" eb="187">
      <t>タイシンカ</t>
    </rPh>
    <rPh sb="187" eb="189">
      <t>ケイカク</t>
    </rPh>
    <rPh sb="192" eb="193">
      <t>ナ</t>
    </rPh>
    <rPh sb="194" eb="196">
      <t>アサヒシ</t>
    </rPh>
    <rPh sb="196" eb="198">
      <t>スイドウ</t>
    </rPh>
    <rPh sb="198" eb="200">
      <t>ジギョウ</t>
    </rPh>
    <rPh sb="200" eb="202">
      <t>チョウキ</t>
    </rPh>
    <rPh sb="202" eb="204">
      <t>ケイカク</t>
    </rPh>
    <rPh sb="205" eb="207">
      <t>ケイカク</t>
    </rPh>
    <rPh sb="207" eb="209">
      <t>キカン</t>
    </rPh>
    <rPh sb="210" eb="212">
      <t>レイワ</t>
    </rPh>
    <rPh sb="216" eb="218">
      <t>ネンド</t>
    </rPh>
    <rPh sb="223" eb="225">
      <t>ハイスイ</t>
    </rPh>
    <rPh sb="225" eb="226">
      <t>ジョウ</t>
    </rPh>
    <rPh sb="226" eb="228">
      <t>シセツ</t>
    </rPh>
    <rPh sb="229" eb="231">
      <t>キカン</t>
    </rPh>
    <rPh sb="232" eb="234">
      <t>ジュウヨウ</t>
    </rPh>
    <rPh sb="234" eb="236">
      <t>キュウスイ</t>
    </rPh>
    <rPh sb="236" eb="238">
      <t>カンロ</t>
    </rPh>
    <rPh sb="239" eb="242">
      <t>タイシンカ</t>
    </rPh>
    <rPh sb="243" eb="244">
      <t>スス</t>
    </rPh>
    <rPh sb="251" eb="253">
      <t>ドウリョク</t>
    </rPh>
    <rPh sb="253" eb="254">
      <t>ヒ</t>
    </rPh>
    <rPh sb="255" eb="257">
      <t>ヨクセイ</t>
    </rPh>
    <rPh sb="258" eb="260">
      <t>シセツ</t>
    </rPh>
    <rPh sb="261" eb="264">
      <t>コウリツセイ</t>
    </rPh>
    <rPh sb="265" eb="266">
      <t>タカ</t>
    </rPh>
    <rPh sb="271" eb="273">
      <t>シゼン</t>
    </rPh>
    <rPh sb="273" eb="275">
      <t>リュウカ</t>
    </rPh>
    <rPh sb="275" eb="277">
      <t>ホウシキ</t>
    </rPh>
    <rPh sb="280" eb="282">
      <t>ハイスイ</t>
    </rPh>
    <rPh sb="282" eb="284">
      <t>クイキ</t>
    </rPh>
    <rPh sb="285" eb="287">
      <t>カクダイ</t>
    </rPh>
    <rPh sb="289" eb="291">
      <t>ハイスイ</t>
    </rPh>
    <rPh sb="291" eb="293">
      <t>クイキ</t>
    </rPh>
    <rPh sb="294" eb="297">
      <t>テキセイカ</t>
    </rPh>
    <rPh sb="298" eb="299">
      <t>オコナ</t>
    </rPh>
    <phoneticPr fontId="4"/>
  </si>
  <si>
    <t>　旭市の水道事業は、合併前の旧1市3町全てで昭和56年から給水を開始した後発の事業であり、2-②管路経年化率、2-③の管路更新率も類似団体や全国平均よりも低くなっている。
　しかしながら、2-①有形固定資産減価償却率は、類似団体や全国平均よりも高く、施設全体として更新時期を迎える資産が多くなっている。令和4年度からは耐用年数を超える管路が大幅に増え、また、電気設備では耐用年数を経過しているものも多い。
　今後は、旭配水場の更新や基幹・重要給水管路の耐震化を進めるとともに、将来の更新需要に備え、現在の経営状況を維持していく。</t>
    <rPh sb="1" eb="3">
      <t>アサヒシ</t>
    </rPh>
    <rPh sb="4" eb="6">
      <t>スイドウ</t>
    </rPh>
    <rPh sb="6" eb="8">
      <t>ジギョウ</t>
    </rPh>
    <rPh sb="10" eb="12">
      <t>ガッペイ</t>
    </rPh>
    <rPh sb="12" eb="13">
      <t>マエ</t>
    </rPh>
    <rPh sb="14" eb="15">
      <t>キュウ</t>
    </rPh>
    <rPh sb="16" eb="17">
      <t>シ</t>
    </rPh>
    <rPh sb="18" eb="19">
      <t>チョウ</t>
    </rPh>
    <rPh sb="19" eb="20">
      <t>スベ</t>
    </rPh>
    <rPh sb="22" eb="24">
      <t>ショウワ</t>
    </rPh>
    <rPh sb="26" eb="27">
      <t>ネン</t>
    </rPh>
    <rPh sb="29" eb="31">
      <t>キュウスイ</t>
    </rPh>
    <rPh sb="32" eb="34">
      <t>カイシ</t>
    </rPh>
    <rPh sb="36" eb="38">
      <t>コウハツ</t>
    </rPh>
    <rPh sb="39" eb="41">
      <t>ジギョウ</t>
    </rPh>
    <rPh sb="48" eb="50">
      <t>カンロ</t>
    </rPh>
    <rPh sb="50" eb="53">
      <t>ケイネンカ</t>
    </rPh>
    <rPh sb="53" eb="54">
      <t>リツ</t>
    </rPh>
    <rPh sb="151" eb="153">
      <t>レイワ</t>
    </rPh>
    <rPh sb="154" eb="156">
      <t>ネンド</t>
    </rPh>
    <rPh sb="164" eb="165">
      <t>コ</t>
    </rPh>
    <rPh sb="167" eb="169">
      <t>カンロ</t>
    </rPh>
    <rPh sb="170" eb="172">
      <t>オオハバ</t>
    </rPh>
    <rPh sb="173" eb="174">
      <t>フ</t>
    </rPh>
    <rPh sb="179" eb="181">
      <t>デンキ</t>
    </rPh>
    <rPh sb="181" eb="183">
      <t>セツビ</t>
    </rPh>
    <rPh sb="185" eb="187">
      <t>タイヨウ</t>
    </rPh>
    <rPh sb="187" eb="189">
      <t>ネンスウ</t>
    </rPh>
    <rPh sb="190" eb="192">
      <t>ケイカ</t>
    </rPh>
    <rPh sb="199" eb="200">
      <t>オオ</t>
    </rPh>
    <rPh sb="204" eb="206">
      <t>コンゴ</t>
    </rPh>
    <rPh sb="208" eb="209">
      <t>アサヒ</t>
    </rPh>
    <rPh sb="209" eb="211">
      <t>ハイスイ</t>
    </rPh>
    <rPh sb="211" eb="212">
      <t>ジョウ</t>
    </rPh>
    <rPh sb="213" eb="215">
      <t>コウシン</t>
    </rPh>
    <rPh sb="216" eb="218">
      <t>キカン</t>
    </rPh>
    <rPh sb="219" eb="221">
      <t>ジュウヨウ</t>
    </rPh>
    <rPh sb="221" eb="224">
      <t>キュウスイカン</t>
    </rPh>
    <rPh sb="224" eb="225">
      <t>ロ</t>
    </rPh>
    <rPh sb="226" eb="229">
      <t>タイシンカ</t>
    </rPh>
    <rPh sb="230" eb="231">
      <t>スス</t>
    </rPh>
    <rPh sb="238" eb="240">
      <t>ショウライ</t>
    </rPh>
    <rPh sb="241" eb="243">
      <t>コウシン</t>
    </rPh>
    <rPh sb="243" eb="245">
      <t>ジュヨウ</t>
    </rPh>
    <rPh sb="246" eb="247">
      <t>ソナ</t>
    </rPh>
    <rPh sb="249" eb="251">
      <t>ゲンザイ</t>
    </rPh>
    <rPh sb="252" eb="254">
      <t>ケイエイ</t>
    </rPh>
    <rPh sb="254" eb="256">
      <t>ジョウキョウ</t>
    </rPh>
    <rPh sb="257" eb="259">
      <t>イジ</t>
    </rPh>
    <phoneticPr fontId="4"/>
  </si>
  <si>
    <t xml:space="preserve"> 本市の経営状況は、１-①経常収支比率、１-③流動比率において、前年度と比較して減少したものの、類似団体や全国平均に比べ高い水準で推移しており、１-②累積欠損金もなく良好な経営を維持している。
　１-④企業債残高対給水収益比率については、類似団体や全国平均よりも低い水準で推移しているが、今後、更新時期を迎える資産が多くなることから割合が高まる可能性がある。
　１-⑤料金回収率については、類似団体や全国平均より高い水準で推移していたが、平成30年度に値下げの料金改定を行ったことや、コロナ禍や物価高騰の影響も大きく、減少傾向となっている。
　１－⑥給水原価については、218.9円と類似団体や全国平均よりも高い水準となっており、これは令和4年度決算で経常費用に対する受水費の割合が約6割となっていることが表すように、本市の地理的な要因から全量を受水に依存しており、受水費の負担が大きいことによるものである。なお、県の基準給水原価よりも給水原価が高いことから、平成30年度より一般会計から基準外繰入を行い、令和元年度からは県の市町村水道総合対策事業補助金を受けている。
１-⑦施設利用率については、配水量の増加に伴い、増加傾向となっている。
１－⑧有収率については、類似団体や全国平均より高いものの、漏水量の増加から減少傾向となっている。</t>
    <rPh sb="1" eb="2">
      <t>ホン</t>
    </rPh>
    <rPh sb="2" eb="3">
      <t>シ</t>
    </rPh>
    <rPh sb="4" eb="6">
      <t>ケイエイ</t>
    </rPh>
    <rPh sb="6" eb="8">
      <t>ジョウキョウ</t>
    </rPh>
    <rPh sb="13" eb="15">
      <t>ケイジョウ</t>
    </rPh>
    <rPh sb="15" eb="17">
      <t>シュウシ</t>
    </rPh>
    <rPh sb="17" eb="19">
      <t>ヒリツ</t>
    </rPh>
    <rPh sb="23" eb="25">
      <t>リュウドウ</t>
    </rPh>
    <rPh sb="25" eb="27">
      <t>ヒリツ</t>
    </rPh>
    <rPh sb="32" eb="35">
      <t>ゼンネンド</t>
    </rPh>
    <rPh sb="36" eb="38">
      <t>ヒカク</t>
    </rPh>
    <rPh sb="40" eb="42">
      <t>ゲンショウ</t>
    </rPh>
    <rPh sb="48" eb="50">
      <t>ルイジ</t>
    </rPh>
    <rPh sb="50" eb="52">
      <t>ダンタイ</t>
    </rPh>
    <rPh sb="53" eb="55">
      <t>ゼンコク</t>
    </rPh>
    <rPh sb="55" eb="57">
      <t>ヘイキン</t>
    </rPh>
    <rPh sb="58" eb="59">
      <t>クラ</t>
    </rPh>
    <rPh sb="60" eb="61">
      <t>タカ</t>
    </rPh>
    <rPh sb="62" eb="64">
      <t>スイジュン</t>
    </rPh>
    <rPh sb="65" eb="67">
      <t>スイイ</t>
    </rPh>
    <rPh sb="75" eb="77">
      <t>ルイセキ</t>
    </rPh>
    <rPh sb="77" eb="79">
      <t>ケッソン</t>
    </rPh>
    <rPh sb="79" eb="80">
      <t>キン</t>
    </rPh>
    <rPh sb="83" eb="85">
      <t>リョウコウ</t>
    </rPh>
    <rPh sb="86" eb="88">
      <t>ケイエイ</t>
    </rPh>
    <rPh sb="89" eb="91">
      <t>イジ</t>
    </rPh>
    <rPh sb="101" eb="103">
      <t>キギョウ</t>
    </rPh>
    <rPh sb="103" eb="104">
      <t>サイ</t>
    </rPh>
    <rPh sb="104" eb="106">
      <t>ザンダカ</t>
    </rPh>
    <rPh sb="106" eb="107">
      <t>タイ</t>
    </rPh>
    <rPh sb="107" eb="109">
      <t>キュウスイ</t>
    </rPh>
    <rPh sb="109" eb="111">
      <t>シュウエキ</t>
    </rPh>
    <rPh sb="111" eb="113">
      <t>ヒリツ</t>
    </rPh>
    <rPh sb="119" eb="121">
      <t>ルイジ</t>
    </rPh>
    <rPh sb="121" eb="123">
      <t>ダンタイ</t>
    </rPh>
    <rPh sb="124" eb="126">
      <t>ゼンコク</t>
    </rPh>
    <rPh sb="126" eb="128">
      <t>ヘイキン</t>
    </rPh>
    <rPh sb="131" eb="132">
      <t>ヒク</t>
    </rPh>
    <rPh sb="133" eb="135">
      <t>スイジュン</t>
    </rPh>
    <rPh sb="136" eb="138">
      <t>スイイ</t>
    </rPh>
    <rPh sb="144" eb="146">
      <t>コンゴ</t>
    </rPh>
    <rPh sb="147" eb="149">
      <t>コウシン</t>
    </rPh>
    <rPh sb="149" eb="151">
      <t>ジキ</t>
    </rPh>
    <rPh sb="152" eb="153">
      <t>ムカ</t>
    </rPh>
    <rPh sb="155" eb="157">
      <t>シサン</t>
    </rPh>
    <rPh sb="158" eb="159">
      <t>オオ</t>
    </rPh>
    <rPh sb="166" eb="168">
      <t>ワリアイ</t>
    </rPh>
    <rPh sb="169" eb="170">
      <t>タカ</t>
    </rPh>
    <rPh sb="172" eb="175">
      <t>カノウセイ</t>
    </rPh>
    <rPh sb="184" eb="186">
      <t>リョウキン</t>
    </rPh>
    <rPh sb="186" eb="188">
      <t>カイシュウ</t>
    </rPh>
    <rPh sb="188" eb="189">
      <t>リツ</t>
    </rPh>
    <rPh sb="195" eb="197">
      <t>ルイジ</t>
    </rPh>
    <rPh sb="197" eb="199">
      <t>ダンタイ</t>
    </rPh>
    <rPh sb="200" eb="202">
      <t>ゼンコク</t>
    </rPh>
    <rPh sb="202" eb="204">
      <t>ヘイキン</t>
    </rPh>
    <rPh sb="206" eb="207">
      <t>タカ</t>
    </rPh>
    <rPh sb="208" eb="210">
      <t>スイジュン</t>
    </rPh>
    <rPh sb="211" eb="213">
      <t>スイイ</t>
    </rPh>
    <rPh sb="219" eb="221">
      <t>ヘイセイ</t>
    </rPh>
    <rPh sb="223" eb="225">
      <t>ネンド</t>
    </rPh>
    <rPh sb="226" eb="228">
      <t>ネサ</t>
    </rPh>
    <rPh sb="230" eb="232">
      <t>リョウキン</t>
    </rPh>
    <rPh sb="232" eb="234">
      <t>カイテイ</t>
    </rPh>
    <rPh sb="235" eb="236">
      <t>オコナ</t>
    </rPh>
    <rPh sb="245" eb="246">
      <t>カ</t>
    </rPh>
    <rPh sb="247" eb="249">
      <t>ブッカ</t>
    </rPh>
    <rPh sb="249" eb="251">
      <t>コウトウ</t>
    </rPh>
    <rPh sb="252" eb="254">
      <t>エイキョウ</t>
    </rPh>
    <rPh sb="255" eb="256">
      <t>オオ</t>
    </rPh>
    <rPh sb="259" eb="261">
      <t>ゲンショウ</t>
    </rPh>
    <rPh sb="261" eb="263">
      <t>ケイコウ</t>
    </rPh>
    <rPh sb="275" eb="277">
      <t>キュウスイ</t>
    </rPh>
    <rPh sb="277" eb="279">
      <t>ゲンカ</t>
    </rPh>
    <rPh sb="290" eb="291">
      <t>エン</t>
    </rPh>
    <rPh sb="292" eb="294">
      <t>ルイジ</t>
    </rPh>
    <rPh sb="294" eb="296">
      <t>ダンタイ</t>
    </rPh>
    <rPh sb="297" eb="299">
      <t>ゼンコク</t>
    </rPh>
    <rPh sb="299" eb="301">
      <t>ヘイキン</t>
    </rPh>
    <rPh sb="304" eb="305">
      <t>タカ</t>
    </rPh>
    <rPh sb="306" eb="308">
      <t>スイジュン</t>
    </rPh>
    <rPh sb="318" eb="320">
      <t>レイワ</t>
    </rPh>
    <rPh sb="321" eb="323">
      <t>ネンド</t>
    </rPh>
    <rPh sb="323" eb="325">
      <t>ケッサン</t>
    </rPh>
    <rPh sb="326" eb="328">
      <t>ケイジョウ</t>
    </rPh>
    <rPh sb="328" eb="330">
      <t>ヒヨウ</t>
    </rPh>
    <rPh sb="331" eb="332">
      <t>タイ</t>
    </rPh>
    <rPh sb="334" eb="336">
      <t>ジュスイ</t>
    </rPh>
    <rPh sb="336" eb="337">
      <t>ヒ</t>
    </rPh>
    <rPh sb="338" eb="340">
      <t>ワリアイ</t>
    </rPh>
    <rPh sb="341" eb="342">
      <t>ヤク</t>
    </rPh>
    <rPh sb="343" eb="344">
      <t>ワリ</t>
    </rPh>
    <rPh sb="353" eb="354">
      <t>アラワ</t>
    </rPh>
    <rPh sb="359" eb="361">
      <t>ホンシ</t>
    </rPh>
    <rPh sb="362" eb="365">
      <t>チリテキ</t>
    </rPh>
    <rPh sb="366" eb="368">
      <t>ヨウイン</t>
    </rPh>
    <rPh sb="370" eb="372">
      <t>ゼンリョウ</t>
    </rPh>
    <rPh sb="373" eb="375">
      <t>ジュスイ</t>
    </rPh>
    <rPh sb="376" eb="378">
      <t>イゾン</t>
    </rPh>
    <rPh sb="383" eb="385">
      <t>ジュスイ</t>
    </rPh>
    <rPh sb="385" eb="386">
      <t>ヒ</t>
    </rPh>
    <rPh sb="387" eb="389">
      <t>フタン</t>
    </rPh>
    <rPh sb="390" eb="391">
      <t>オオ</t>
    </rPh>
    <rPh sb="407" eb="408">
      <t>ケン</t>
    </rPh>
    <rPh sb="409" eb="411">
      <t>キジュン</t>
    </rPh>
    <rPh sb="411" eb="413">
      <t>キュウスイ</t>
    </rPh>
    <rPh sb="413" eb="415">
      <t>ゲンカ</t>
    </rPh>
    <rPh sb="418" eb="420">
      <t>キュウスイ</t>
    </rPh>
    <rPh sb="420" eb="422">
      <t>ゲンカ</t>
    </rPh>
    <rPh sb="423" eb="424">
      <t>タカ</t>
    </rPh>
    <rPh sb="430" eb="432">
      <t>ヘイセイ</t>
    </rPh>
    <rPh sb="434" eb="436">
      <t>ネンド</t>
    </rPh>
    <rPh sb="438" eb="440">
      <t>イッパン</t>
    </rPh>
    <rPh sb="440" eb="442">
      <t>カイケイ</t>
    </rPh>
    <rPh sb="444" eb="446">
      <t>キジュン</t>
    </rPh>
    <rPh sb="446" eb="447">
      <t>ソト</t>
    </rPh>
    <rPh sb="447" eb="449">
      <t>クリイレ</t>
    </rPh>
    <rPh sb="450" eb="451">
      <t>オコナ</t>
    </rPh>
    <rPh sb="453" eb="455">
      <t>レイワ</t>
    </rPh>
    <rPh sb="455" eb="457">
      <t>ガンネン</t>
    </rPh>
    <rPh sb="457" eb="458">
      <t>ド</t>
    </rPh>
    <rPh sb="461" eb="462">
      <t>ケン</t>
    </rPh>
    <rPh sb="463" eb="466">
      <t>シチョウソン</t>
    </rPh>
    <rPh sb="466" eb="468">
      <t>スイドウ</t>
    </rPh>
    <rPh sb="468" eb="470">
      <t>ソウゴウ</t>
    </rPh>
    <rPh sb="470" eb="472">
      <t>タイサク</t>
    </rPh>
    <rPh sb="472" eb="474">
      <t>ジギョウ</t>
    </rPh>
    <rPh sb="474" eb="477">
      <t>ホジョキン</t>
    </rPh>
    <rPh sb="478" eb="479">
      <t>ウ</t>
    </rPh>
    <rPh sb="488" eb="490">
      <t>シセツ</t>
    </rPh>
    <rPh sb="490" eb="492">
      <t>リヨウ</t>
    </rPh>
    <rPh sb="492" eb="493">
      <t>リツ</t>
    </rPh>
    <rPh sb="499" eb="501">
      <t>ハイスイ</t>
    </rPh>
    <rPh sb="501" eb="502">
      <t>リョウ</t>
    </rPh>
    <rPh sb="503" eb="505">
      <t>ゾウカ</t>
    </rPh>
    <rPh sb="506" eb="507">
      <t>トモナ</t>
    </rPh>
    <rPh sb="509" eb="511">
      <t>ゾウカ</t>
    </rPh>
    <rPh sb="511" eb="513">
      <t>ケイコウ</t>
    </rPh>
    <rPh sb="524" eb="527">
      <t>ユウシュウリツ</t>
    </rPh>
    <rPh sb="533" eb="535">
      <t>ルイジ</t>
    </rPh>
    <rPh sb="535" eb="537">
      <t>ダンタイ</t>
    </rPh>
    <rPh sb="538" eb="540">
      <t>ゼンコク</t>
    </rPh>
    <rPh sb="540" eb="542">
      <t>ヘイキン</t>
    </rPh>
    <rPh sb="544" eb="545">
      <t>タカ</t>
    </rPh>
    <rPh sb="550" eb="552">
      <t>ロウスイ</t>
    </rPh>
    <rPh sb="552" eb="553">
      <t>リョウ</t>
    </rPh>
    <rPh sb="554" eb="556">
      <t>ゾウカ</t>
    </rPh>
    <rPh sb="558" eb="560">
      <t>ゲンショウ</t>
    </rPh>
    <rPh sb="560" eb="562">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</si>
</sst>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0.06</c:v>
                </c:pt>
                <c:pt idx="1">
                  <c:v>0.01</c:v>
                </c:pt>
                <c:pt idx="2">
                  <c:v>0.04</c:v>
                </c:pt>
                <c:pt idx="3">
                  <c:v>0.05</c:v>
                </c:pt>
                <c:pt idx="4">
                  <c:v>0.27</c:v>
                </c:pt>
              </c:numCache>
            </c:numRef>
          </c:val>
          <c:extLst>
            <c:ext xmlns:c16="http://schemas.microsoft.com/office/drawing/2014/chart" uri="{C3380CC4-5D6E-409C-BE32-E72D297353CC}">
              <c16:uniqueId val="{00000000-3E3F-4277-8F68-FE0F9C4F2E1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3E3F-4277-8F68-FE0F9C4F2E1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61.41</c:v>
                </c:pt>
                <c:pt idx="1">
                  <c:v>61.53</c:v>
                </c:pt>
                <c:pt idx="2">
                  <c:v>63.13</c:v>
                </c:pt>
                <c:pt idx="3">
                  <c:v>63.43</c:v>
                </c:pt>
                <c:pt idx="4">
                  <c:v>64.66</c:v>
                </c:pt>
              </c:numCache>
            </c:numRef>
          </c:val>
          <c:extLst>
            <c:ext xmlns:c16="http://schemas.microsoft.com/office/drawing/2014/chart" uri="{C3380CC4-5D6E-409C-BE32-E72D297353CC}">
              <c16:uniqueId val="{00000000-E31B-490C-A930-C884E55E798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E31B-490C-A930-C884E55E798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93.89</c:v>
                </c:pt>
                <c:pt idx="1">
                  <c:v>93.08</c:v>
                </c:pt>
                <c:pt idx="2">
                  <c:v>92.67</c:v>
                </c:pt>
                <c:pt idx="3">
                  <c:v>91.63</c:v>
                </c:pt>
                <c:pt idx="4">
                  <c:v>90.9</c:v>
                </c:pt>
              </c:numCache>
            </c:numRef>
          </c:val>
          <c:extLst>
            <c:ext xmlns:c16="http://schemas.microsoft.com/office/drawing/2014/chart" uri="{C3380CC4-5D6E-409C-BE32-E72D297353CC}">
              <c16:uniqueId val="{00000000-E339-4417-9A74-0FAC9E66802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E339-4417-9A74-0FAC9E66802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114.93</c:v>
                </c:pt>
                <c:pt idx="1">
                  <c:v>116.46</c:v>
                </c:pt>
                <c:pt idx="2">
                  <c:v>119.15</c:v>
                </c:pt>
                <c:pt idx="3">
                  <c:v>121.84</c:v>
                </c:pt>
                <c:pt idx="4">
                  <c:v>114.71</c:v>
                </c:pt>
              </c:numCache>
            </c:numRef>
          </c:val>
          <c:extLst>
            <c:ext xmlns:c16="http://schemas.microsoft.com/office/drawing/2014/chart" uri="{C3380CC4-5D6E-409C-BE32-E72D297353CC}">
              <c16:uniqueId val="{00000000-9D78-492D-9A3B-9D38DEFE8DF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9D78-492D-9A3B-9D38DEFE8DF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64.22</c:v>
                </c:pt>
                <c:pt idx="1">
                  <c:v>65.7</c:v>
                </c:pt>
                <c:pt idx="2">
                  <c:v>66.97</c:v>
                </c:pt>
                <c:pt idx="3">
                  <c:v>68.349999999999994</c:v>
                </c:pt>
                <c:pt idx="4">
                  <c:v>69.22</c:v>
                </c:pt>
              </c:numCache>
            </c:numRef>
          </c:val>
          <c:extLst>
            <c:ext xmlns:c16="http://schemas.microsoft.com/office/drawing/2014/chart" uri="{C3380CC4-5D6E-409C-BE32-E72D297353CC}">
              <c16:uniqueId val="{00000000-C93E-418B-96B9-53F9C6C8B31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C93E-418B-96B9-53F9C6C8B31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formatCode="#,##0.00;&quot;△&quot;#,##0.00;&quot;-&quot;">
                  <c:v>0.47</c:v>
                </c:pt>
                <c:pt idx="3" formatCode="#,##0.00;&quot;△&quot;#,##0.00;&quot;-&quot;">
                  <c:v>1.1299999999999999</c:v>
                </c:pt>
                <c:pt idx="4" formatCode="#,##0.00;&quot;△&quot;#,##0.00;&quot;-&quot;">
                  <c:v>15.34</c:v>
                </c:pt>
              </c:numCache>
            </c:numRef>
          </c:val>
          <c:extLst>
            <c:ext xmlns:c16="http://schemas.microsoft.com/office/drawing/2014/chart" uri="{C3380CC4-5D6E-409C-BE32-E72D297353CC}">
              <c16:uniqueId val="{00000000-2BD0-4292-A118-DF863979582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2BD0-4292-A118-DF863979582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8D-4FF4-AFC3-AC656890658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5F8D-4FF4-AFC3-AC656890658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1533.7</c:v>
                </c:pt>
                <c:pt idx="1">
                  <c:v>1576.37</c:v>
                </c:pt>
                <c:pt idx="2">
                  <c:v>1723.41</c:v>
                </c:pt>
                <c:pt idx="3">
                  <c:v>1774.24</c:v>
                </c:pt>
                <c:pt idx="4">
                  <c:v>1537.17</c:v>
                </c:pt>
              </c:numCache>
            </c:numRef>
          </c:val>
          <c:extLst>
            <c:ext xmlns:c16="http://schemas.microsoft.com/office/drawing/2014/chart" uri="{C3380CC4-5D6E-409C-BE32-E72D297353CC}">
              <c16:uniqueId val="{00000000-F1FB-491E-80F5-162D9175175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F1FB-491E-80F5-162D9175175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47.89</c:v>
                </c:pt>
                <c:pt idx="1">
                  <c:v>48.76</c:v>
                </c:pt>
                <c:pt idx="2">
                  <c:v>47.74</c:v>
                </c:pt>
                <c:pt idx="3">
                  <c:v>44.45</c:v>
                </c:pt>
                <c:pt idx="4">
                  <c:v>39.99</c:v>
                </c:pt>
              </c:numCache>
            </c:numRef>
          </c:val>
          <c:extLst>
            <c:ext xmlns:c16="http://schemas.microsoft.com/office/drawing/2014/chart" uri="{C3380CC4-5D6E-409C-BE32-E72D297353CC}">
              <c16:uniqueId val="{00000000-BCE1-4C40-A368-92AE40A2BA6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BCE1-4C40-A368-92AE40A2BA6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111.85</c:v>
                </c:pt>
                <c:pt idx="1">
                  <c:v>103.38</c:v>
                </c:pt>
                <c:pt idx="2">
                  <c:v>106.49</c:v>
                </c:pt>
                <c:pt idx="3">
                  <c:v>108.8</c:v>
                </c:pt>
                <c:pt idx="4">
                  <c:v>103.28</c:v>
                </c:pt>
              </c:numCache>
            </c:numRef>
          </c:val>
          <c:extLst>
            <c:ext xmlns:c16="http://schemas.microsoft.com/office/drawing/2014/chart" uri="{C3380CC4-5D6E-409C-BE32-E72D297353CC}">
              <c16:uniqueId val="{00000000-11C1-45BE-9E48-11D5F4F2C84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11C1-45BE-9E48-11D5F4F2C84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217.67</c:v>
                </c:pt>
                <c:pt idx="1">
                  <c:v>218.31</c:v>
                </c:pt>
                <c:pt idx="2">
                  <c:v>211.38</c:v>
                </c:pt>
                <c:pt idx="3">
                  <c:v>207.72</c:v>
                </c:pt>
                <c:pt idx="4">
                  <c:v>218.9</c:v>
                </c:pt>
              </c:numCache>
            </c:numRef>
          </c:val>
          <c:extLst>
            <c:ext xmlns:c16="http://schemas.microsoft.com/office/drawing/2014/chart" uri="{C3380CC4-5D6E-409C-BE32-E72D297353CC}">
              <c16:uniqueId val="{00000000-4174-4AC3-BFBB-694F4D72082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4174-4AC3-BFBB-694F4D72082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千葉県　旭市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1"/>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3" t="s">
        <v>9</v>
      </c>
      <c r="BM7" s="84"/>
      <c r="BN7" s="84"/>
      <c r="BO7" s="84"/>
      <c r="BP7" s="84"/>
      <c r="BQ7" s="84"/>
      <c r="BR7" s="84"/>
      <c r="BS7" s="84"/>
      <c r="BT7" s="84"/>
      <c r="BU7" s="84"/>
      <c r="BV7" s="84"/>
      <c r="BW7" s="84"/>
      <c r="BX7" s="84"/>
      <c r="BY7" s="85"/>
    </row>
    <row r="8" spans="1:78" ht="18.75" customHeight="1" x14ac:dyDescent="0.15">
      <c r="A8" s="2"/>
      <c r="B8" s="76" t="str">
        <f>データ!$I$6</f>
        <v>法適用</v>
      </c>
      <c r="C8" s="77"/>
      <c r="D8" s="77"/>
      <c r="E8" s="77"/>
      <c r="F8" s="77"/>
      <c r="G8" s="77"/>
      <c r="H8" s="77"/>
      <c r="I8" s="76" t="str">
        <f>データ!$J$6</f>
        <v>水道事業</v>
      </c>
      <c r="J8" s="77"/>
      <c r="K8" s="77"/>
      <c r="L8" s="77"/>
      <c r="M8" s="77"/>
      <c r="N8" s="77"/>
      <c r="O8" s="78"/>
      <c r="P8" s="79" t="str">
        <f>データ!$K$6</f>
        <v>末端給水事業</v>
      </c>
      <c r="Q8" s="79"/>
      <c r="R8" s="79"/>
      <c r="S8" s="79"/>
      <c r="T8" s="79"/>
      <c r="U8" s="79"/>
      <c r="V8" s="79"/>
      <c r="W8" s="79" t="str">
        <f>データ!$L$6</f>
        <v>A4</v>
      </c>
      <c r="X8" s="79"/>
      <c r="Y8" s="79"/>
      <c r="Z8" s="79"/>
      <c r="AA8" s="79"/>
      <c r="AB8" s="79"/>
      <c r="AC8" s="79"/>
      <c r="AD8" s="79" t="str">
        <f>データ!$M$6</f>
        <v>非設置</v>
      </c>
      <c r="AE8" s="79"/>
      <c r="AF8" s="79"/>
      <c r="AG8" s="79"/>
      <c r="AH8" s="79"/>
      <c r="AI8" s="79"/>
      <c r="AJ8" s="79"/>
      <c r="AK8" s="2"/>
      <c r="AL8" s="70">
        <f>データ!$R$6</f>
        <v>63379</v>
      </c>
      <c r="AM8" s="70"/>
      <c r="AN8" s="70"/>
      <c r="AO8" s="70"/>
      <c r="AP8" s="70"/>
      <c r="AQ8" s="70"/>
      <c r="AR8" s="70"/>
      <c r="AS8" s="70"/>
      <c r="AT8" s="37">
        <f>データ!$S$6</f>
        <v>130.47999999999999</v>
      </c>
      <c r="AU8" s="38"/>
      <c r="AV8" s="38"/>
      <c r="AW8" s="38"/>
      <c r="AX8" s="38"/>
      <c r="AY8" s="38"/>
      <c r="AZ8" s="38"/>
      <c r="BA8" s="38"/>
      <c r="BB8" s="59">
        <f>データ!$T$6</f>
        <v>485.74</v>
      </c>
      <c r="BC8" s="59"/>
      <c r="BD8" s="59"/>
      <c r="BE8" s="59"/>
      <c r="BF8" s="59"/>
      <c r="BG8" s="59"/>
      <c r="BH8" s="59"/>
      <c r="BI8" s="59"/>
      <c r="BJ8" s="3"/>
      <c r="BK8" s="3"/>
      <c r="BL8" s="72" t="s">
        <v>10</v>
      </c>
      <c r="BM8" s="73"/>
      <c r="BN8" s="74" t="s">
        <v>11</v>
      </c>
      <c r="BO8" s="74"/>
      <c r="BP8" s="74"/>
      <c r="BQ8" s="74"/>
      <c r="BR8" s="74"/>
      <c r="BS8" s="74"/>
      <c r="BT8" s="74"/>
      <c r="BU8" s="74"/>
      <c r="BV8" s="74"/>
      <c r="BW8" s="74"/>
      <c r="BX8" s="74"/>
      <c r="BY8" s="75"/>
    </row>
    <row r="9" spans="1:78" ht="18.75" customHeight="1" x14ac:dyDescent="0.15">
      <c r="A9" s="2"/>
      <c r="B9" s="48" t="s">
        <v>12</v>
      </c>
      <c r="C9" s="49"/>
      <c r="D9" s="49"/>
      <c r="E9" s="49"/>
      <c r="F9" s="49"/>
      <c r="G9" s="49"/>
      <c r="H9" s="49"/>
      <c r="I9" s="48" t="s">
        <v>13</v>
      </c>
      <c r="J9" s="49"/>
      <c r="K9" s="49"/>
      <c r="L9" s="49"/>
      <c r="M9" s="49"/>
      <c r="N9" s="49"/>
      <c r="O9" s="71"/>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90.42</v>
      </c>
      <c r="J10" s="38"/>
      <c r="K10" s="38"/>
      <c r="L10" s="38"/>
      <c r="M10" s="38"/>
      <c r="N10" s="38"/>
      <c r="O10" s="69"/>
      <c r="P10" s="59">
        <f>データ!$P$6</f>
        <v>89.85</v>
      </c>
      <c r="Q10" s="59"/>
      <c r="R10" s="59"/>
      <c r="S10" s="59"/>
      <c r="T10" s="59"/>
      <c r="U10" s="59"/>
      <c r="V10" s="59"/>
      <c r="W10" s="70">
        <f>データ!$Q$6</f>
        <v>4620</v>
      </c>
      <c r="X10" s="70"/>
      <c r="Y10" s="70"/>
      <c r="Z10" s="70"/>
      <c r="AA10" s="70"/>
      <c r="AB10" s="70"/>
      <c r="AC10" s="70"/>
      <c r="AD10" s="2"/>
      <c r="AE10" s="2"/>
      <c r="AF10" s="2"/>
      <c r="AG10" s="2"/>
      <c r="AH10" s="2"/>
      <c r="AI10" s="2"/>
      <c r="AJ10" s="2"/>
      <c r="AK10" s="2"/>
      <c r="AL10" s="70">
        <f>データ!$U$6</f>
        <v>56663</v>
      </c>
      <c r="AM10" s="70"/>
      <c r="AN10" s="70"/>
      <c r="AO10" s="70"/>
      <c r="AP10" s="70"/>
      <c r="AQ10" s="70"/>
      <c r="AR10" s="70"/>
      <c r="AS10" s="70"/>
      <c r="AT10" s="37">
        <f>データ!$V$6</f>
        <v>114.25</v>
      </c>
      <c r="AU10" s="38"/>
      <c r="AV10" s="38"/>
      <c r="AW10" s="38"/>
      <c r="AX10" s="38"/>
      <c r="AY10" s="38"/>
      <c r="AZ10" s="38"/>
      <c r="BA10" s="38"/>
      <c r="BB10" s="59">
        <f>データ!$W$6</f>
        <v>495.96</v>
      </c>
      <c r="BC10" s="59"/>
      <c r="BD10" s="59"/>
      <c r="BE10" s="59"/>
      <c r="BF10" s="59"/>
      <c r="BG10" s="59"/>
      <c r="BH10" s="59"/>
      <c r="BI10" s="59"/>
      <c r="BJ10" s="2"/>
      <c r="BK10" s="2"/>
      <c r="BL10" s="60" t="s">
        <v>21</v>
      </c>
      <c r="BM10" s="61"/>
      <c r="BN10" s="62" t="s">
        <v>22</v>
      </c>
      <c r="BO10" s="62"/>
      <c r="BP10" s="62"/>
      <c r="BQ10" s="62"/>
      <c r="BR10" s="62"/>
      <c r="BS10" s="62"/>
      <c r="BT10" s="62"/>
      <c r="BU10" s="62"/>
      <c r="BV10" s="62"/>
      <c r="BW10" s="62"/>
      <c r="BX10" s="62"/>
      <c r="BY10" s="6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23</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24</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55"/>
      <c r="BN66" s="55"/>
      <c r="BO66" s="55"/>
      <c r="BP66" s="55"/>
      <c r="BQ66" s="55"/>
      <c r="BR66" s="55"/>
      <c r="BS66" s="55"/>
      <c r="BT66" s="55"/>
      <c r="BU66" s="55"/>
      <c r="BV66" s="55"/>
      <c r="BW66" s="55"/>
      <c r="BX66" s="55"/>
      <c r="BY66" s="55"/>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55"/>
      <c r="BN67" s="55"/>
      <c r="BO67" s="55"/>
      <c r="BP67" s="55"/>
      <c r="BQ67" s="55"/>
      <c r="BR67" s="55"/>
      <c r="BS67" s="55"/>
      <c r="BT67" s="55"/>
      <c r="BU67" s="55"/>
      <c r="BV67" s="55"/>
      <c r="BW67" s="55"/>
      <c r="BX67" s="55"/>
      <c r="BY67" s="55"/>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55"/>
      <c r="BN68" s="55"/>
      <c r="BO68" s="55"/>
      <c r="BP68" s="55"/>
      <c r="BQ68" s="55"/>
      <c r="BR68" s="55"/>
      <c r="BS68" s="55"/>
      <c r="BT68" s="55"/>
      <c r="BU68" s="55"/>
      <c r="BV68" s="55"/>
      <c r="BW68" s="55"/>
      <c r="BX68" s="55"/>
      <c r="BY68" s="55"/>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55"/>
      <c r="BN69" s="55"/>
      <c r="BO69" s="55"/>
      <c r="BP69" s="55"/>
      <c r="BQ69" s="55"/>
      <c r="BR69" s="55"/>
      <c r="BS69" s="55"/>
      <c r="BT69" s="55"/>
      <c r="BU69" s="55"/>
      <c r="BV69" s="55"/>
      <c r="BW69" s="55"/>
      <c r="BX69" s="55"/>
      <c r="BY69" s="55"/>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55"/>
      <c r="BN70" s="55"/>
      <c r="BO70" s="55"/>
      <c r="BP70" s="55"/>
      <c r="BQ70" s="55"/>
      <c r="BR70" s="55"/>
      <c r="BS70" s="55"/>
      <c r="BT70" s="55"/>
      <c r="BU70" s="55"/>
      <c r="BV70" s="55"/>
      <c r="BW70" s="55"/>
      <c r="BX70" s="55"/>
      <c r="BY70" s="55"/>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55"/>
      <c r="BN71" s="55"/>
      <c r="BO71" s="55"/>
      <c r="BP71" s="55"/>
      <c r="BQ71" s="55"/>
      <c r="BR71" s="55"/>
      <c r="BS71" s="55"/>
      <c r="BT71" s="55"/>
      <c r="BU71" s="55"/>
      <c r="BV71" s="55"/>
      <c r="BW71" s="55"/>
      <c r="BX71" s="55"/>
      <c r="BY71" s="55"/>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55"/>
      <c r="BN72" s="55"/>
      <c r="BO72" s="55"/>
      <c r="BP72" s="55"/>
      <c r="BQ72" s="55"/>
      <c r="BR72" s="55"/>
      <c r="BS72" s="55"/>
      <c r="BT72" s="55"/>
      <c r="BU72" s="55"/>
      <c r="BV72" s="55"/>
      <c r="BW72" s="55"/>
      <c r="BX72" s="55"/>
      <c r="BY72" s="55"/>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55"/>
      <c r="BN73" s="55"/>
      <c r="BO73" s="55"/>
      <c r="BP73" s="55"/>
      <c r="BQ73" s="55"/>
      <c r="BR73" s="55"/>
      <c r="BS73" s="55"/>
      <c r="BT73" s="55"/>
      <c r="BU73" s="55"/>
      <c r="BV73" s="55"/>
      <c r="BW73" s="55"/>
      <c r="BX73" s="55"/>
      <c r="BY73" s="55"/>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55"/>
      <c r="BN74" s="55"/>
      <c r="BO74" s="55"/>
      <c r="BP74" s="55"/>
      <c r="BQ74" s="55"/>
      <c r="BR74" s="55"/>
      <c r="BS74" s="55"/>
      <c r="BT74" s="55"/>
      <c r="BU74" s="55"/>
      <c r="BV74" s="55"/>
      <c r="BW74" s="55"/>
      <c r="BX74" s="55"/>
      <c r="BY74" s="55"/>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55"/>
      <c r="BN75" s="55"/>
      <c r="BO75" s="55"/>
      <c r="BP75" s="55"/>
      <c r="BQ75" s="55"/>
      <c r="BR75" s="55"/>
      <c r="BS75" s="55"/>
      <c r="BT75" s="55"/>
      <c r="BU75" s="55"/>
      <c r="BV75" s="55"/>
      <c r="BW75" s="55"/>
      <c r="BX75" s="55"/>
      <c r="BY75" s="55"/>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55"/>
      <c r="BN76" s="55"/>
      <c r="BO76" s="55"/>
      <c r="BP76" s="55"/>
      <c r="BQ76" s="55"/>
      <c r="BR76" s="55"/>
      <c r="BS76" s="55"/>
      <c r="BT76" s="55"/>
      <c r="BU76" s="55"/>
      <c r="BV76" s="55"/>
      <c r="BW76" s="55"/>
      <c r="BX76" s="55"/>
      <c r="BY76" s="55"/>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55"/>
      <c r="BN77" s="55"/>
      <c r="BO77" s="55"/>
      <c r="BP77" s="55"/>
      <c r="BQ77" s="55"/>
      <c r="BR77" s="55"/>
      <c r="BS77" s="55"/>
      <c r="BT77" s="55"/>
      <c r="BU77" s="55"/>
      <c r="BV77" s="55"/>
      <c r="BW77" s="55"/>
      <c r="BX77" s="55"/>
      <c r="BY77" s="55"/>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55"/>
      <c r="BN78" s="55"/>
      <c r="BO78" s="55"/>
      <c r="BP78" s="55"/>
      <c r="BQ78" s="55"/>
      <c r="BR78" s="55"/>
      <c r="BS78" s="55"/>
      <c r="BT78" s="55"/>
      <c r="BU78" s="55"/>
      <c r="BV78" s="55"/>
      <c r="BW78" s="55"/>
      <c r="BX78" s="55"/>
      <c r="BY78" s="55"/>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55"/>
      <c r="BN79" s="55"/>
      <c r="BO79" s="55"/>
      <c r="BP79" s="55"/>
      <c r="BQ79" s="55"/>
      <c r="BR79" s="55"/>
      <c r="BS79" s="55"/>
      <c r="BT79" s="55"/>
      <c r="BU79" s="55"/>
      <c r="BV79" s="55"/>
      <c r="BW79" s="55"/>
      <c r="BX79" s="55"/>
      <c r="BY79" s="55"/>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55"/>
      <c r="BN80" s="55"/>
      <c r="BO80" s="55"/>
      <c r="BP80" s="55"/>
      <c r="BQ80" s="55"/>
      <c r="BR80" s="55"/>
      <c r="BS80" s="55"/>
      <c r="BT80" s="55"/>
      <c r="BU80" s="55"/>
      <c r="BV80" s="55"/>
      <c r="BW80" s="55"/>
      <c r="BX80" s="55"/>
      <c r="BY80" s="55"/>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55"/>
      <c r="BN81" s="55"/>
      <c r="BO81" s="55"/>
      <c r="BP81" s="55"/>
      <c r="BQ81" s="55"/>
      <c r="BR81" s="55"/>
      <c r="BS81" s="55"/>
      <c r="BT81" s="55"/>
      <c r="BU81" s="55"/>
      <c r="BV81" s="55"/>
      <c r="BW81" s="55"/>
      <c r="BX81" s="55"/>
      <c r="BY81" s="55"/>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6"/>
      <c r="BM82" s="57"/>
      <c r="BN82" s="57"/>
      <c r="BO82" s="57"/>
      <c r="BP82" s="57"/>
      <c r="BQ82" s="57"/>
      <c r="BR82" s="57"/>
      <c r="BS82" s="57"/>
      <c r="BT82" s="57"/>
      <c r="BU82" s="57"/>
      <c r="BV82" s="57"/>
      <c r="BW82" s="57"/>
      <c r="BX82" s="57"/>
      <c r="BY82" s="57"/>
      <c r="BZ82" s="5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ceOtaTTmmf25opWkudL6gcsxTWAwn1ZbeOsxz2Y58hVtagGKyRUNJcfhehBnZnqhPFAayjlN1vXH13LErC9MLA==" saltValue="YsLlsi1lCzp3UnaFw0aoO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15" t="s">
        <v>53</v>
      </c>
      <c r="B4" s="17"/>
      <c r="C4" s="17"/>
      <c r="D4" s="17"/>
      <c r="E4" s="17"/>
      <c r="F4" s="17"/>
      <c r="G4" s="17"/>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122157</v>
      </c>
      <c r="D6" s="20">
        <f t="shared" si="3"/>
        <v>46</v>
      </c>
      <c r="E6" s="20">
        <f t="shared" si="3"/>
        <v>1</v>
      </c>
      <c r="F6" s="20">
        <f t="shared" si="3"/>
        <v>0</v>
      </c>
      <c r="G6" s="20">
        <f t="shared" si="3"/>
        <v>1</v>
      </c>
      <c r="H6" s="20" t="str">
        <f t="shared" si="3"/>
        <v>千葉県　旭市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90.42</v>
      </c>
      <c r="P6" s="21">
        <f t="shared" si="3"/>
        <v>89.85</v>
      </c>
      <c r="Q6" s="21">
        <f t="shared" si="3"/>
        <v>4620</v>
      </c>
      <c r="R6" s="21">
        <f t="shared" si="3"/>
        <v>63379</v>
      </c>
      <c r="S6" s="21">
        <f t="shared" si="3"/>
        <v>130.47999999999999</v>
      </c>
      <c r="T6" s="21">
        <f t="shared" si="3"/>
        <v>485.74</v>
      </c>
      <c r="U6" s="21">
        <f t="shared" si="3"/>
        <v>56663</v>
      </c>
      <c r="V6" s="21">
        <f t="shared" si="3"/>
        <v>114.25</v>
      </c>
      <c r="W6" s="21">
        <f t="shared" si="3"/>
        <v>495.96</v>
      </c>
      <c r="X6" s="22">
        <f>IF(X7="",NA(),X7)</f>
        <v>114.93</v>
      </c>
      <c r="Y6" s="22">
        <f t="shared" ref="Y6:AG6" si="4">IF(Y7="",NA(),Y7)</f>
        <v>116.46</v>
      </c>
      <c r="Z6" s="22">
        <f t="shared" si="4"/>
        <v>119.15</v>
      </c>
      <c r="AA6" s="22">
        <f t="shared" si="4"/>
        <v>121.84</v>
      </c>
      <c r="AB6" s="22">
        <f t="shared" si="4"/>
        <v>114.71</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1533.7</v>
      </c>
      <c r="AU6" s="22">
        <f t="shared" ref="AU6:BC6" si="6">IF(AU7="",NA(),AU7)</f>
        <v>1576.37</v>
      </c>
      <c r="AV6" s="22">
        <f t="shared" si="6"/>
        <v>1723.41</v>
      </c>
      <c r="AW6" s="22">
        <f t="shared" si="6"/>
        <v>1774.24</v>
      </c>
      <c r="AX6" s="22">
        <f t="shared" si="6"/>
        <v>1537.17</v>
      </c>
      <c r="AY6" s="22">
        <f t="shared" si="6"/>
        <v>349.83</v>
      </c>
      <c r="AZ6" s="22">
        <f t="shared" si="6"/>
        <v>360.86</v>
      </c>
      <c r="BA6" s="22">
        <f t="shared" si="6"/>
        <v>350.79</v>
      </c>
      <c r="BB6" s="22">
        <f t="shared" si="6"/>
        <v>354.57</v>
      </c>
      <c r="BC6" s="22">
        <f t="shared" si="6"/>
        <v>357.74</v>
      </c>
      <c r="BD6" s="21" t="str">
        <f>IF(BD7="","",IF(BD7="-","【-】","【"&amp;SUBSTITUTE(TEXT(BD7,"#,##0.00"),"-","△")&amp;"】"))</f>
        <v>【252.29】</v>
      </c>
      <c r="BE6" s="22">
        <f>IF(BE7="",NA(),BE7)</f>
        <v>47.89</v>
      </c>
      <c r="BF6" s="22">
        <f t="shared" ref="BF6:BN6" si="7">IF(BF7="",NA(),BF7)</f>
        <v>48.76</v>
      </c>
      <c r="BG6" s="22">
        <f t="shared" si="7"/>
        <v>47.74</v>
      </c>
      <c r="BH6" s="22">
        <f t="shared" si="7"/>
        <v>44.45</v>
      </c>
      <c r="BI6" s="22">
        <f t="shared" si="7"/>
        <v>39.99</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111.85</v>
      </c>
      <c r="BQ6" s="22">
        <f t="shared" ref="BQ6:BY6" si="8">IF(BQ7="",NA(),BQ7)</f>
        <v>103.38</v>
      </c>
      <c r="BR6" s="22">
        <f t="shared" si="8"/>
        <v>106.49</v>
      </c>
      <c r="BS6" s="22">
        <f t="shared" si="8"/>
        <v>108.8</v>
      </c>
      <c r="BT6" s="22">
        <f t="shared" si="8"/>
        <v>103.28</v>
      </c>
      <c r="BU6" s="22">
        <f t="shared" si="8"/>
        <v>103.54</v>
      </c>
      <c r="BV6" s="22">
        <f t="shared" si="8"/>
        <v>103.32</v>
      </c>
      <c r="BW6" s="22">
        <f t="shared" si="8"/>
        <v>100.85</v>
      </c>
      <c r="BX6" s="22">
        <f t="shared" si="8"/>
        <v>103.79</v>
      </c>
      <c r="BY6" s="22">
        <f t="shared" si="8"/>
        <v>98.3</v>
      </c>
      <c r="BZ6" s="21" t="str">
        <f>IF(BZ7="","",IF(BZ7="-","【-】","【"&amp;SUBSTITUTE(TEXT(BZ7,"#,##0.00"),"-","△")&amp;"】"))</f>
        <v>【97.47】</v>
      </c>
      <c r="CA6" s="22">
        <f>IF(CA7="",NA(),CA7)</f>
        <v>217.67</v>
      </c>
      <c r="CB6" s="22">
        <f t="shared" ref="CB6:CJ6" si="9">IF(CB7="",NA(),CB7)</f>
        <v>218.31</v>
      </c>
      <c r="CC6" s="22">
        <f t="shared" si="9"/>
        <v>211.38</v>
      </c>
      <c r="CD6" s="22">
        <f t="shared" si="9"/>
        <v>207.72</v>
      </c>
      <c r="CE6" s="22">
        <f t="shared" si="9"/>
        <v>218.9</v>
      </c>
      <c r="CF6" s="22">
        <f t="shared" si="9"/>
        <v>167.46</v>
      </c>
      <c r="CG6" s="22">
        <f t="shared" si="9"/>
        <v>168.56</v>
      </c>
      <c r="CH6" s="22">
        <f t="shared" si="9"/>
        <v>167.1</v>
      </c>
      <c r="CI6" s="22">
        <f t="shared" si="9"/>
        <v>167.86</v>
      </c>
      <c r="CJ6" s="22">
        <f t="shared" si="9"/>
        <v>173.68</v>
      </c>
      <c r="CK6" s="21" t="str">
        <f>IF(CK7="","",IF(CK7="-","【-】","【"&amp;SUBSTITUTE(TEXT(CK7,"#,##0.00"),"-","△")&amp;"】"))</f>
        <v>【174.75】</v>
      </c>
      <c r="CL6" s="22">
        <f>IF(CL7="",NA(),CL7)</f>
        <v>61.41</v>
      </c>
      <c r="CM6" s="22">
        <f t="shared" ref="CM6:CU6" si="10">IF(CM7="",NA(),CM7)</f>
        <v>61.53</v>
      </c>
      <c r="CN6" s="22">
        <f t="shared" si="10"/>
        <v>63.13</v>
      </c>
      <c r="CO6" s="22">
        <f t="shared" si="10"/>
        <v>63.43</v>
      </c>
      <c r="CP6" s="22">
        <f t="shared" si="10"/>
        <v>64.66</v>
      </c>
      <c r="CQ6" s="22">
        <f t="shared" si="10"/>
        <v>59.46</v>
      </c>
      <c r="CR6" s="22">
        <f t="shared" si="10"/>
        <v>59.51</v>
      </c>
      <c r="CS6" s="22">
        <f t="shared" si="10"/>
        <v>59.91</v>
      </c>
      <c r="CT6" s="22">
        <f t="shared" si="10"/>
        <v>59.4</v>
      </c>
      <c r="CU6" s="22">
        <f t="shared" si="10"/>
        <v>59.24</v>
      </c>
      <c r="CV6" s="21" t="str">
        <f>IF(CV7="","",IF(CV7="-","【-】","【"&amp;SUBSTITUTE(TEXT(CV7,"#,##0.00"),"-","△")&amp;"】"))</f>
        <v>【59.97】</v>
      </c>
      <c r="CW6" s="22">
        <f>IF(CW7="",NA(),CW7)</f>
        <v>93.89</v>
      </c>
      <c r="CX6" s="22">
        <f t="shared" ref="CX6:DF6" si="11">IF(CX7="",NA(),CX7)</f>
        <v>93.08</v>
      </c>
      <c r="CY6" s="22">
        <f t="shared" si="11"/>
        <v>92.67</v>
      </c>
      <c r="CZ6" s="22">
        <f t="shared" si="11"/>
        <v>91.63</v>
      </c>
      <c r="DA6" s="22">
        <f t="shared" si="11"/>
        <v>90.9</v>
      </c>
      <c r="DB6" s="22">
        <f t="shared" si="11"/>
        <v>87.41</v>
      </c>
      <c r="DC6" s="22">
        <f t="shared" si="11"/>
        <v>87.08</v>
      </c>
      <c r="DD6" s="22">
        <f t="shared" si="11"/>
        <v>87.26</v>
      </c>
      <c r="DE6" s="22">
        <f t="shared" si="11"/>
        <v>87.57</v>
      </c>
      <c r="DF6" s="22">
        <f t="shared" si="11"/>
        <v>87.26</v>
      </c>
      <c r="DG6" s="21" t="str">
        <f>IF(DG7="","",IF(DG7="-","【-】","【"&amp;SUBSTITUTE(TEXT(DG7,"#,##0.00"),"-","△")&amp;"】"))</f>
        <v>【89.76】</v>
      </c>
      <c r="DH6" s="22">
        <f>IF(DH7="",NA(),DH7)</f>
        <v>64.22</v>
      </c>
      <c r="DI6" s="22">
        <f t="shared" ref="DI6:DQ6" si="12">IF(DI7="",NA(),DI7)</f>
        <v>65.7</v>
      </c>
      <c r="DJ6" s="22">
        <f t="shared" si="12"/>
        <v>66.97</v>
      </c>
      <c r="DK6" s="22">
        <f t="shared" si="12"/>
        <v>68.349999999999994</v>
      </c>
      <c r="DL6" s="22">
        <f t="shared" si="12"/>
        <v>69.22</v>
      </c>
      <c r="DM6" s="22">
        <f t="shared" si="12"/>
        <v>47.62</v>
      </c>
      <c r="DN6" s="22">
        <f t="shared" si="12"/>
        <v>48.55</v>
      </c>
      <c r="DO6" s="22">
        <f t="shared" si="12"/>
        <v>49.2</v>
      </c>
      <c r="DP6" s="22">
        <f t="shared" si="12"/>
        <v>50.01</v>
      </c>
      <c r="DQ6" s="22">
        <f t="shared" si="12"/>
        <v>50.99</v>
      </c>
      <c r="DR6" s="21" t="str">
        <f>IF(DR7="","",IF(DR7="-","【-】","【"&amp;SUBSTITUTE(TEXT(DR7,"#,##0.00"),"-","△")&amp;"】"))</f>
        <v>【51.51】</v>
      </c>
      <c r="DS6" s="21">
        <f>IF(DS7="",NA(),DS7)</f>
        <v>0</v>
      </c>
      <c r="DT6" s="21">
        <f t="shared" ref="DT6:EB6" si="13">IF(DT7="",NA(),DT7)</f>
        <v>0</v>
      </c>
      <c r="DU6" s="22">
        <f t="shared" si="13"/>
        <v>0.47</v>
      </c>
      <c r="DV6" s="22">
        <f t="shared" si="13"/>
        <v>1.1299999999999999</v>
      </c>
      <c r="DW6" s="22">
        <f t="shared" si="13"/>
        <v>15.34</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0.06</v>
      </c>
      <c r="EE6" s="22">
        <f t="shared" ref="EE6:EM6" si="14">IF(EE7="",NA(),EE7)</f>
        <v>0.01</v>
      </c>
      <c r="EF6" s="22">
        <f t="shared" si="14"/>
        <v>0.04</v>
      </c>
      <c r="EG6" s="22">
        <f t="shared" si="14"/>
        <v>0.05</v>
      </c>
      <c r="EH6" s="22">
        <f t="shared" si="14"/>
        <v>0.27</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122157</v>
      </c>
      <c r="D7" s="24">
        <v>46</v>
      </c>
      <c r="E7" s="24">
        <v>1</v>
      </c>
      <c r="F7" s="24">
        <v>0</v>
      </c>
      <c r="G7" s="24">
        <v>1</v>
      </c>
      <c r="H7" s="24" t="s">
        <v>93</v>
      </c>
      <c r="I7" s="24" t="s">
        <v>94</v>
      </c>
      <c r="J7" s="24" t="s">
        <v>95</v>
      </c>
      <c r="K7" s="24" t="s">
        <v>96</v>
      </c>
      <c r="L7" s="24" t="s">
        <v>97</v>
      </c>
      <c r="M7" s="24" t="s">
        <v>98</v>
      </c>
      <c r="N7" s="25" t="s">
        <v>99</v>
      </c>
      <c r="O7" s="25">
        <v>90.42</v>
      </c>
      <c r="P7" s="25">
        <v>89.85</v>
      </c>
      <c r="Q7" s="25">
        <v>4620</v>
      </c>
      <c r="R7" s="25">
        <v>63379</v>
      </c>
      <c r="S7" s="25">
        <v>130.47999999999999</v>
      </c>
      <c r="T7" s="25">
        <v>485.74</v>
      </c>
      <c r="U7" s="25">
        <v>56663</v>
      </c>
      <c r="V7" s="25">
        <v>114.25</v>
      </c>
      <c r="W7" s="25">
        <v>495.96</v>
      </c>
      <c r="X7" s="25">
        <v>114.93</v>
      </c>
      <c r="Y7" s="25">
        <v>116.46</v>
      </c>
      <c r="Z7" s="25">
        <v>119.15</v>
      </c>
      <c r="AA7" s="25">
        <v>121.84</v>
      </c>
      <c r="AB7" s="25">
        <v>114.71</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1533.7</v>
      </c>
      <c r="AU7" s="25">
        <v>1576.37</v>
      </c>
      <c r="AV7" s="25">
        <v>1723.41</v>
      </c>
      <c r="AW7" s="25">
        <v>1774.24</v>
      </c>
      <c r="AX7" s="25">
        <v>1537.17</v>
      </c>
      <c r="AY7" s="25">
        <v>349.83</v>
      </c>
      <c r="AZ7" s="25">
        <v>360.86</v>
      </c>
      <c r="BA7" s="25">
        <v>350.79</v>
      </c>
      <c r="BB7" s="25">
        <v>354.57</v>
      </c>
      <c r="BC7" s="25">
        <v>357.74</v>
      </c>
      <c r="BD7" s="25">
        <v>252.29</v>
      </c>
      <c r="BE7" s="25">
        <v>47.89</v>
      </c>
      <c r="BF7" s="25">
        <v>48.76</v>
      </c>
      <c r="BG7" s="25">
        <v>47.74</v>
      </c>
      <c r="BH7" s="25">
        <v>44.45</v>
      </c>
      <c r="BI7" s="25">
        <v>39.99</v>
      </c>
      <c r="BJ7" s="25">
        <v>314.87</v>
      </c>
      <c r="BK7" s="25">
        <v>309.27999999999997</v>
      </c>
      <c r="BL7" s="25">
        <v>322.92</v>
      </c>
      <c r="BM7" s="25">
        <v>303.45999999999998</v>
      </c>
      <c r="BN7" s="25">
        <v>307.27999999999997</v>
      </c>
      <c r="BO7" s="25">
        <v>268.07</v>
      </c>
      <c r="BP7" s="25">
        <v>111.85</v>
      </c>
      <c r="BQ7" s="25">
        <v>103.38</v>
      </c>
      <c r="BR7" s="25">
        <v>106.49</v>
      </c>
      <c r="BS7" s="25">
        <v>108.8</v>
      </c>
      <c r="BT7" s="25">
        <v>103.28</v>
      </c>
      <c r="BU7" s="25">
        <v>103.54</v>
      </c>
      <c r="BV7" s="25">
        <v>103.32</v>
      </c>
      <c r="BW7" s="25">
        <v>100.85</v>
      </c>
      <c r="BX7" s="25">
        <v>103.79</v>
      </c>
      <c r="BY7" s="25">
        <v>98.3</v>
      </c>
      <c r="BZ7" s="25">
        <v>97.47</v>
      </c>
      <c r="CA7" s="25">
        <v>217.67</v>
      </c>
      <c r="CB7" s="25">
        <v>218.31</v>
      </c>
      <c r="CC7" s="25">
        <v>211.38</v>
      </c>
      <c r="CD7" s="25">
        <v>207.72</v>
      </c>
      <c r="CE7" s="25">
        <v>218.9</v>
      </c>
      <c r="CF7" s="25">
        <v>167.46</v>
      </c>
      <c r="CG7" s="25">
        <v>168.56</v>
      </c>
      <c r="CH7" s="25">
        <v>167.1</v>
      </c>
      <c r="CI7" s="25">
        <v>167.86</v>
      </c>
      <c r="CJ7" s="25">
        <v>173.68</v>
      </c>
      <c r="CK7" s="25">
        <v>174.75</v>
      </c>
      <c r="CL7" s="25">
        <v>61.41</v>
      </c>
      <c r="CM7" s="25">
        <v>61.53</v>
      </c>
      <c r="CN7" s="25">
        <v>63.13</v>
      </c>
      <c r="CO7" s="25">
        <v>63.43</v>
      </c>
      <c r="CP7" s="25">
        <v>64.66</v>
      </c>
      <c r="CQ7" s="25">
        <v>59.46</v>
      </c>
      <c r="CR7" s="25">
        <v>59.51</v>
      </c>
      <c r="CS7" s="25">
        <v>59.91</v>
      </c>
      <c r="CT7" s="25">
        <v>59.4</v>
      </c>
      <c r="CU7" s="25">
        <v>59.24</v>
      </c>
      <c r="CV7" s="25">
        <v>59.97</v>
      </c>
      <c r="CW7" s="25">
        <v>93.89</v>
      </c>
      <c r="CX7" s="25">
        <v>93.08</v>
      </c>
      <c r="CY7" s="25">
        <v>92.67</v>
      </c>
      <c r="CZ7" s="25">
        <v>91.63</v>
      </c>
      <c r="DA7" s="25">
        <v>90.9</v>
      </c>
      <c r="DB7" s="25">
        <v>87.41</v>
      </c>
      <c r="DC7" s="25">
        <v>87.08</v>
      </c>
      <c r="DD7" s="25">
        <v>87.26</v>
      </c>
      <c r="DE7" s="25">
        <v>87.57</v>
      </c>
      <c r="DF7" s="25">
        <v>87.26</v>
      </c>
      <c r="DG7" s="25">
        <v>89.76</v>
      </c>
      <c r="DH7" s="25">
        <v>64.22</v>
      </c>
      <c r="DI7" s="25">
        <v>65.7</v>
      </c>
      <c r="DJ7" s="25">
        <v>66.97</v>
      </c>
      <c r="DK7" s="25">
        <v>68.349999999999994</v>
      </c>
      <c r="DL7" s="25">
        <v>69.22</v>
      </c>
      <c r="DM7" s="25">
        <v>47.62</v>
      </c>
      <c r="DN7" s="25">
        <v>48.55</v>
      </c>
      <c r="DO7" s="25">
        <v>49.2</v>
      </c>
      <c r="DP7" s="25">
        <v>50.01</v>
      </c>
      <c r="DQ7" s="25">
        <v>50.99</v>
      </c>
      <c r="DR7" s="25">
        <v>51.51</v>
      </c>
      <c r="DS7" s="25">
        <v>0</v>
      </c>
      <c r="DT7" s="25">
        <v>0</v>
      </c>
      <c r="DU7" s="25">
        <v>0.47</v>
      </c>
      <c r="DV7" s="25">
        <v>1.1299999999999999</v>
      </c>
      <c r="DW7" s="25">
        <v>15.34</v>
      </c>
      <c r="DX7" s="25">
        <v>16.27</v>
      </c>
      <c r="DY7" s="25">
        <v>17.11</v>
      </c>
      <c r="DZ7" s="25">
        <v>18.329999999999998</v>
      </c>
      <c r="EA7" s="25">
        <v>20.27</v>
      </c>
      <c r="EB7" s="25">
        <v>21.69</v>
      </c>
      <c r="EC7" s="25">
        <v>23.75</v>
      </c>
      <c r="ED7" s="25">
        <v>0.06</v>
      </c>
      <c r="EE7" s="25">
        <v>0.01</v>
      </c>
      <c r="EF7" s="25">
        <v>0.04</v>
      </c>
      <c r="EG7" s="25">
        <v>0.05</v>
      </c>
      <c r="EH7" s="25">
        <v>0.27</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2024-01-29T01:19:06Z</cp:lastPrinted>
  <dcterms:created xsi:type="dcterms:W3CDTF">2023-12-05T00:51:42Z</dcterms:created>
  <dcterms:modified xsi:type="dcterms:W3CDTF">2024-01-29T02:28:10Z</dcterms:modified>
  <cp:category/>
</cp:coreProperties>
</file>