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5_法適_農集\"/>
    </mc:Choice>
  </mc:AlternateContent>
  <xr:revisionPtr revIDLastSave="0" documentId="13_ncr:1_{61BC5EE2-0923-446E-B026-E74E3D220173}" xr6:coauthVersionLast="47" xr6:coauthVersionMax="47" xr10:uidLastSave="{00000000-0000-0000-0000-000000000000}"/>
  <workbookProtection workbookAlgorithmName="SHA-512" workbookHashValue="1MH6IDDnOsDwwyKUE/PfScAuFocmEscWLjFKupesDuJiOkQmvwHDKMly01dPs8u08aydANWSJqowwvrNUgIg9Q==" workbookSaltValue="947BK1qQ6J82feaKBN4vuw==" workbookSpinCount="100000" lockStructure="1"/>
  <bookViews>
    <workbookView xWindow="14295" yWindow="0" windowWidth="14610" windowHeight="155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BB8" i="4"/>
  <c r="AT8" i="4"/>
  <c r="AD8" i="4"/>
  <c r="W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<sst xmlns="http://schemas.openxmlformats.org/spreadsheetml/2006/main" count="275" uniqueCount="117">
  <si>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</si>
  <si>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</si>
  <si>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</si>
  <si>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</si>
  <si>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</si>
  <si>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</si>
  <si>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</si>
  <si>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</si>
  <si>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</si>
  <si>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</si>
  <si>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</si>
  <si>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</si>
  <si>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</si>
  <si>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</si>
  <si>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</si>
  <si>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</si>
  <si>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</si>
  <si>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</si>
  <si>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</si>
  <si>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</si>
  <si>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</si>
  <si>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</si>
  <si>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</si>
  <si>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</si>
  <si>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</si>
  <si>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</si>
  <si>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</si>
  <si>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</si>
  <si>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</si>
  <si>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</si>
  <si>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</si>
  <si>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</si>
  <si>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</si>
  <si>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</si>
  <si>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</si>
  <si>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</si>
  <si>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</si>
  <si>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</si>
  <si>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</si>
  <si>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</si>
  <si>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</si>
  <si>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</si>
  <si>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</si>
  <si>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</si>
  <si>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</si>
  <si>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</si>
  <si>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</si>
  <si>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</si>
  <si>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</si>
  <si>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</si>
  <si>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</si>
  <si>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</si>
  <si>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</si>
  <si>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</si>
  <si>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</si>
  <si>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</si>
  <si>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</si>
  <si>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</si>
  <si>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</si>
  <si>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</si>
  <si>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</si>
  <si>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</si>
  <si>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</si>
  <si>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</si>
  <si>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</si>
  <si>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</si>
  <si>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</si>
  <si>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</si>
  <si>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</si>
  <si>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</si>
  <si>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</si>
  <si>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</si>
  <si>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</si>
  <si>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</si>
  <si>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</si>
  <si>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</si>
  <si>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</si>
  <si>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</si>
  <si>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</si>
  <si>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</si>
  <si>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</si>
  <si>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</si>
  <si>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</si>
  <si>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</si>
  <si>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</si>
  <si>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</si>
  <si>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</si>
  <si>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</si>
  <si>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</si>
  <si>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</si>
  <si>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</si>
  <si>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</si>
  <si>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</si>
  <si>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</si>
  <si>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</si>
  <si>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</si>
  <si>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</si>
  <si>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</si>
  <si>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</si>
  <si>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</si>
  <si>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</si>
  <si>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</si>
  <si>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</si>
  <si>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</si>
  <si>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</si>
  <si>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</si>
  <si>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</si>
  <si>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</si>
  <si>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</si>
  <si>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</si>
  <si>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</si>
  <si>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</si>
  <si>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</si>
  <si>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</si>
  <si>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処理施設の老朽化が甚だしく、修繕での対応が困難な機械類が多くなっているため、ストックマネジメント計画に基づき計画的な更新を行う。
　また、施設の更新費用を抑制するため、処理場4ヶ所のうち、2ヶ所を公共下水道に接続し、その後、1ヶ所を接続する予定である。残る1ヶ所は老朽化状況等に応じて修繕等を実施する。</t>
    <rPh sb="1" eb="3">
      <t>ショリ</t>
    </rPh>
    <rPh sb="3" eb="5">
      <t>シセツ</t>
    </rPh>
    <rPh sb="6" eb="9">
      <t>ロウキュウカ</t>
    </rPh>
    <rPh sb="10" eb="11">
      <t>ハナハ</t>
    </rPh>
    <rPh sb="15" eb="17">
      <t>シュウゼン</t>
    </rPh>
    <rPh sb="19" eb="21">
      <t>タイオウ</t>
    </rPh>
    <rPh sb="22" eb="24">
      <t>コンナン</t>
    </rPh>
    <rPh sb="25" eb="28">
      <t>キカイルイ</t>
    </rPh>
    <rPh sb="29" eb="30">
      <t>オオ</t>
    </rPh>
    <rPh sb="49" eb="51">
      <t>ケイカク</t>
    </rPh>
    <rPh sb="52" eb="53">
      <t>モト</t>
    </rPh>
    <rPh sb="55" eb="58">
      <t>ケイカクテキ</t>
    </rPh>
    <rPh sb="59" eb="61">
      <t>コウシン</t>
    </rPh>
    <rPh sb="62" eb="63">
      <t>オコナ</t>
    </rPh>
    <rPh sb="70" eb="72">
      <t>シセツ</t>
    </rPh>
    <rPh sb="73" eb="75">
      <t>コウシン</t>
    </rPh>
    <rPh sb="75" eb="77">
      <t>ヒヨウ</t>
    </rPh>
    <rPh sb="78" eb="80">
      <t>ヨクセイ</t>
    </rPh>
    <rPh sb="85" eb="87">
      <t>ショリ</t>
    </rPh>
    <rPh sb="87" eb="88">
      <t>バ</t>
    </rPh>
    <rPh sb="97" eb="98">
      <t>ショ</t>
    </rPh>
    <rPh sb="99" eb="101">
      <t>コウキョウ</t>
    </rPh>
    <rPh sb="101" eb="104">
      <t>ゲスイドウ</t>
    </rPh>
    <rPh sb="105" eb="107">
      <t>セツゾク</t>
    </rPh>
    <rPh sb="111" eb="112">
      <t>アト</t>
    </rPh>
    <rPh sb="115" eb="116">
      <t>ショ</t>
    </rPh>
    <rPh sb="117" eb="119">
      <t>セツゾク</t>
    </rPh>
    <rPh sb="121" eb="123">
      <t>ヨテイ</t>
    </rPh>
    <rPh sb="127" eb="128">
      <t>ノコ</t>
    </rPh>
    <rPh sb="131" eb="132">
      <t>ショ</t>
    </rPh>
    <rPh sb="133" eb="136">
      <t>ロウキュウカ</t>
    </rPh>
    <rPh sb="136" eb="138">
      <t>ジョウキョウ</t>
    </rPh>
    <rPh sb="138" eb="139">
      <t>トウ</t>
    </rPh>
    <rPh sb="140" eb="141">
      <t>オウ</t>
    </rPh>
    <rPh sb="143" eb="145">
      <t>シュウゼン</t>
    </rPh>
    <rPh sb="145" eb="146">
      <t>トウ</t>
    </rPh>
    <rPh sb="147" eb="149">
      <t>ジッシ</t>
    </rPh>
    <phoneticPr fontId="4"/>
  </si>
  <si>
    <t>　当市では、維持管理費の一部を一般会計補助金により賄っており、良好な経営状態とは言いがたい。
　大規模な修繕が発生するごとに経費回収率が低下し汚水処理原価が増加するが、施設の老朽化が進み修繕工事の必要性が年々高まっていることから、今後もそのような傾向が続くことが想定される。
　対策としては、公共下水道施設との接続・統廃合を計画的に実施し、経過年数・規模・接続時期などを踏まえた効率的な実施による維持管理費のコスト縮減に務める。</t>
    <rPh sb="1" eb="2">
      <t>トウ</t>
    </rPh>
    <rPh sb="2" eb="3">
      <t>シ</t>
    </rPh>
    <rPh sb="6" eb="8">
      <t>イジ</t>
    </rPh>
    <rPh sb="8" eb="11">
      <t>カンリヒ</t>
    </rPh>
    <rPh sb="12" eb="14">
      <t>イチブ</t>
    </rPh>
    <rPh sb="15" eb="17">
      <t>イッパン</t>
    </rPh>
    <rPh sb="17" eb="19">
      <t>カイケイ</t>
    </rPh>
    <rPh sb="19" eb="22">
      <t>ホジョキン</t>
    </rPh>
    <rPh sb="25" eb="26">
      <t>マカナ</t>
    </rPh>
    <rPh sb="31" eb="33">
      <t>リョウコウ</t>
    </rPh>
    <rPh sb="34" eb="36">
      <t>ケイエイ</t>
    </rPh>
    <rPh sb="36" eb="38">
      <t>ジョウタイ</t>
    </rPh>
    <rPh sb="40" eb="41">
      <t>イ</t>
    </rPh>
    <rPh sb="68" eb="70">
      <t>テイカ</t>
    </rPh>
    <rPh sb="78" eb="80">
      <t>ゾウカ</t>
    </rPh>
    <rPh sb="93" eb="95">
      <t>シュウゼン</t>
    </rPh>
    <rPh sb="95" eb="97">
      <t>コウジ</t>
    </rPh>
    <rPh sb="98" eb="101">
      <t>ヒツヨウセイ</t>
    </rPh>
    <rPh sb="102" eb="104">
      <t>ネンネン</t>
    </rPh>
    <rPh sb="104" eb="105">
      <t>タカ</t>
    </rPh>
    <rPh sb="131" eb="133">
      <t>ソウテイ</t>
    </rPh>
    <rPh sb="139" eb="141">
      <t>タイサク</t>
    </rPh>
    <rPh sb="146" eb="151">
      <t>コウキョウゲスイドウ</t>
    </rPh>
    <rPh sb="151" eb="153">
      <t>シセツ</t>
    </rPh>
    <rPh sb="155" eb="157">
      <t>セツゾク</t>
    </rPh>
    <rPh sb="158" eb="161">
      <t>トウハイゴウ</t>
    </rPh>
    <rPh sb="162" eb="165">
      <t>ケイカクテキ</t>
    </rPh>
    <rPh sb="166" eb="168">
      <t>ジッシ</t>
    </rPh>
    <rPh sb="170" eb="172">
      <t>ケイカ</t>
    </rPh>
    <rPh sb="172" eb="174">
      <t>ネンスウ</t>
    </rPh>
    <rPh sb="175" eb="177">
      <t>キボ</t>
    </rPh>
    <rPh sb="178" eb="180">
      <t>セツゾク</t>
    </rPh>
    <rPh sb="180" eb="182">
      <t>ジキ</t>
    </rPh>
    <rPh sb="185" eb="186">
      <t>フ</t>
    </rPh>
    <rPh sb="189" eb="192">
      <t>コウリツテキ</t>
    </rPh>
    <rPh sb="193" eb="195">
      <t>ジッシ</t>
    </rPh>
    <rPh sb="198" eb="202">
      <t>イジカンリ</t>
    </rPh>
    <rPh sb="202" eb="203">
      <t>ヒ</t>
    </rPh>
    <rPh sb="207" eb="209">
      <t>シュクゲン</t>
    </rPh>
    <rPh sb="210" eb="211">
      <t>ツト</t>
    </rPh>
    <phoneticPr fontId="4"/>
  </si>
  <si>
    <t>①経常収支比率については、全国平均及び類似団体平均を上回っている。しかし、営業収益は人口減少等により伸び悩み、収益の多くを営業外収益の一般会計補助金に依存している状況である。費用面では、営業外費用の企業債利息は減少していくものの、物価の上昇によって維持管理費用は増加していくと見込まれる。このため、使用料収入の増加を図ることが必要である。
③流動比率については、全国平均及び類似団体平均を下回っている。また、農業集落排水整備当時の企業債償還が多く、保有している現金等では負債を賄えない状況であり、一般会計補助金で対応をしている状態である。
④企業債残高対事業規模比率については、企業債残高の全額に一般会計補助金を充てているため、0％となっている。
⑤経費回収率については、全国平均及び類似団体平均を上回っているものの適正な使用料収入が確保されているとは言えない。使用料収入の増加と経費の削減が課題である。
⑥汚水処理原価については、全国平均及び類似団体平均を下回っている。今後も同程度の数値で推移させたい。
⑦施設利用率については、全国平均及び類似団体平均を下回っている。能力的には余裕がある。
⑧水洗化率については、全国平均及び類似団体平均を下回っている。水洗化普及を推進する。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</si>
</sst>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57-4385-BA1A-9A665C1FBD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2B57-4385-BA1A-9A665C1FBD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48.11</c:v>
                </c:pt>
                <c:pt idx="3">
                  <c:v>46.37</c:v>
                </c:pt>
                <c:pt idx="4">
                  <c:v>40.479999999999997</c:v>
                </c:pt>
              </c:numCache>
            </c:numRef>
          </c:val>
          <c:extLst>
            <c:ext xmlns:c16="http://schemas.microsoft.com/office/drawing/2014/chart" uri="{C3380CC4-5D6E-409C-BE32-E72D297353CC}">
              <c16:uniqueId val="{00000000-8C52-4AE7-8110-2618B14374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C52-4AE7-8110-2618B14374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80.73</c:v>
                </c:pt>
                <c:pt idx="3">
                  <c:v>82.02</c:v>
                </c:pt>
                <c:pt idx="4">
                  <c:v>84.07</c:v>
                </c:pt>
              </c:numCache>
            </c:numRef>
          </c:val>
          <c:extLst>
            <c:ext xmlns:c16="http://schemas.microsoft.com/office/drawing/2014/chart" uri="{C3380CC4-5D6E-409C-BE32-E72D297353CC}">
              <c16:uniqueId val="{00000000-5194-4636-960E-8B83EC7472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5194-4636-960E-8B83EC7472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126.85</c:v>
                </c:pt>
                <c:pt idx="3">
                  <c:v>130.35</c:v>
                </c:pt>
                <c:pt idx="4">
                  <c:v>134.93</c:v>
                </c:pt>
              </c:numCache>
            </c:numRef>
          </c:val>
          <c:extLst>
            <c:ext xmlns:c16="http://schemas.microsoft.com/office/drawing/2014/chart" uri="{C3380CC4-5D6E-409C-BE32-E72D297353CC}">
              <c16:uniqueId val="{00000000-B944-4B24-ADD2-0ED2CF254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944-4B24-ADD2-0ED2CF254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3.59</c:v>
                </c:pt>
                <c:pt idx="3">
                  <c:v>7.17</c:v>
                </c:pt>
                <c:pt idx="4">
                  <c:v>10.41</c:v>
                </c:pt>
              </c:numCache>
            </c:numRef>
          </c:val>
          <c:extLst>
            <c:ext xmlns:c16="http://schemas.microsoft.com/office/drawing/2014/chart" uri="{C3380CC4-5D6E-409C-BE32-E72D297353CC}">
              <c16:uniqueId val="{00000000-507F-41C4-92EC-BDB35B9CEB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507F-41C4-92EC-BDB35B9CEB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49-4A6C-958B-A10145D819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D49-4A6C-958B-A10145D819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F2-40A7-88C3-0B7C5AA977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7FF2-40A7-88C3-0B7C5AA977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19.86</c:v>
                </c:pt>
                <c:pt idx="3">
                  <c:v>22.96</c:v>
                </c:pt>
                <c:pt idx="4">
                  <c:v>23.2</c:v>
                </c:pt>
              </c:numCache>
            </c:numRef>
          </c:val>
          <c:extLst>
            <c:ext xmlns:c16="http://schemas.microsoft.com/office/drawing/2014/chart" uri="{C3380CC4-5D6E-409C-BE32-E72D297353CC}">
              <c16:uniqueId val="{00000000-341F-4715-B099-B6F15A72C5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341F-4715-B099-B6F15A72C5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C3-402F-9A7E-83B5BBA7B8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2AC3-402F-9A7E-83B5BBA7B8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63.92</c:v>
                </c:pt>
                <c:pt idx="3">
                  <c:v>60.31</c:v>
                </c:pt>
                <c:pt idx="4">
                  <c:v>62.72</c:v>
                </c:pt>
              </c:numCache>
            </c:numRef>
          </c:val>
          <c:extLst>
            <c:ext xmlns:c16="http://schemas.microsoft.com/office/drawing/2014/chart" uri="{C3380CC4-5D6E-409C-BE32-E72D297353CC}">
              <c16:uniqueId val="{00000000-3FA0-4A7A-90FB-74C6E39B6E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3FA0-4A7A-90FB-74C6E39B6E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215.51</c:v>
                </c:pt>
                <c:pt idx="3">
                  <c:v>229.46</c:v>
                </c:pt>
                <c:pt idx="4">
                  <c:v>223.16</c:v>
                </c:pt>
              </c:numCache>
            </c:numRef>
          </c:val>
          <c:extLst>
            <c:ext xmlns:c16="http://schemas.microsoft.com/office/drawing/2014/chart" uri="{C3380CC4-5D6E-409C-BE32-E72D297353CC}">
              <c16:uniqueId val="{00000000-8314-4F29-AFE3-8EA86359BE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314-4F29-AFE3-8EA86359BE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東金市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57268</v>
      </c>
      <c r="AM8" s="45"/>
      <c r="AN8" s="45"/>
      <c r="AO8" s="45"/>
      <c r="AP8" s="45"/>
      <c r="AQ8" s="45"/>
      <c r="AR8" s="45"/>
      <c r="AS8" s="45"/>
      <c r="AT8" s="46">
        <f>データ!T6</f>
        <v>89.12</v>
      </c>
      <c r="AU8" s="46"/>
      <c r="AV8" s="46"/>
      <c r="AW8" s="46"/>
      <c r="AX8" s="46"/>
      <c r="AY8" s="46"/>
      <c r="AZ8" s="46"/>
      <c r="BA8" s="46"/>
      <c r="BB8" s="46">
        <f>データ!U6</f>
        <v>642.59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70.239999999999995</v>
      </c>
      <c r="J10" s="46"/>
      <c r="K10" s="46"/>
      <c r="L10" s="46"/>
      <c r="M10" s="46"/>
      <c r="N10" s="46"/>
      <c r="O10" s="46"/>
      <c r="P10" s="46">
        <f>データ!P6</f>
        <v>6.98</v>
      </c>
      <c r="Q10" s="46"/>
      <c r="R10" s="46"/>
      <c r="S10" s="46"/>
      <c r="T10" s="46"/>
      <c r="U10" s="46"/>
      <c r="V10" s="46"/>
      <c r="W10" s="46">
        <f>データ!Q6</f>
        <v>83.19</v>
      </c>
      <c r="X10" s="46"/>
      <c r="Y10" s="46"/>
      <c r="Z10" s="46"/>
      <c r="AA10" s="46"/>
      <c r="AB10" s="46"/>
      <c r="AC10" s="46"/>
      <c r="AD10" s="45">
        <f>データ!R6</f>
        <v>2714</v>
      </c>
      <c r="AE10" s="45"/>
      <c r="AF10" s="45"/>
      <c r="AG10" s="45"/>
      <c r="AH10" s="45"/>
      <c r="AI10" s="45"/>
      <c r="AJ10" s="45"/>
      <c r="AK10" s="2"/>
      <c r="AL10" s="45">
        <f>データ!V6</f>
        <v>3968</v>
      </c>
      <c r="AM10" s="45"/>
      <c r="AN10" s="45"/>
      <c r="AO10" s="45"/>
      <c r="AP10" s="45"/>
      <c r="AQ10" s="45"/>
      <c r="AR10" s="45"/>
      <c r="AS10" s="45"/>
      <c r="AT10" s="46">
        <f>データ!W6</f>
        <v>2.34</v>
      </c>
      <c r="AU10" s="46"/>
      <c r="AV10" s="46"/>
      <c r="AW10" s="46"/>
      <c r="AX10" s="46"/>
      <c r="AY10" s="46"/>
      <c r="AZ10" s="46"/>
      <c r="BA10" s="46"/>
      <c r="BB10" s="46">
        <f>データ!X6</f>
        <v>1695.73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3gRtCkoVksUhapH4DlPvdpKB+je2p+wlZU1W+96WW6kEj99ePCdYqRSlfupD/KcacW4TGsDe4AvrNGSy9YQmw==" saltValue="S+C6U96bk3bB+OIqxDXw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122131</v>
      </c>
      <c r="D6" s="19">
        <f t="shared" si="3"/>
        <v>46</v>
      </c>
      <c r="E6" s="19">
        <f t="shared" si="3"/>
        <v>17</v>
      </c>
      <c r="F6" s="19">
        <f t="shared" si="3"/>
        <v>5</v>
      </c>
      <c r="G6" s="19">
        <f t="shared" si="3"/>
        <v>0</v>
      </c>
      <c r="H6" s="19" t="str">
        <f t="shared" si="3"/>
        <v>千葉県　東金市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70.239999999999995</v>
      </c>
      <c r="P6" s="20">
        <f t="shared" si="3"/>
        <v>6.98</v>
      </c>
      <c r="Q6" s="20">
        <f t="shared" si="3"/>
        <v>83.19</v>
      </c>
      <c r="R6" s="20">
        <f t="shared" si="3"/>
        <v>2714</v>
      </c>
      <c r="S6" s="20">
        <f t="shared" si="3"/>
        <v>57268</v>
      </c>
      <c r="T6" s="20">
        <f t="shared" si="3"/>
        <v>89.12</v>
      </c>
      <c r="U6" s="20">
        <f t="shared" si="3"/>
        <v>642.59</v>
      </c>
      <c r="V6" s="20">
        <f t="shared" si="3"/>
        <v>3968</v>
      </c>
      <c r="W6" s="20">
        <f t="shared" si="3"/>
        <v>2.34</v>
      </c>
      <c r="X6" s="20">
        <f t="shared" si="3"/>
        <v>1695.73</v>
      </c>
      <c r="Y6" s="21" t="str">
        <f>IF(Y7="",NA(),Y7)</f>
        <v>-</v>
      </c>
      <c r="Z6" s="21" t="str">
        <f t="shared" ref="Z6:AH6" si="4">IF(Z7="",NA(),Z7)</f>
        <v>-</v>
      </c>
      <c r="AA6" s="21">
        <f t="shared" si="4"/>
        <v>126.85</v>
      </c>
      <c r="AB6" s="21">
        <f t="shared" si="4"/>
        <v>130.35</v>
      </c>
      <c r="AC6" s="21">
        <f t="shared" si="4"/>
        <v>134.93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19.86</v>
      </c>
      <c r="AX6" s="21">
        <f t="shared" si="6"/>
        <v>22.96</v>
      </c>
      <c r="AY6" s="21">
        <f t="shared" si="6"/>
        <v>23.2</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63.92</v>
      </c>
      <c r="BT6" s="21">
        <f t="shared" si="8"/>
        <v>60.31</v>
      </c>
      <c r="BU6" s="21">
        <f t="shared" si="8"/>
        <v>62.72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215.51</v>
      </c>
      <c r="CE6" s="21">
        <f t="shared" si="9"/>
        <v>229.46</v>
      </c>
      <c r="CF6" s="21">
        <f t="shared" si="9"/>
        <v>223.16</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48.11</v>
      </c>
      <c r="CP6" s="21">
        <f t="shared" si="10"/>
        <v>46.37</v>
      </c>
      <c r="CQ6" s="21">
        <f t="shared" si="10"/>
        <v>40.479999999999997</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80.73</v>
      </c>
      <c r="DA6" s="21">
        <f t="shared" si="11"/>
        <v>82.02</v>
      </c>
      <c r="DB6" s="21">
        <f t="shared" si="11"/>
        <v>84.07</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3.59</v>
      </c>
      <c r="DL6" s="21">
        <f t="shared" si="12"/>
        <v>7.17</v>
      </c>
      <c r="DM6" s="21">
        <f t="shared" si="12"/>
        <v>10.41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122131</v>
      </c>
      <c r="D7" s="23">
        <v>46</v>
      </c>
      <c r="E7" s="23">
        <v>17</v>
      </c>
      <c r="F7" s="23">
        <v>5</v>
      </c>
      <c r="G7" s="23">
        <v>0</v>
      </c>
      <c r="H7" s="23" t="s">
        <v>96</v>
      </c>
      <c r="I7" s="23" t="s">
        <v>97</v>
      </c>
      <c r="J7" s="23" t="s">
        <v>98</v>
      </c>
      <c r="K7" s="23" t="s">
        <v>99</v>
      </c>
      <c r="L7" s="23" t="s">
        <v>100</v>
      </c>
      <c r="M7" s="23" t="s">
        <v>101</v>
      </c>
      <c r="N7" s="24" t="s">
        <v>102</v>
      </c>
      <c r="O7" s="24">
        <v>70.239999999999995</v>
      </c>
      <c r="P7" s="24">
        <v>6.98</v>
      </c>
      <c r="Q7" s="24">
        <v>83.19</v>
      </c>
      <c r="R7" s="24">
        <v>2714</v>
      </c>
      <c r="S7" s="24">
        <v>57268</v>
      </c>
      <c r="T7" s="24">
        <v>89.12</v>
      </c>
      <c r="U7" s="24">
        <v>642.59</v>
      </c>
      <c r="V7" s="24">
        <v>3968</v>
      </c>
      <c r="W7" s="24">
        <v>2.34</v>
      </c>
      <c r="X7" s="24">
        <v>1695.73</v>
      </c>
      <c r="Y7" s="24" t="s">
        <v>102</v>
      </c>
      <c r="Z7" s="24" t="s">
        <v>102</v>
      </c>
      <c r="AA7" s="24">
        <v>126.85</v>
      </c>
      <c r="AB7" s="24">
        <v>130.35</v>
      </c>
      <c r="AC7" s="24">
        <v>134.93</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19.86</v>
      </c>
      <c r="AX7" s="24">
        <v>22.96</v>
      </c>
      <c r="AY7" s="24">
        <v>23.2</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63.92</v>
      </c>
      <c r="BT7" s="24">
        <v>60.31</v>
      </c>
      <c r="BU7" s="24">
        <v>62.72</v>
      </c>
      <c r="BV7" s="24" t="s">
        <v>102</v>
      </c>
      <c r="BW7" s="24" t="s">
        <v>102</v>
      </c>
      <c r="BX7" s="24">
        <v>57.08</v>
      </c>
      <c r="BY7" s="24">
        <v>56.26</v>
      </c>
      <c r="BZ7" s="24">
        <v>52.94</v>
      </c>
      <c r="CA7" s="24">
        <v>57.02</v>
      </c>
      <c r="CB7" s="24" t="s">
        <v>102</v>
      </c>
      <c r="CC7" s="24" t="s">
        <v>102</v>
      </c>
      <c r="CD7" s="24">
        <v>215.51</v>
      </c>
      <c r="CE7" s="24">
        <v>229.46</v>
      </c>
      <c r="CF7" s="24">
        <v>223.16</v>
      </c>
      <c r="CG7" s="24" t="s">
        <v>102</v>
      </c>
      <c r="CH7" s="24" t="s">
        <v>102</v>
      </c>
      <c r="CI7" s="24">
        <v>274.99</v>
      </c>
      <c r="CJ7" s="24">
        <v>282.08999999999997</v>
      </c>
      <c r="CK7" s="24">
        <v>303.27999999999997</v>
      </c>
      <c r="CL7" s="24">
        <v>273.68</v>
      </c>
      <c r="CM7" s="24" t="s">
        <v>102</v>
      </c>
      <c r="CN7" s="24" t="s">
        <v>102</v>
      </c>
      <c r="CO7" s="24">
        <v>48.11</v>
      </c>
      <c r="CP7" s="24">
        <v>46.37</v>
      </c>
      <c r="CQ7" s="24">
        <v>40.479999999999997</v>
      </c>
      <c r="CR7" s="24" t="s">
        <v>102</v>
      </c>
      <c r="CS7" s="24" t="s">
        <v>102</v>
      </c>
      <c r="CT7" s="24">
        <v>54.83</v>
      </c>
      <c r="CU7" s="24">
        <v>66.53</v>
      </c>
      <c r="CV7" s="24">
        <v>52.35</v>
      </c>
      <c r="CW7" s="24">
        <v>52.55</v>
      </c>
      <c r="CX7" s="24" t="s">
        <v>102</v>
      </c>
      <c r="CY7" s="24" t="s">
        <v>102</v>
      </c>
      <c r="CZ7" s="24">
        <v>80.73</v>
      </c>
      <c r="DA7" s="24">
        <v>82.02</v>
      </c>
      <c r="DB7" s="24">
        <v>84.07</v>
      </c>
      <c r="DC7" s="24" t="s">
        <v>102</v>
      </c>
      <c r="DD7" s="24" t="s">
        <v>102</v>
      </c>
      <c r="DE7" s="24">
        <v>84.7</v>
      </c>
      <c r="DF7" s="24">
        <v>84.67</v>
      </c>
      <c r="DG7" s="24">
        <v>84.39</v>
      </c>
      <c r="DH7" s="24">
        <v>87.3</v>
      </c>
      <c r="DI7" s="24" t="s">
        <v>102</v>
      </c>
      <c r="DJ7" s="24" t="s">
        <v>102</v>
      </c>
      <c r="DK7" s="24">
        <v>3.59</v>
      </c>
      <c r="DL7" s="24">
        <v>7.17</v>
      </c>
      <c r="DM7" s="24">
        <v>10.41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2024-02-27T07:16:33Z</cp:lastPrinted>
  <dcterms:created xsi:type="dcterms:W3CDTF">2023-12-12T01:01:10Z</dcterms:created>
  <dcterms:modified xsi:type="dcterms:W3CDTF">2024-02-27T07:16:37Z</dcterms:modified>
  <cp:category/>
</cp:coreProperties>
</file>