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F5194860-75B7-47B0-87AC-222A9ED0D0DA}" xr6:coauthVersionLast="47" xr6:coauthVersionMax="47" xr10:uidLastSave="{00000000-0000-0000-0000-000000000000}"/>
  <workbookProtection workbookAlgorithmName="SHA-512" workbookHashValue="KeJvW7GaSmYPobT7Ov9FAt2xaVNdpEIUtMwU4yXh0gj9Ht8+HL7rkIP0h/QMhMY3/gZY+66yvOFRZGub7m/IUg==" workbookSaltValue="TznBSzX7wEDMu5M442Kgr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H85" i="4"/>
  <c r="BB10" i="4"/>
  <c r="AD10" i="4"/>
  <c r="BB8" i="4"/>
  <c r="AT8" i="4"/>
  <c r="AD8" i="4"/>
  <c r="W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<sst xmlns="http://schemas.openxmlformats.org/spreadsheetml/2006/main" count="231" uniqueCount="116">
  <si>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</si>
  <si>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</si>
  <si>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</si>
  <si>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</si>
  <si>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</si>
  <si>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</si>
  <si>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</si>
  <si>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</si>
  <si>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</si>
  <si>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</si>
  <si>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</si>
  <si>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</si>
  <si>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</si>
  <si>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</si>
  <si>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</si>
  <si>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</si>
  <si>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</si>
  <si>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</si>
  <si>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</si>
  <si>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</si>
  <si>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</si>
  <si>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</si>
  <si>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</si>
  <si>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</si>
  <si>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</si>
  <si>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</si>
  <si>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</si>
  <si>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</si>
  <si>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</si>
  <si>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</si>
  <si>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</si>
  <si>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</si>
  <si>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</si>
  <si>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</si>
  <si>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</si>
  <si>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</si>
  <si>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</si>
  <si>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</si>
  <si>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</si>
  <si>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</si>
  <si>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</si>
  <si>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</si>
  <si>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</si>
  <si>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</si>
  <si>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</si>
  <si>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</si>
  <si>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</si>
  <si>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</si>
  <si>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</si>
  <si>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</si>
  <si>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</si>
  <si>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</si>
  <si>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</si>
  <si>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</si>
  <si>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</si>
  <si>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</si>
  <si>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</si>
  <si>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</si>
  <si>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</si>
  <si>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</si>
  <si>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</si>
  <si>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</si>
  <si>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</si>
  <si>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</si>
  <si>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</si>
  <si>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</si>
  <si>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</si>
  <si>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</si>
  <si>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</si>
  <si>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</si>
  <si>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</si>
  <si>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</si>
  <si>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</si>
  <si>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</si>
  <si>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</si>
  <si>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</si>
  <si>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</si>
  <si>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</si>
  <si>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</si>
  <si>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</si>
  <si>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</si>
  <si>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</si>
  <si>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</si>
  <si>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</si>
  <si>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</si>
  <si>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</si>
  <si>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</si>
  <si>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</si>
  <si>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</si>
  <si>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</si>
  <si>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</si>
  <si>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</si>
  <si>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</si>
  <si>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</si>
  <si>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</si>
  <si>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</si>
  <si>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市川市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</si>
  <si>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</si>
  <si>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</si>
  <si>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</si>
  <si>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</si>
  <si>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</si>
  <si>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</si>
  <si>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</si>
  <si>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</si>
  <si>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</si>
  <si>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</si>
  <si>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</si>
  <si>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</si>
  <si>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</si>
  <si>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</si>
  <si>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</si>
  <si>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</si>
  <si>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を表す指標は、全体として悪化傾向にある。経常収支比率や経費回収率の悪化は、新型コロナウイルス感染症拡大により増加した在宅勤務等が、社会経済活動の再開により減少したことに伴う下水道使用料の減収と未普及対策事業の進捗等に伴う減価償却費や流域下水道維持管理費負担金の増額が主な原因である。
　企業債残高対事業規模比率は、今後も未普及対策事業や浸水対策事業などの財源として多額の企業債を起こす計画があるため、企業債残高は増加する見込みであり、すでに類似団体より高い数値であるため、財政運営上注意が必要である。
　汚水処理原価も類似団体に比較して高いため、汚水処理コストの削減努力は続けなければならないが、その大半を減価償却費が占めることから、大幅な削減は困難である。
　以上のことから、将来にわたり、経営の健全性・効率性を維持するためには、費用に見合う適正な収益を確保する必要がある。このことは、令和元年度に策定した「経営戦略」の投資・財政計画でも明白である。
　したがって、令和5年4月に平成15年度以来となる下水道使用料の改定を実施した。</t>
    <rPh sb="1" eb="3">
      <t>ケイエイ</t>
    </rPh>
    <rPh sb="4" eb="6">
      <t>ケンゼン</t>
    </rPh>
    <rPh sb="6" eb="7">
      <t>セイ</t>
    </rPh>
    <rPh sb="8" eb="11">
      <t>コウリツセイ</t>
    </rPh>
    <rPh sb="12" eb="13">
      <t>アラワ</t>
    </rPh>
    <rPh sb="14" eb="16">
      <t>シヒョウ</t>
    </rPh>
    <rPh sb="18" eb="20">
      <t>ゼンタイ</t>
    </rPh>
    <rPh sb="23" eb="25">
      <t>アッカ</t>
    </rPh>
    <rPh sb="25" eb="27">
      <t>ケイコウ</t>
    </rPh>
    <rPh sb="31" eb="33">
      <t>ケイジョウ</t>
    </rPh>
    <rPh sb="33" eb="35">
      <t>シュウシ</t>
    </rPh>
    <rPh sb="35" eb="37">
      <t>ヒリツ</t>
    </rPh>
    <rPh sb="38" eb="40">
      <t>ケイヒ</t>
    </rPh>
    <rPh sb="40" eb="42">
      <t>カイシュウ</t>
    </rPh>
    <rPh sb="42" eb="43">
      <t>リツ</t>
    </rPh>
    <rPh sb="44" eb="46">
      <t>アッカ</t>
    </rPh>
    <rPh sb="48" eb="50">
      <t>シンガタ</t>
    </rPh>
    <rPh sb="57" eb="60">
      <t>カンセンショウ</t>
    </rPh>
    <rPh sb="60" eb="62">
      <t>カクダイ</t>
    </rPh>
    <rPh sb="65" eb="67">
      <t>ゾウカ</t>
    </rPh>
    <rPh sb="69" eb="71">
      <t>ザイタク</t>
    </rPh>
    <rPh sb="71" eb="73">
      <t>キンム</t>
    </rPh>
    <rPh sb="73" eb="74">
      <t>トウ</t>
    </rPh>
    <rPh sb="76" eb="78">
      <t>シャカイ</t>
    </rPh>
    <rPh sb="78" eb="80">
      <t>ケイザイ</t>
    </rPh>
    <rPh sb="80" eb="82">
      <t>カツドウ</t>
    </rPh>
    <rPh sb="83" eb="85">
      <t>サイカイ</t>
    </rPh>
    <rPh sb="88" eb="90">
      <t>ゲンショウ</t>
    </rPh>
    <rPh sb="95" eb="96">
      <t>トモナ</t>
    </rPh>
    <rPh sb="97" eb="100">
      <t>ゲスイドウ</t>
    </rPh>
    <rPh sb="100" eb="103">
      <t>シヨウリョウ</t>
    </rPh>
    <rPh sb="104" eb="106">
      <t>ゲンシュウ</t>
    </rPh>
    <rPh sb="107" eb="110">
      <t>ミフキュウ</t>
    </rPh>
    <rPh sb="110" eb="112">
      <t>タイサク</t>
    </rPh>
    <rPh sb="112" eb="114">
      <t>ジギョウ</t>
    </rPh>
    <rPh sb="115" eb="117">
      <t>シンチョク</t>
    </rPh>
    <rPh sb="117" eb="118">
      <t>トウ</t>
    </rPh>
    <rPh sb="119" eb="120">
      <t>トモナ</t>
    </rPh>
    <rPh sb="121" eb="123">
      <t>ゲンカ</t>
    </rPh>
    <rPh sb="123" eb="125">
      <t>ショウキャク</t>
    </rPh>
    <rPh sb="125" eb="126">
      <t>ヒ</t>
    </rPh>
    <rPh sb="127" eb="129">
      <t>リュウイキ</t>
    </rPh>
    <rPh sb="129" eb="132">
      <t>ゲスイドウ</t>
    </rPh>
    <rPh sb="132" eb="140">
      <t>イジカンリヒフタンキン</t>
    </rPh>
    <rPh sb="141" eb="143">
      <t>ゾウガク</t>
    </rPh>
    <rPh sb="144" eb="145">
      <t>オモ</t>
    </rPh>
    <rPh sb="146" eb="148">
      <t>ゲンイン</t>
    </rPh>
    <rPh sb="154" eb="156">
      <t>キギョウ</t>
    </rPh>
    <rPh sb="156" eb="157">
      <t>サイ</t>
    </rPh>
    <rPh sb="157" eb="159">
      <t>ザンダカ</t>
    </rPh>
    <rPh sb="159" eb="160">
      <t>タイ</t>
    </rPh>
    <rPh sb="160" eb="162">
      <t>ジギョウ</t>
    </rPh>
    <rPh sb="162" eb="164">
      <t>キボ</t>
    </rPh>
    <rPh sb="164" eb="166">
      <t>ヒリツ</t>
    </rPh>
    <rPh sb="168" eb="170">
      <t>コンゴ</t>
    </rPh>
    <rPh sb="171" eb="172">
      <t>ミ</t>
    </rPh>
    <rPh sb="172" eb="174">
      <t>フキュウ</t>
    </rPh>
    <rPh sb="174" eb="176">
      <t>タイサク</t>
    </rPh>
    <rPh sb="176" eb="178">
      <t>ジギョウ</t>
    </rPh>
    <rPh sb="179" eb="181">
      <t>シンスイ</t>
    </rPh>
    <rPh sb="181" eb="183">
      <t>タイサク</t>
    </rPh>
    <rPh sb="183" eb="185">
      <t>ジギョウ</t>
    </rPh>
    <rPh sb="188" eb="190">
      <t>ザイゲン</t>
    </rPh>
    <rPh sb="193" eb="195">
      <t>タガク</t>
    </rPh>
    <rPh sb="196" eb="198">
      <t>キギョウ</t>
    </rPh>
    <rPh sb="198" eb="199">
      <t>サイ</t>
    </rPh>
    <rPh sb="200" eb="201">
      <t>オ</t>
    </rPh>
    <rPh sb="203" eb="205">
      <t>ケイカク</t>
    </rPh>
    <rPh sb="211" eb="213">
      <t>キギョウ</t>
    </rPh>
    <rPh sb="213" eb="214">
      <t>サイ</t>
    </rPh>
    <rPh sb="214" eb="216">
      <t>ザンダカ</t>
    </rPh>
    <rPh sb="217" eb="219">
      <t>ゾウカ</t>
    </rPh>
    <rPh sb="221" eb="223">
      <t>ミコ</t>
    </rPh>
    <rPh sb="231" eb="233">
      <t>ルイジ</t>
    </rPh>
    <rPh sb="233" eb="235">
      <t>ダンタイ</t>
    </rPh>
    <rPh sb="237" eb="238">
      <t>タカ</t>
    </rPh>
    <rPh sb="239" eb="241">
      <t>スウチ</t>
    </rPh>
    <rPh sb="247" eb="249">
      <t>ザイセイ</t>
    </rPh>
    <rPh sb="249" eb="251">
      <t>ウンエイ</t>
    </rPh>
    <rPh sb="251" eb="252">
      <t>ジョウ</t>
    </rPh>
    <rPh sb="252" eb="254">
      <t>チュウイ</t>
    </rPh>
    <rPh sb="255" eb="257">
      <t>ヒツヨウ</t>
    </rPh>
    <rPh sb="263" eb="265">
      <t>オスイ</t>
    </rPh>
    <rPh sb="265" eb="267">
      <t>ショリ</t>
    </rPh>
    <rPh sb="267" eb="269">
      <t>ゲンカ</t>
    </rPh>
    <rPh sb="270" eb="272">
      <t>ルイジ</t>
    </rPh>
    <rPh sb="272" eb="274">
      <t>ダンタイ</t>
    </rPh>
    <rPh sb="275" eb="277">
      <t>ヒカク</t>
    </rPh>
    <rPh sb="279" eb="280">
      <t>タカ</t>
    </rPh>
    <rPh sb="284" eb="286">
      <t>オスイ</t>
    </rPh>
    <rPh sb="286" eb="288">
      <t>ショリ</t>
    </rPh>
    <rPh sb="292" eb="294">
      <t>サクゲン</t>
    </rPh>
    <rPh sb="294" eb="296">
      <t>ドリョク</t>
    </rPh>
    <rPh sb="297" eb="298">
      <t>ツヅ</t>
    </rPh>
    <rPh sb="311" eb="313">
      <t>タイハン</t>
    </rPh>
    <rPh sb="314" eb="319">
      <t>ゲンカショウキャクヒ</t>
    </rPh>
    <rPh sb="320" eb="321">
      <t>シ</t>
    </rPh>
    <rPh sb="328" eb="330">
      <t>オオハバ</t>
    </rPh>
    <rPh sb="342" eb="344">
      <t>イジョウ</t>
    </rPh>
    <rPh sb="350" eb="352">
      <t>ショウライ</t>
    </rPh>
    <rPh sb="368" eb="370">
      <t>イジ</t>
    </rPh>
    <rPh sb="377" eb="379">
      <t>ヒヨウ</t>
    </rPh>
    <rPh sb="380" eb="382">
      <t>ミア</t>
    </rPh>
    <rPh sb="383" eb="385">
      <t>テキセイ</t>
    </rPh>
    <rPh sb="386" eb="388">
      <t>シュウエキ</t>
    </rPh>
    <rPh sb="389" eb="391">
      <t>カクホ</t>
    </rPh>
    <rPh sb="393" eb="395">
      <t>ヒツヨウ</t>
    </rPh>
    <rPh sb="405" eb="407">
      <t>レイワ</t>
    </rPh>
    <rPh sb="407" eb="409">
      <t>ガンネン</t>
    </rPh>
    <rPh sb="409" eb="410">
      <t>ド</t>
    </rPh>
    <rPh sb="411" eb="413">
      <t>サクテイ</t>
    </rPh>
    <rPh sb="416" eb="418">
      <t>ケイエイ</t>
    </rPh>
    <rPh sb="418" eb="420">
      <t>センリャク</t>
    </rPh>
    <rPh sb="422" eb="424">
      <t>トウシ</t>
    </rPh>
    <rPh sb="425" eb="427">
      <t>ザイセイ</t>
    </rPh>
    <rPh sb="427" eb="429">
      <t>ケイカク</t>
    </rPh>
    <rPh sb="431" eb="433">
      <t>メイハク</t>
    </rPh>
    <rPh sb="445" eb="447">
      <t>レイワ</t>
    </rPh>
    <rPh sb="448" eb="449">
      <t>ネン</t>
    </rPh>
    <rPh sb="450" eb="451">
      <t>ツキ</t>
    </rPh>
    <rPh sb="452" eb="454">
      <t>ヘイセイ</t>
    </rPh>
    <rPh sb="456" eb="458">
      <t>ネンド</t>
    </rPh>
    <rPh sb="458" eb="460">
      <t>イライ</t>
    </rPh>
    <rPh sb="463" eb="466">
      <t>ゲスイドウ</t>
    </rPh>
    <rPh sb="466" eb="469">
      <t>シヨウリョウ</t>
    </rPh>
    <rPh sb="470" eb="472">
      <t>カイテイ</t>
    </rPh>
    <rPh sb="473" eb="475">
      <t>ジッシ</t>
    </rPh>
    <phoneticPr fontId="15"/>
  </si>
  <si>
    <t>　昭和47年度に供用を開始した管渠が法定耐用年数を迎えたため、今後、管渠老朽化率の上昇が見込まれる。老朽化対策については、一部、老朽管渠の更新工事を実施済だが、引き続き管渠の老朽化具合に合わせて、最適な対策工事の実施時期と投資額を設定して事業を進める。
　長寿命化事業では、令和元年度に策定した「下水道ストックマネジメント計画」で定めた令和7年度末の下水道管長寿命化対策率15％を目標に対策を進める。
　なお、「経営戦略」では老朽化対策事業費として、令和51年度までに413億円を見積もっている。</t>
    <rPh sb="1" eb="3">
      <t>ショウワ</t>
    </rPh>
    <rPh sb="8" eb="10">
      <t>キョウヨウ</t>
    </rPh>
    <rPh sb="11" eb="13">
      <t>カイシ</t>
    </rPh>
    <rPh sb="15" eb="17">
      <t>カンキョ</t>
    </rPh>
    <rPh sb="18" eb="20">
      <t>ホウテイ</t>
    </rPh>
    <rPh sb="20" eb="22">
      <t>タイヨウ</t>
    </rPh>
    <rPh sb="22" eb="24">
      <t>ネンスウ</t>
    </rPh>
    <rPh sb="25" eb="26">
      <t>ムカ</t>
    </rPh>
    <rPh sb="31" eb="33">
      <t>コンゴ</t>
    </rPh>
    <rPh sb="34" eb="36">
      <t>カンキョ</t>
    </rPh>
    <rPh sb="36" eb="39">
      <t>ロウキュウカ</t>
    </rPh>
    <rPh sb="39" eb="40">
      <t>リツ</t>
    </rPh>
    <rPh sb="41" eb="43">
      <t>ジョウショウ</t>
    </rPh>
    <rPh sb="44" eb="46">
      <t>ミコ</t>
    </rPh>
    <rPh sb="50" eb="53">
      <t>ロウキュウカ</t>
    </rPh>
    <rPh sb="53" eb="55">
      <t>タイサク</t>
    </rPh>
    <rPh sb="61" eb="63">
      <t>イチブ</t>
    </rPh>
    <rPh sb="64" eb="66">
      <t>ロウキュウ</t>
    </rPh>
    <rPh sb="66" eb="68">
      <t>カンキョ</t>
    </rPh>
    <rPh sb="69" eb="71">
      <t>コウシン</t>
    </rPh>
    <rPh sb="71" eb="73">
      <t>コウジ</t>
    </rPh>
    <rPh sb="74" eb="76">
      <t>ジッシ</t>
    </rPh>
    <rPh sb="76" eb="77">
      <t>スミ</t>
    </rPh>
    <rPh sb="80" eb="81">
      <t>ヒ</t>
    </rPh>
    <rPh sb="82" eb="83">
      <t>ツヅ</t>
    </rPh>
    <rPh sb="84" eb="86">
      <t>カンキョ</t>
    </rPh>
    <rPh sb="87" eb="89">
      <t>ロウキュウ</t>
    </rPh>
    <rPh sb="89" eb="90">
      <t>カ</t>
    </rPh>
    <rPh sb="90" eb="92">
      <t>グアイ</t>
    </rPh>
    <rPh sb="93" eb="94">
      <t>ア</t>
    </rPh>
    <rPh sb="98" eb="100">
      <t>サイテキ</t>
    </rPh>
    <rPh sb="101" eb="103">
      <t>タイサク</t>
    </rPh>
    <rPh sb="103" eb="105">
      <t>コウジ</t>
    </rPh>
    <rPh sb="106" eb="108">
      <t>ジッシ</t>
    </rPh>
    <rPh sb="119" eb="121">
      <t>ジギョウ</t>
    </rPh>
    <rPh sb="122" eb="123">
      <t>スス</t>
    </rPh>
    <rPh sb="128" eb="132">
      <t>チョウジュミョウカ</t>
    </rPh>
    <rPh sb="132" eb="134">
      <t>ジギョウ</t>
    </rPh>
    <rPh sb="137" eb="139">
      <t>レイワ</t>
    </rPh>
    <rPh sb="139" eb="141">
      <t>ガンネン</t>
    </rPh>
    <rPh sb="141" eb="142">
      <t>ド</t>
    </rPh>
    <rPh sb="143" eb="145">
      <t>サクテイ</t>
    </rPh>
    <rPh sb="148" eb="151">
      <t>ゲスイドウ</t>
    </rPh>
    <rPh sb="161" eb="163">
      <t>ケイカク</t>
    </rPh>
    <rPh sb="165" eb="166">
      <t>サダ</t>
    </rPh>
    <rPh sb="168" eb="170">
      <t>レイワ</t>
    </rPh>
    <rPh sb="171" eb="173">
      <t>ネンド</t>
    </rPh>
    <rPh sb="173" eb="174">
      <t>マツ</t>
    </rPh>
    <rPh sb="175" eb="178">
      <t>ゲスイドウ</t>
    </rPh>
    <rPh sb="178" eb="179">
      <t>カン</t>
    </rPh>
    <rPh sb="179" eb="183">
      <t>チョウジュミョウカ</t>
    </rPh>
    <rPh sb="183" eb="185">
      <t>タイサク</t>
    </rPh>
    <rPh sb="185" eb="186">
      <t>リツ</t>
    </rPh>
    <rPh sb="190" eb="192">
      <t>モクヒョウ</t>
    </rPh>
    <rPh sb="193" eb="195">
      <t>タイサク</t>
    </rPh>
    <rPh sb="196" eb="197">
      <t>スス</t>
    </rPh>
    <rPh sb="206" eb="208">
      <t>ケイエイ</t>
    </rPh>
    <rPh sb="208" eb="210">
      <t>センリャク</t>
    </rPh>
    <rPh sb="213" eb="216">
      <t>ロウキュウカ</t>
    </rPh>
    <rPh sb="216" eb="218">
      <t>タイサク</t>
    </rPh>
    <rPh sb="218" eb="220">
      <t>ジギョウ</t>
    </rPh>
    <rPh sb="220" eb="221">
      <t>ヒ</t>
    </rPh>
    <rPh sb="225" eb="227">
      <t>レイワ</t>
    </rPh>
    <rPh sb="229" eb="231">
      <t>ネンド</t>
    </rPh>
    <rPh sb="237" eb="239">
      <t>オクエン</t>
    </rPh>
    <rPh sb="240" eb="242">
      <t>ミツ</t>
    </rPh>
    <phoneticPr fontId="9"/>
  </si>
  <si>
    <t>　当市の下水道処理人口普及率は令和4年度末で77.54％に留まっており、一層の未普及対策の推進が必要なことに加え、老朽化対策、地震対策なども進めなければならないことから、今後、多額の投資を予定している。
　これに伴い、今後も減価償却費等の固定費が増加することから、収支を均衡させるための財源確保が課題である。
　したがって、将来にわたり継続的・安定的な事業運営を行うためには、経営効率化や有収率の改善などによる経費削減を進めるとともに、接続率の向上、適正な下水道使用料水準の確保などの収益改善に向けた取り組みを継続的に行う必要がある。</t>
    <rPh sb="1" eb="3">
      <t>トウシ</t>
    </rPh>
    <rPh sb="4" eb="7">
      <t>ゲスイドウ</t>
    </rPh>
    <rPh sb="7" eb="9">
      <t>ショリ</t>
    </rPh>
    <rPh sb="9" eb="11">
      <t>ジンコウ</t>
    </rPh>
    <rPh sb="11" eb="14">
      <t>フキュウリツ</t>
    </rPh>
    <rPh sb="15" eb="17">
      <t>レイワ</t>
    </rPh>
    <rPh sb="18" eb="20">
      <t>ネンド</t>
    </rPh>
    <rPh sb="20" eb="21">
      <t>マツ</t>
    </rPh>
    <rPh sb="29" eb="30">
      <t>トド</t>
    </rPh>
    <rPh sb="36" eb="38">
      <t>イッソウ</t>
    </rPh>
    <rPh sb="39" eb="42">
      <t>ミフキュウ</t>
    </rPh>
    <rPh sb="42" eb="44">
      <t>タイサク</t>
    </rPh>
    <rPh sb="45" eb="47">
      <t>スイシン</t>
    </rPh>
    <rPh sb="48" eb="50">
      <t>ヒツヨウ</t>
    </rPh>
    <rPh sb="54" eb="55">
      <t>クワ</t>
    </rPh>
    <rPh sb="57" eb="60">
      <t>ロウキュウカ</t>
    </rPh>
    <rPh sb="60" eb="62">
      <t>タイサク</t>
    </rPh>
    <rPh sb="63" eb="65">
      <t>ジシン</t>
    </rPh>
    <rPh sb="65" eb="67">
      <t>タイサク</t>
    </rPh>
    <rPh sb="70" eb="71">
      <t>スス</t>
    </rPh>
    <rPh sb="85" eb="87">
      <t>コンゴ</t>
    </rPh>
    <rPh sb="88" eb="90">
      <t>タガク</t>
    </rPh>
    <rPh sb="91" eb="93">
      <t>トウシ</t>
    </rPh>
    <rPh sb="94" eb="96">
      <t>ヨテイ</t>
    </rPh>
    <rPh sb="106" eb="107">
      <t>トモナ</t>
    </rPh>
    <rPh sb="109" eb="111">
      <t>コンゴ</t>
    </rPh>
    <rPh sb="112" eb="114">
      <t>ゲンカ</t>
    </rPh>
    <rPh sb="114" eb="116">
      <t>ショウキャク</t>
    </rPh>
    <rPh sb="116" eb="117">
      <t>ヒ</t>
    </rPh>
    <rPh sb="117" eb="118">
      <t>トウ</t>
    </rPh>
    <rPh sb="119" eb="122">
      <t>コテイヒ</t>
    </rPh>
    <rPh sb="123" eb="125">
      <t>ゾウカ</t>
    </rPh>
    <rPh sb="132" eb="134">
      <t>シュウシ</t>
    </rPh>
    <rPh sb="135" eb="137">
      <t>キンコウ</t>
    </rPh>
    <rPh sb="143" eb="145">
      <t>ザイゲン</t>
    </rPh>
    <rPh sb="145" eb="147">
      <t>カクホ</t>
    </rPh>
    <rPh sb="148" eb="150">
      <t>カダイ</t>
    </rPh>
    <rPh sb="162" eb="164">
      <t>ショウライ</t>
    </rPh>
    <rPh sb="168" eb="171">
      <t>ケイゾクテキ</t>
    </rPh>
    <rPh sb="172" eb="175">
      <t>アンテイテキ</t>
    </rPh>
    <rPh sb="176" eb="178">
      <t>ジギョウ</t>
    </rPh>
    <rPh sb="178" eb="180">
      <t>ウンエイ</t>
    </rPh>
    <rPh sb="181" eb="182">
      <t>オコナ</t>
    </rPh>
    <rPh sb="188" eb="190">
      <t>ケイエイ</t>
    </rPh>
    <rPh sb="190" eb="193">
      <t>コウリツカ</t>
    </rPh>
    <rPh sb="194" eb="197">
      <t>ユウシュウリツ</t>
    </rPh>
    <rPh sb="198" eb="200">
      <t>カイゼン</t>
    </rPh>
    <rPh sb="205" eb="207">
      <t>ケイヒ</t>
    </rPh>
    <rPh sb="207" eb="209">
      <t>サクゲン</t>
    </rPh>
    <rPh sb="210" eb="211">
      <t>スス</t>
    </rPh>
    <rPh sb="218" eb="220">
      <t>セツゾク</t>
    </rPh>
    <rPh sb="220" eb="221">
      <t>リツ</t>
    </rPh>
    <rPh sb="222" eb="224">
      <t>コウジョウ</t>
    </rPh>
    <rPh sb="225" eb="227">
      <t>テキセイ</t>
    </rPh>
    <rPh sb="228" eb="231">
      <t>ゲスイドウ</t>
    </rPh>
    <rPh sb="231" eb="234">
      <t>シヨウリョウ</t>
    </rPh>
    <rPh sb="234" eb="236">
      <t>スイジュン</t>
    </rPh>
    <rPh sb="237" eb="239">
      <t>カクホ</t>
    </rPh>
    <rPh sb="242" eb="244">
      <t>シュウエキ</t>
    </rPh>
    <rPh sb="244" eb="246">
      <t>カイゼン</t>
    </rPh>
    <rPh sb="247" eb="248">
      <t>ム</t>
    </rPh>
    <rPh sb="250" eb="251">
      <t>ト</t>
    </rPh>
    <rPh sb="252" eb="253">
      <t>ク</t>
    </rPh>
    <rPh sb="255" eb="258">
      <t>ケイゾクテキ</t>
    </rPh>
    <rPh sb="259" eb="260">
      <t>オコナ</t>
    </rPh>
    <rPh sb="261" eb="263">
      <t>ヒツヨウ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</si>
</sst>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indexed="20"/>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0.02</c:v>
                </c:pt>
                <c:pt idx="3" formatCode="#,##0.00;&quot;△&quot;#,##0.00;&quot;-&quot;">
                  <c:v>0.02</c:v>
                </c:pt>
                <c:pt idx="4">
                  <c:v>0</c:v>
                </c:pt>
              </c:numCache>
            </c:numRef>
          </c:val>
          <c:extLst>
            <c:ext xmlns:c16="http://schemas.microsoft.com/office/drawing/2014/chart" uri="{C3380CC4-5D6E-409C-BE32-E72D297353CC}">
              <c16:uniqueId val="{00000000-D6AF-4C77-BAA1-78ECD5EE30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D6AF-4C77-BAA1-78ECD5EE30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99.77</c:v>
                </c:pt>
                <c:pt idx="1">
                  <c:v>101.95</c:v>
                </c:pt>
                <c:pt idx="2">
                  <c:v>109.17</c:v>
                </c:pt>
                <c:pt idx="3">
                  <c:v>113.51</c:v>
                </c:pt>
                <c:pt idx="4">
                  <c:v>85.1</c:v>
                </c:pt>
              </c:numCache>
            </c:numRef>
          </c:val>
          <c:extLst>
            <c:ext xmlns:c16="http://schemas.microsoft.com/office/drawing/2014/chart" uri="{C3380CC4-5D6E-409C-BE32-E72D297353CC}">
              <c16:uniqueId val="{00000000-B6D6-4A84-8464-27C0C63607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B6D6-4A84-8464-27C0C63607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93.31</c:v>
                </c:pt>
                <c:pt idx="1">
                  <c:v>92.71</c:v>
                </c:pt>
                <c:pt idx="2">
                  <c:v>92.66</c:v>
                </c:pt>
                <c:pt idx="3">
                  <c:v>92.79</c:v>
                </c:pt>
                <c:pt idx="4">
                  <c:v>92.25</c:v>
                </c:pt>
              </c:numCache>
            </c:numRef>
          </c:val>
          <c:extLst>
            <c:ext xmlns:c16="http://schemas.microsoft.com/office/drawing/2014/chart" uri="{C3380CC4-5D6E-409C-BE32-E72D297353CC}">
              <c16:uniqueId val="{00000000-AC69-4BA0-A67C-1538CA0A3D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AC69-4BA0-A67C-1538CA0A3D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100.03</c:v>
                </c:pt>
                <c:pt idx="1">
                  <c:v>102.97</c:v>
                </c:pt>
                <c:pt idx="2">
                  <c:v>104.17</c:v>
                </c:pt>
                <c:pt idx="3">
                  <c:v>99.51</c:v>
                </c:pt>
                <c:pt idx="4">
                  <c:v>97.53</c:v>
                </c:pt>
              </c:numCache>
            </c:numRef>
          </c:val>
          <c:extLst>
            <c:ext xmlns:c16="http://schemas.microsoft.com/office/drawing/2014/chart" uri="{C3380CC4-5D6E-409C-BE32-E72D297353CC}">
              <c16:uniqueId val="{00000000-8326-4D5E-8190-8D8EF84E9B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8326-4D5E-8190-8D8EF84E9B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3.47</c:v>
                </c:pt>
                <c:pt idx="1">
                  <c:v>6.9</c:v>
                </c:pt>
                <c:pt idx="2">
                  <c:v>9.5500000000000007</c:v>
                </c:pt>
                <c:pt idx="3">
                  <c:v>12.07</c:v>
                </c:pt>
                <c:pt idx="4">
                  <c:v>14.53</c:v>
                </c:pt>
              </c:numCache>
            </c:numRef>
          </c:val>
          <c:extLst>
            <c:ext xmlns:c16="http://schemas.microsoft.com/office/drawing/2014/chart" uri="{C3380CC4-5D6E-409C-BE32-E72D297353CC}">
              <c16:uniqueId val="{00000000-779B-4CCB-A86C-BD3C70AA72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779B-4CCB-A86C-BD3C70AA72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quot;-&quot;">
                  <c:v>9.69</c:v>
                </c:pt>
              </c:numCache>
            </c:numRef>
          </c:val>
          <c:extLst>
            <c:ext xmlns:c16="http://schemas.microsoft.com/office/drawing/2014/chart" uri="{C3380CC4-5D6E-409C-BE32-E72D297353CC}">
              <c16:uniqueId val="{00000000-C7A8-4934-9A19-829044367F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C7A8-4934-9A19-829044367F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1.47</c:v>
                </c:pt>
                <c:pt idx="1">
                  <c:v>0</c:v>
                </c:pt>
                <c:pt idx="2">
                  <c:v>0</c:v>
                </c:pt>
                <c:pt idx="3">
                  <c:v>0</c:v>
                </c:pt>
                <c:pt idx="4">
                  <c:v>0</c:v>
                </c:pt>
              </c:numCache>
            </c:numRef>
          </c:val>
          <c:extLst>
            <c:ext xmlns:c16="http://schemas.microsoft.com/office/drawing/2014/chart" uri="{C3380CC4-5D6E-409C-BE32-E72D297353CC}">
              <c16:uniqueId val="{00000000-BC46-4B7A-B593-1F790616C2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BC46-4B7A-B593-1F790616C2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65.92</c:v>
                </c:pt>
                <c:pt idx="1">
                  <c:v>68.52</c:v>
                </c:pt>
                <c:pt idx="2">
                  <c:v>104.74</c:v>
                </c:pt>
                <c:pt idx="3">
                  <c:v>95.31</c:v>
                </c:pt>
                <c:pt idx="4">
                  <c:v>88.5</c:v>
                </c:pt>
              </c:numCache>
            </c:numRef>
          </c:val>
          <c:extLst>
            <c:ext xmlns:c16="http://schemas.microsoft.com/office/drawing/2014/chart" uri="{C3380CC4-5D6E-409C-BE32-E72D297353CC}">
              <c16:uniqueId val="{00000000-BC8B-476C-B0E7-F9FF3803CC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BC8B-476C-B0E7-F9FF3803CC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724.37</c:v>
                </c:pt>
                <c:pt idx="1">
                  <c:v>771.16</c:v>
                </c:pt>
                <c:pt idx="2">
                  <c:v>732.51</c:v>
                </c:pt>
                <c:pt idx="3">
                  <c:v>869.42</c:v>
                </c:pt>
                <c:pt idx="4">
                  <c:v>945.32</c:v>
                </c:pt>
              </c:numCache>
            </c:numRef>
          </c:val>
          <c:extLst>
            <c:ext xmlns:c16="http://schemas.microsoft.com/office/drawing/2014/chart" uri="{C3380CC4-5D6E-409C-BE32-E72D297353CC}">
              <c16:uniqueId val="{00000000-0DEC-4616-AB82-BCA16022D4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0DEC-4616-AB82-BCA16022D4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99.37</c:v>
                </c:pt>
                <c:pt idx="1">
                  <c:v>103.23</c:v>
                </c:pt>
                <c:pt idx="2">
                  <c:v>105.67</c:v>
                </c:pt>
                <c:pt idx="3">
                  <c:v>99.61</c:v>
                </c:pt>
                <c:pt idx="4">
                  <c:v>96.12</c:v>
                </c:pt>
              </c:numCache>
            </c:numRef>
          </c:val>
          <c:extLst>
            <c:ext xmlns:c16="http://schemas.microsoft.com/office/drawing/2014/chart" uri="{C3380CC4-5D6E-409C-BE32-E72D297353CC}">
              <c16:uniqueId val="{00000000-A397-46B2-8659-C72A52AECF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A397-46B2-8659-C72A52AECF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143.11000000000001</c:v>
                </c:pt>
                <c:pt idx="1">
                  <c:v>137.57</c:v>
                </c:pt>
                <c:pt idx="2">
                  <c:v>131.68</c:v>
                </c:pt>
                <c:pt idx="3">
                  <c:v>140</c:v>
                </c:pt>
                <c:pt idx="4">
                  <c:v>145.52000000000001</c:v>
                </c:pt>
              </c:numCache>
            </c:numRef>
          </c:val>
          <c:extLst>
            <c:ext xmlns:c16="http://schemas.microsoft.com/office/drawing/2014/chart" uri="{C3380CC4-5D6E-409C-BE32-E72D297353CC}">
              <c16:uniqueId val="{00000000-A69A-4213-992E-FDAE62CC51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A69A-4213-992E-FDAE62CC51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市川市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Aa</v>
      </c>
      <c r="X8" s="35"/>
      <c r="Y8" s="35"/>
      <c r="Z8" s="35"/>
      <c r="AA8" s="35"/>
      <c r="AB8" s="35"/>
      <c r="AC8" s="35"/>
      <c r="AD8" s="36" t="str">
        <f>データ!$M$6</f>
        <v>非設置</v>
      </c>
      <c r="AE8" s="36"/>
      <c r="AF8" s="36"/>
      <c r="AG8" s="36"/>
      <c r="AH8" s="36"/>
      <c r="AI8" s="36"/>
      <c r="AJ8" s="36"/>
      <c r="AK8" s="3"/>
      <c r="AL8" s="37">
        <f>データ!S6</f>
        <v>491577</v>
      </c>
      <c r="AM8" s="37"/>
      <c r="AN8" s="37"/>
      <c r="AO8" s="37"/>
      <c r="AP8" s="37"/>
      <c r="AQ8" s="37"/>
      <c r="AR8" s="37"/>
      <c r="AS8" s="37"/>
      <c r="AT8" s="38">
        <f>データ!T6</f>
        <v>57.45</v>
      </c>
      <c r="AU8" s="38"/>
      <c r="AV8" s="38"/>
      <c r="AW8" s="38"/>
      <c r="AX8" s="38"/>
      <c r="AY8" s="38"/>
      <c r="AZ8" s="38"/>
      <c r="BA8" s="38"/>
      <c r="BB8" s="38">
        <f>データ!U6</f>
        <v>8556.61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59.08</v>
      </c>
      <c r="J10" s="38"/>
      <c r="K10" s="38"/>
      <c r="L10" s="38"/>
      <c r="M10" s="38"/>
      <c r="N10" s="38"/>
      <c r="O10" s="38"/>
      <c r="P10" s="38">
        <f>データ!P6</f>
        <v>77.540000000000006</v>
      </c>
      <c r="Q10" s="38"/>
      <c r="R10" s="38"/>
      <c r="S10" s="38"/>
      <c r="T10" s="38"/>
      <c r="U10" s="38"/>
      <c r="V10" s="38"/>
      <c r="W10" s="38">
        <f>データ!Q6</f>
        <v>83.89</v>
      </c>
      <c r="X10" s="38"/>
      <c r="Y10" s="38"/>
      <c r="Z10" s="38"/>
      <c r="AA10" s="38"/>
      <c r="AB10" s="38"/>
      <c r="AC10" s="38"/>
      <c r="AD10" s="37">
        <f>データ!R6</f>
        <v>2563</v>
      </c>
      <c r="AE10" s="37"/>
      <c r="AF10" s="37"/>
      <c r="AG10" s="37"/>
      <c r="AH10" s="37"/>
      <c r="AI10" s="37"/>
      <c r="AJ10" s="37"/>
      <c r="AK10" s="2"/>
      <c r="AL10" s="37">
        <f>データ!V6</f>
        <v>381900</v>
      </c>
      <c r="AM10" s="37"/>
      <c r="AN10" s="37"/>
      <c r="AO10" s="37"/>
      <c r="AP10" s="37"/>
      <c r="AQ10" s="37"/>
      <c r="AR10" s="37"/>
      <c r="AS10" s="37"/>
      <c r="AT10" s="38">
        <f>データ!W6</f>
        <v>24.6</v>
      </c>
      <c r="AU10" s="38"/>
      <c r="AV10" s="38"/>
      <c r="AW10" s="38"/>
      <c r="AX10" s="38"/>
      <c r="AY10" s="38"/>
      <c r="AZ10" s="38"/>
      <c r="BA10" s="38"/>
      <c r="BB10" s="38">
        <f>データ!X6</f>
        <v>15524.39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2vrSplu49LGwomgozDCKZR6bQr2WpC6LQevX8i+D3rSWaAEp57PlYmb/p/adxhswJkZFNYrAMVbOGN3gKllFg==" saltValue="Ot3eYI5Aqr/4gc2bAa053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122033</v>
      </c>
      <c r="D6" s="19">
        <f t="shared" si="3"/>
        <v>46</v>
      </c>
      <c r="E6" s="19">
        <f t="shared" si="3"/>
        <v>17</v>
      </c>
      <c r="F6" s="19">
        <f t="shared" si="3"/>
        <v>1</v>
      </c>
      <c r="G6" s="19">
        <f t="shared" si="3"/>
        <v>0</v>
      </c>
      <c r="H6" s="19" t="str">
        <f t="shared" si="3"/>
        <v>千葉県　市川市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59.08</v>
      </c>
      <c r="P6" s="20">
        <f t="shared" si="3"/>
        <v>77.540000000000006</v>
      </c>
      <c r="Q6" s="20">
        <f t="shared" si="3"/>
        <v>83.89</v>
      </c>
      <c r="R6" s="20">
        <f t="shared" si="3"/>
        <v>2563</v>
      </c>
      <c r="S6" s="20">
        <f t="shared" si="3"/>
        <v>491577</v>
      </c>
      <c r="T6" s="20">
        <f t="shared" si="3"/>
        <v>57.45</v>
      </c>
      <c r="U6" s="20">
        <f t="shared" si="3"/>
        <v>8556.61</v>
      </c>
      <c r="V6" s="20">
        <f t="shared" si="3"/>
        <v>381900</v>
      </c>
      <c r="W6" s="20">
        <f t="shared" si="3"/>
        <v>24.6</v>
      </c>
      <c r="X6" s="20">
        <f t="shared" si="3"/>
        <v>15524.39</v>
      </c>
      <c r="Y6" s="21">
        <f>IF(Y7="",NA(),Y7)</f>
        <v>100.03</v>
      </c>
      <c r="Z6" s="21">
        <f t="shared" ref="Z6:AH6" si="4">IF(Z7="",NA(),Z7)</f>
        <v>102.97</v>
      </c>
      <c r="AA6" s="21">
        <f t="shared" si="4"/>
        <v>104.17</v>
      </c>
      <c r="AB6" s="21">
        <f t="shared" si="4"/>
        <v>99.51</v>
      </c>
      <c r="AC6" s="21">
        <f t="shared" si="4"/>
        <v>97.53</v>
      </c>
      <c r="AD6" s="21">
        <f t="shared" si="4"/>
        <v>108.87</v>
      </c>
      <c r="AE6" s="21">
        <f t="shared" si="4"/>
        <v>109</v>
      </c>
      <c r="AF6" s="21">
        <f t="shared" si="4"/>
        <v>107.09</v>
      </c>
      <c r="AG6" s="21">
        <f t="shared" si="4"/>
        <v>107.96</v>
      </c>
      <c r="AH6" s="21">
        <f t="shared" si="4"/>
        <v>107.29</v>
      </c>
      <c r="AI6" s="20" t="str">
        <f>IF(AI7="","",IF(AI7="-","【-】","【"&amp;SUBSTITUTE(TEXT(AI7,"#,##0.00"),"-","△")&amp;"】"))</f>
        <v>【106.11】</v>
      </c>
      <c r="AJ6" s="21">
        <f>IF(AJ7="",NA(),AJ7)</f>
        <v>1.47</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65.92</v>
      </c>
      <c r="AV6" s="21">
        <f t="shared" ref="AV6:BD6" si="6">IF(AV7="",NA(),AV7)</f>
        <v>68.52</v>
      </c>
      <c r="AW6" s="21">
        <f t="shared" si="6"/>
        <v>104.74</v>
      </c>
      <c r="AX6" s="21">
        <f t="shared" si="6"/>
        <v>95.31</v>
      </c>
      <c r="AY6" s="21">
        <f t="shared" si="6"/>
        <v>88.5</v>
      </c>
      <c r="AZ6" s="21">
        <f t="shared" si="6"/>
        <v>73.55</v>
      </c>
      <c r="BA6" s="21">
        <f t="shared" si="6"/>
        <v>71.19</v>
      </c>
      <c r="BB6" s="21">
        <f t="shared" si="6"/>
        <v>77.72</v>
      </c>
      <c r="BC6" s="21">
        <f t="shared" si="6"/>
        <v>86.61</v>
      </c>
      <c r="BD6" s="21">
        <f t="shared" si="6"/>
        <v>100.73</v>
      </c>
      <c r="BE6" s="20" t="str">
        <f>IF(BE7="","",IF(BE7="-","【-】","【"&amp;SUBSTITUTE(TEXT(BE7,"#,##0.00"),"-","△")&amp;"】"))</f>
        <v>【73.44】</v>
      </c>
      <c r="BF6" s="21">
        <f>IF(BF7="",NA(),BF7)</f>
        <v>724.37</v>
      </c>
      <c r="BG6" s="21">
        <f t="shared" ref="BG6:BO6" si="7">IF(BG7="",NA(),BG7)</f>
        <v>771.16</v>
      </c>
      <c r="BH6" s="21">
        <f t="shared" si="7"/>
        <v>732.51</v>
      </c>
      <c r="BI6" s="21">
        <f t="shared" si="7"/>
        <v>869.42</v>
      </c>
      <c r="BJ6" s="21">
        <f t="shared" si="7"/>
        <v>945.32</v>
      </c>
      <c r="BK6" s="21">
        <f t="shared" si="7"/>
        <v>514.27</v>
      </c>
      <c r="BL6" s="21">
        <f t="shared" si="7"/>
        <v>517.34</v>
      </c>
      <c r="BM6" s="21">
        <f t="shared" si="7"/>
        <v>485.6</v>
      </c>
      <c r="BN6" s="21">
        <f t="shared" si="7"/>
        <v>463.93</v>
      </c>
      <c r="BO6" s="21">
        <f t="shared" si="7"/>
        <v>481.88</v>
      </c>
      <c r="BP6" s="20" t="str">
        <f>IF(BP7="","",IF(BP7="-","【-】","【"&amp;SUBSTITUTE(TEXT(BP7,"#,##0.00"),"-","△")&amp;"】"))</f>
        <v>【652.82】</v>
      </c>
      <c r="BQ6" s="21">
        <f>IF(BQ7="",NA(),BQ7)</f>
        <v>99.37</v>
      </c>
      <c r="BR6" s="21">
        <f t="shared" ref="BR6:BZ6" si="8">IF(BR7="",NA(),BR7)</f>
        <v>103.23</v>
      </c>
      <c r="BS6" s="21">
        <f t="shared" si="8"/>
        <v>105.67</v>
      </c>
      <c r="BT6" s="21">
        <f t="shared" si="8"/>
        <v>99.61</v>
      </c>
      <c r="BU6" s="21">
        <f t="shared" si="8"/>
        <v>96.12</v>
      </c>
      <c r="BV6" s="21">
        <f t="shared" si="8"/>
        <v>100.34</v>
      </c>
      <c r="BW6" s="21">
        <f t="shared" si="8"/>
        <v>99.89</v>
      </c>
      <c r="BX6" s="21">
        <f t="shared" si="8"/>
        <v>99.95</v>
      </c>
      <c r="BY6" s="21">
        <f t="shared" si="8"/>
        <v>103.4</v>
      </c>
      <c r="BZ6" s="21">
        <f t="shared" si="8"/>
        <v>101.87</v>
      </c>
      <c r="CA6" s="20" t="str">
        <f>IF(CA7="","",IF(CA7="-","【-】","【"&amp;SUBSTITUTE(TEXT(CA7,"#,##0.00"),"-","△")&amp;"】"))</f>
        <v>【97.61】</v>
      </c>
      <c r="CB6" s="21">
        <f>IF(CB7="",NA(),CB7)</f>
        <v>143.11000000000001</v>
      </c>
      <c r="CC6" s="21">
        <f t="shared" ref="CC6:CK6" si="9">IF(CC7="",NA(),CC7)</f>
        <v>137.57</v>
      </c>
      <c r="CD6" s="21">
        <f t="shared" si="9"/>
        <v>131.68</v>
      </c>
      <c r="CE6" s="21">
        <f t="shared" si="9"/>
        <v>140</v>
      </c>
      <c r="CF6" s="21">
        <f t="shared" si="9"/>
        <v>145.52000000000001</v>
      </c>
      <c r="CG6" s="21">
        <f t="shared" si="9"/>
        <v>113.49</v>
      </c>
      <c r="CH6" s="21">
        <f t="shared" si="9"/>
        <v>112.4</v>
      </c>
      <c r="CI6" s="21">
        <f t="shared" si="9"/>
        <v>110.21</v>
      </c>
      <c r="CJ6" s="21">
        <f t="shared" si="9"/>
        <v>110.26</v>
      </c>
      <c r="CK6" s="21">
        <f t="shared" si="9"/>
        <v>111.88</v>
      </c>
      <c r="CL6" s="20" t="str">
        <f>IF(CL7="","",IF(CL7="-","【-】","【"&amp;SUBSTITUTE(TEXT(CL7,"#,##0.00"),"-","△")&amp;"】"))</f>
        <v>【138.29】</v>
      </c>
      <c r="CM6" s="21">
        <f>IF(CM7="",NA(),CM7)</f>
        <v>99.77</v>
      </c>
      <c r="CN6" s="21">
        <f t="shared" ref="CN6:CV6" si="10">IF(CN7="",NA(),CN7)</f>
        <v>101.95</v>
      </c>
      <c r="CO6" s="21">
        <f t="shared" si="10"/>
        <v>109.17</v>
      </c>
      <c r="CP6" s="21">
        <f t="shared" si="10"/>
        <v>113.51</v>
      </c>
      <c r="CQ6" s="21">
        <f t="shared" si="10"/>
        <v>85.1</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93.31</v>
      </c>
      <c r="CY6" s="21">
        <f t="shared" ref="CY6:DG6" si="11">IF(CY7="",NA(),CY7)</f>
        <v>92.71</v>
      </c>
      <c r="CZ6" s="21">
        <f t="shared" si="11"/>
        <v>92.66</v>
      </c>
      <c r="DA6" s="21">
        <f t="shared" si="11"/>
        <v>92.79</v>
      </c>
      <c r="DB6" s="21">
        <f t="shared" si="11"/>
        <v>92.25</v>
      </c>
      <c r="DC6" s="21">
        <f t="shared" si="11"/>
        <v>96.96</v>
      </c>
      <c r="DD6" s="21">
        <f t="shared" si="11"/>
        <v>96.97</v>
      </c>
      <c r="DE6" s="21">
        <f t="shared" si="11"/>
        <v>97.7</v>
      </c>
      <c r="DF6" s="21">
        <f t="shared" si="11"/>
        <v>97.59</v>
      </c>
      <c r="DG6" s="21">
        <f t="shared" si="11"/>
        <v>97.53</v>
      </c>
      <c r="DH6" s="20" t="str">
        <f>IF(DH7="","",IF(DH7="-","【-】","【"&amp;SUBSTITUTE(TEXT(DH7,"#,##0.00"),"-","△")&amp;"】"))</f>
        <v>【95.82】</v>
      </c>
      <c r="DI6" s="21">
        <f>IF(DI7="",NA(),DI7)</f>
        <v>3.47</v>
      </c>
      <c r="DJ6" s="21">
        <f t="shared" ref="DJ6:DR6" si="12">IF(DJ7="",NA(),DJ7)</f>
        <v>6.9</v>
      </c>
      <c r="DK6" s="21">
        <f t="shared" si="12"/>
        <v>9.5500000000000007</v>
      </c>
      <c r="DL6" s="21">
        <f t="shared" si="12"/>
        <v>12.07</v>
      </c>
      <c r="DM6" s="21">
        <f t="shared" si="12"/>
        <v>14.53</v>
      </c>
      <c r="DN6" s="21">
        <f t="shared" si="12"/>
        <v>25.13</v>
      </c>
      <c r="DO6" s="21">
        <f t="shared" si="12"/>
        <v>24.54</v>
      </c>
      <c r="DP6" s="21">
        <f t="shared" si="12"/>
        <v>23.38</v>
      </c>
      <c r="DQ6" s="21">
        <f t="shared" si="12"/>
        <v>24.59</v>
      </c>
      <c r="DR6" s="21">
        <f t="shared" si="12"/>
        <v>26.87</v>
      </c>
      <c r="DS6" s="20" t="str">
        <f>IF(DS7="","",IF(DS7="-","【-】","【"&amp;SUBSTITUTE(TEXT(DS7,"#,##0.00"),"-","△")&amp;"】"))</f>
        <v>【39.74】</v>
      </c>
      <c r="DT6" s="20">
        <f>IF(DT7="",NA(),DT7)</f>
        <v>0</v>
      </c>
      <c r="DU6" s="20">
        <f t="shared" ref="DU6:EC6" si="13">IF(DU7="",NA(),DU7)</f>
        <v>0</v>
      </c>
      <c r="DV6" s="20">
        <f t="shared" si="13"/>
        <v>0</v>
      </c>
      <c r="DW6" s="20">
        <f t="shared" si="13"/>
        <v>0</v>
      </c>
      <c r="DX6" s="21">
        <f t="shared" si="13"/>
        <v>9.69</v>
      </c>
      <c r="DY6" s="21">
        <f t="shared" si="13"/>
        <v>6.4</v>
      </c>
      <c r="DZ6" s="21">
        <f t="shared" si="13"/>
        <v>7.66</v>
      </c>
      <c r="EA6" s="21">
        <f t="shared" si="13"/>
        <v>8.1999999999999993</v>
      </c>
      <c r="EB6" s="21">
        <f t="shared" si="13"/>
        <v>9.43</v>
      </c>
      <c r="EC6" s="21">
        <f t="shared" si="13"/>
        <v>12.4</v>
      </c>
      <c r="ED6" s="20" t="str">
        <f>IF(ED7="","",IF(ED7="-","【-】","【"&amp;SUBSTITUTE(TEXT(ED7,"#,##0.00"),"-","△")&amp;"】"))</f>
        <v>【7.62】</v>
      </c>
      <c r="EE6" s="20">
        <f>IF(EE7="",NA(),EE7)</f>
        <v>0</v>
      </c>
      <c r="EF6" s="20">
        <f t="shared" ref="EF6:EN6" si="14">IF(EF7="",NA(),EF7)</f>
        <v>0</v>
      </c>
      <c r="EG6" s="21">
        <f t="shared" si="14"/>
        <v>0.02</v>
      </c>
      <c r="EH6" s="21">
        <f t="shared" si="14"/>
        <v>0.02</v>
      </c>
      <c r="EI6" s="20">
        <f t="shared" si="14"/>
        <v>0</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122033</v>
      </c>
      <c r="D7" s="23">
        <v>46</v>
      </c>
      <c r="E7" s="23">
        <v>17</v>
      </c>
      <c r="F7" s="23">
        <v>1</v>
      </c>
      <c r="G7" s="23">
        <v>0</v>
      </c>
      <c r="H7" s="23" t="s">
        <v>96</v>
      </c>
      <c r="I7" s="23" t="s">
        <v>97</v>
      </c>
      <c r="J7" s="23" t="s">
        <v>98</v>
      </c>
      <c r="K7" s="23" t="s">
        <v>99</v>
      </c>
      <c r="L7" s="23" t="s">
        <v>100</v>
      </c>
      <c r="M7" s="23" t="s">
        <v>101</v>
      </c>
      <c r="N7" s="24" t="s">
        <v>102</v>
      </c>
      <c r="O7" s="24">
        <v>59.08</v>
      </c>
      <c r="P7" s="24">
        <v>77.540000000000006</v>
      </c>
      <c r="Q7" s="24">
        <v>83.89</v>
      </c>
      <c r="R7" s="24">
        <v>2563</v>
      </c>
      <c r="S7" s="24">
        <v>491577</v>
      </c>
      <c r="T7" s="24">
        <v>57.45</v>
      </c>
      <c r="U7" s="24">
        <v>8556.61</v>
      </c>
      <c r="V7" s="24">
        <v>381900</v>
      </c>
      <c r="W7" s="24">
        <v>24.6</v>
      </c>
      <c r="X7" s="24">
        <v>15524.39</v>
      </c>
      <c r="Y7" s="24">
        <v>100.03</v>
      </c>
      <c r="Z7" s="24">
        <v>102.97</v>
      </c>
      <c r="AA7" s="24">
        <v>104.17</v>
      </c>
      <c r="AB7" s="24">
        <v>99.51</v>
      </c>
      <c r="AC7" s="24">
        <v>97.53</v>
      </c>
      <c r="AD7" s="24">
        <v>108.87</v>
      </c>
      <c r="AE7" s="24">
        <v>109</v>
      </c>
      <c r="AF7" s="24">
        <v>107.09</v>
      </c>
      <c r="AG7" s="24">
        <v>107.96</v>
      </c>
      <c r="AH7" s="24">
        <v>107.29</v>
      </c>
      <c r="AI7" s="24">
        <v>106.11</v>
      </c>
      <c r="AJ7" s="24">
        <v>1.47</v>
      </c>
      <c r="AK7" s="24">
        <v>0</v>
      </c>
      <c r="AL7" s="24">
        <v>0</v>
      </c>
      <c r="AM7" s="24">
        <v>0</v>
      </c>
      <c r="AN7" s="24">
        <v>0</v>
      </c>
      <c r="AO7" s="24">
        <v>0.39</v>
      </c>
      <c r="AP7" s="24">
        <v>0.28000000000000003</v>
      </c>
      <c r="AQ7" s="24">
        <v>0.59</v>
      </c>
      <c r="AR7" s="24">
        <v>0.68</v>
      </c>
      <c r="AS7" s="24">
        <v>0.9</v>
      </c>
      <c r="AT7" s="24">
        <v>3.15</v>
      </c>
      <c r="AU7" s="24">
        <v>65.92</v>
      </c>
      <c r="AV7" s="24">
        <v>68.52</v>
      </c>
      <c r="AW7" s="24">
        <v>104.74</v>
      </c>
      <c r="AX7" s="24">
        <v>95.31</v>
      </c>
      <c r="AY7" s="24">
        <v>88.5</v>
      </c>
      <c r="AZ7" s="24">
        <v>73.55</v>
      </c>
      <c r="BA7" s="24">
        <v>71.19</v>
      </c>
      <c r="BB7" s="24">
        <v>77.72</v>
      </c>
      <c r="BC7" s="24">
        <v>86.61</v>
      </c>
      <c r="BD7" s="24">
        <v>100.73</v>
      </c>
      <c r="BE7" s="24">
        <v>73.44</v>
      </c>
      <c r="BF7" s="24">
        <v>724.37</v>
      </c>
      <c r="BG7" s="24">
        <v>771.16</v>
      </c>
      <c r="BH7" s="24">
        <v>732.51</v>
      </c>
      <c r="BI7" s="24">
        <v>869.42</v>
      </c>
      <c r="BJ7" s="24">
        <v>945.32</v>
      </c>
      <c r="BK7" s="24">
        <v>514.27</v>
      </c>
      <c r="BL7" s="24">
        <v>517.34</v>
      </c>
      <c r="BM7" s="24">
        <v>485.6</v>
      </c>
      <c r="BN7" s="24">
        <v>463.93</v>
      </c>
      <c r="BO7" s="24">
        <v>481.88</v>
      </c>
      <c r="BP7" s="24">
        <v>652.82000000000005</v>
      </c>
      <c r="BQ7" s="24">
        <v>99.37</v>
      </c>
      <c r="BR7" s="24">
        <v>103.23</v>
      </c>
      <c r="BS7" s="24">
        <v>105.67</v>
      </c>
      <c r="BT7" s="24">
        <v>99.61</v>
      </c>
      <c r="BU7" s="24">
        <v>96.12</v>
      </c>
      <c r="BV7" s="24">
        <v>100.34</v>
      </c>
      <c r="BW7" s="24">
        <v>99.89</v>
      </c>
      <c r="BX7" s="24">
        <v>99.95</v>
      </c>
      <c r="BY7" s="24">
        <v>103.4</v>
      </c>
      <c r="BZ7" s="24">
        <v>101.87</v>
      </c>
      <c r="CA7" s="24">
        <v>97.61</v>
      </c>
      <c r="CB7" s="24">
        <v>143.11000000000001</v>
      </c>
      <c r="CC7" s="24">
        <v>137.57</v>
      </c>
      <c r="CD7" s="24">
        <v>131.68</v>
      </c>
      <c r="CE7" s="24">
        <v>140</v>
      </c>
      <c r="CF7" s="24">
        <v>145.52000000000001</v>
      </c>
      <c r="CG7" s="24">
        <v>113.49</v>
      </c>
      <c r="CH7" s="24">
        <v>112.4</v>
      </c>
      <c r="CI7" s="24">
        <v>110.21</v>
      </c>
      <c r="CJ7" s="24">
        <v>110.26</v>
      </c>
      <c r="CK7" s="24">
        <v>111.88</v>
      </c>
      <c r="CL7" s="24">
        <v>138.29</v>
      </c>
      <c r="CM7" s="24">
        <v>99.77</v>
      </c>
      <c r="CN7" s="24">
        <v>101.95</v>
      </c>
      <c r="CO7" s="24">
        <v>109.17</v>
      </c>
      <c r="CP7" s="24">
        <v>113.51</v>
      </c>
      <c r="CQ7" s="24">
        <v>85.1</v>
      </c>
      <c r="CR7" s="24">
        <v>62.96</v>
      </c>
      <c r="CS7" s="24">
        <v>62.97</v>
      </c>
      <c r="CT7" s="24">
        <v>64.930000000000007</v>
      </c>
      <c r="CU7" s="24">
        <v>65.680000000000007</v>
      </c>
      <c r="CV7" s="24">
        <v>63.62</v>
      </c>
      <c r="CW7" s="24">
        <v>59.1</v>
      </c>
      <c r="CX7" s="24">
        <v>93.31</v>
      </c>
      <c r="CY7" s="24">
        <v>92.71</v>
      </c>
      <c r="CZ7" s="24">
        <v>92.66</v>
      </c>
      <c r="DA7" s="24">
        <v>92.79</v>
      </c>
      <c r="DB7" s="24">
        <v>92.25</v>
      </c>
      <c r="DC7" s="24">
        <v>96.96</v>
      </c>
      <c r="DD7" s="24">
        <v>96.97</v>
      </c>
      <c r="DE7" s="24">
        <v>97.7</v>
      </c>
      <c r="DF7" s="24">
        <v>97.59</v>
      </c>
      <c r="DG7" s="24">
        <v>97.53</v>
      </c>
      <c r="DH7" s="24">
        <v>95.82</v>
      </c>
      <c r="DI7" s="24">
        <v>3.47</v>
      </c>
      <c r="DJ7" s="24">
        <v>6.9</v>
      </c>
      <c r="DK7" s="24">
        <v>9.5500000000000007</v>
      </c>
      <c r="DL7" s="24">
        <v>12.07</v>
      </c>
      <c r="DM7" s="24">
        <v>14.53</v>
      </c>
      <c r="DN7" s="24">
        <v>25.13</v>
      </c>
      <c r="DO7" s="24">
        <v>24.54</v>
      </c>
      <c r="DP7" s="24">
        <v>23.38</v>
      </c>
      <c r="DQ7" s="24">
        <v>24.59</v>
      </c>
      <c r="DR7" s="24">
        <v>26.87</v>
      </c>
      <c r="DS7" s="24">
        <v>39.74</v>
      </c>
      <c r="DT7" s="24">
        <v>0</v>
      </c>
      <c r="DU7" s="24">
        <v>0</v>
      </c>
      <c r="DV7" s="24">
        <v>0</v>
      </c>
      <c r="DW7" s="24">
        <v>0</v>
      </c>
      <c r="DX7" s="24">
        <v>9.69</v>
      </c>
      <c r="DY7" s="24">
        <v>6.4</v>
      </c>
      <c r="DZ7" s="24">
        <v>7.66</v>
      </c>
      <c r="EA7" s="24">
        <v>8.1999999999999993</v>
      </c>
      <c r="EB7" s="24">
        <v>9.43</v>
      </c>
      <c r="EC7" s="24">
        <v>12.4</v>
      </c>
      <c r="ED7" s="24">
        <v>7.62</v>
      </c>
      <c r="EE7" s="24">
        <v>0</v>
      </c>
      <c r="EF7" s="24">
        <v>0</v>
      </c>
      <c r="EG7" s="24">
        <v>0.02</v>
      </c>
      <c r="EH7" s="24">
        <v>0.02</v>
      </c>
      <c r="EI7" s="24">
        <v>0</v>
      </c>
      <c r="EJ7" s="24">
        <v>0.16</v>
      </c>
      <c r="EK7" s="24">
        <v>0.16</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2024-01-18T01:13:43Z</cp:lastPrinted>
  <dcterms:created xsi:type="dcterms:W3CDTF">2023-12-12T00:44:50Z</dcterms:created>
  <dcterms:modified xsi:type="dcterms:W3CDTF">2024-02-27T01:06:01Z</dcterms:modified>
  <cp:category/>
</cp:coreProperties>
</file>