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用水）\"/>
    </mc:Choice>
  </mc:AlternateContent>
  <xr:revisionPtr revIDLastSave="0" documentId="13_ncr:1_{C19D9099-81F4-4D1D-9302-0340EEB91766}" xr6:coauthVersionLast="47" xr6:coauthVersionMax="47" xr10:uidLastSave="{00000000-0000-0000-0000-000000000000}"/>
  <workbookProtection workbookAlgorithmName="SHA-512" workbookHashValue="4tNmP3hNvqKjVFo7U/o4SOASZqtFvrH9iNJ3mlW6rJRHBlugjUnPpZl+O0Pmm54gCuvHjH0mUEGQs2+ctdYgMQ==" workbookSaltValue="lzC04md1zZaaoGsQUx+BDQ=="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W10" i="4"/>
  <c r="I10" i="4"/>
  <c r="B10" i="4"/>
  <c r="BB8" i="4"/>
  <c r="AT8" i="4"/>
  <c r="W8" i="4"/>
  <c r="P8" i="4"/>
  <c r="I8" i="4"/>
  <c r="B8" i="4"/>
  <c r="B6" i="4"/>
</calcChain>
</file>

<file path=xl/sharedStrings.xml><?xml version="1.0" encoding="utf-8"?>
<sst xmlns="http://schemas.openxmlformats.org/spreadsheetml/2006/main" count="231" uniqueCount="112">
  <si>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</si>
  <si>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</si>
  <si>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</si>
  <si>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</si>
  <si>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</si>
  <si>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</si>
  <si>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</si>
  <si>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</si>
  <si>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</si>
  <si>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</si>
  <si>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</si>
  <si>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</si>
  <si>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</si>
  <si>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</si>
  <si>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</si>
  <si>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</si>
  <si>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</si>
  <si>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</si>
  <si>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</si>
  <si>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</si>
  <si>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</si>
  <si>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</si>
  <si>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</si>
  <si>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</si>
  <si>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</si>
  <si>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</si>
  <si>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</si>
  <si>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</si>
  <si>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</si>
  <si>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</si>
  <si>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</si>
  <si>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</si>
  <si>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</si>
  <si>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</si>
  <si>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</si>
  <si>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</si>
  <si>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</si>
  <si>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</si>
  <si>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</si>
  <si>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</si>
  <si>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</si>
  <si>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</si>
  <si>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</si>
  <si>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</si>
  <si>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</si>
  <si>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</si>
  <si>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</si>
  <si>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</si>
  <si>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</si>
  <si>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</si>
  <si>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</si>
  <si>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</si>
  <si>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</si>
  <si>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</si>
  <si>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</si>
  <si>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</si>
  <si>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</si>
  <si>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</si>
  <si>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</si>
  <si>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</si>
  <si>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</si>
  <si>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</si>
  <si>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</si>
  <si>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</si>
  <si>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</si>
  <si>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</si>
  <si>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</si>
  <si>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</si>
  <si>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</si>
  <si>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</si>
  <si>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</si>
  <si>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</si>
  <si>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</si>
  <si>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</si>
  <si>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</si>
  <si>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</si>
  <si>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</si>
  <si>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</si>
  <si>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</si>
  <si>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</si>
  <si>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</si>
  <si>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</si>
  <si>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</si>
  <si>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</si>
  <si>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</si>
  <si>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</si>
  <si>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</si>
  <si>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</si>
  <si>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</si>
  <si>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</si>
  <si>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</si>
  <si>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</si>
  <si>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</si>
  <si>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</si>
  <si>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</si>
  <si>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</si>
  <si>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</si>
  <si>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</si>
  <si>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</si>
  <si>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</si>
  <si>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</si>
  <si>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</si>
  <si>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</si>
  <si>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</si>
  <si>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</si>
  <si>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</si>
  <si>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</si>
  <si>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</si>
  <si>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</si>
  <si>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は健全な事業運営が行えておりますが、今後は各構成団体の人口減少等により、給水収益の伸びが期待できない中で、送水管更新事業や浄水施設更新事業は必要不可欠であり、また各設備等に係る保存工事やその他支出に多額の費用を要するため、経営戦略等を基に中長期的な財政計画を作成し経費の削減はもとより、料金改定の検討等を考慮し、効率的な事業運営を維持することが必要であると思われます。</t>
    <rPh sb="1" eb="3">
      <t>ゲンジョウ</t>
    </rPh>
    <rPh sb="4" eb="6">
      <t>ケンゼン</t>
    </rPh>
    <rPh sb="7" eb="9">
      <t>ジギョウ</t>
    </rPh>
    <rPh sb="9" eb="11">
      <t>ウンエイ</t>
    </rPh>
    <rPh sb="12" eb="13">
      <t>オコナ</t>
    </rPh>
    <rPh sb="21" eb="23">
      <t>コンゴ</t>
    </rPh>
    <rPh sb="24" eb="25">
      <t>カク</t>
    </rPh>
    <rPh sb="25" eb="27">
      <t>コウセイ</t>
    </rPh>
    <rPh sb="27" eb="29">
      <t>ダンタイ</t>
    </rPh>
    <rPh sb="30" eb="32">
      <t>ジンコウ</t>
    </rPh>
    <rPh sb="32" eb="34">
      <t>ゲンショウ</t>
    </rPh>
    <rPh sb="34" eb="35">
      <t>トウ</t>
    </rPh>
    <rPh sb="73" eb="75">
      <t>ヒツヨウ</t>
    </rPh>
    <rPh sb="75" eb="78">
      <t>フカケツ</t>
    </rPh>
    <rPh sb="84" eb="85">
      <t>カク</t>
    </rPh>
    <rPh sb="89" eb="90">
      <t>カカ</t>
    </rPh>
    <rPh sb="98" eb="99">
      <t>タ</t>
    </rPh>
    <rPh sb="99" eb="101">
      <t>シシュツ</t>
    </rPh>
    <rPh sb="168" eb="170">
      <t>イジ</t>
    </rPh>
    <phoneticPr fontId="4"/>
  </si>
  <si>
    <t>　管路経年化率は現状50%以上と平均値を大幅に上回っており、法定耐用年数を経過し、老朽化がかなり進んでいることを示しています。
　管路更新率は、令和13年度までに主幹線及び西幹線の更新を予定しておりますが、令和2年度に当該更新事業の第1期目の送水管更新工事が竣工したことにより、管路全体の約5%弱を更新したものであります。また、機械電気設備及び浄水設備等についても、すでに耐用年数が経過し、老朽化も著しいため、本年度以降計画的に更新を予定しています。</t>
    <rPh sb="8" eb="10">
      <t>ゲンジョウ</t>
    </rPh>
    <rPh sb="20" eb="22">
      <t>オオハバ</t>
    </rPh>
    <rPh sb="37" eb="39">
      <t>ケイカ</t>
    </rPh>
    <rPh sb="109" eb="111">
      <t>トウガイ</t>
    </rPh>
    <rPh sb="111" eb="115">
      <t>コウシンジギョウ</t>
    </rPh>
    <rPh sb="116" eb="117">
      <t>ダイ</t>
    </rPh>
    <rPh sb="129" eb="131">
      <t>シュンコウ</t>
    </rPh>
    <rPh sb="139" eb="141">
      <t>カンロ</t>
    </rPh>
    <rPh sb="141" eb="143">
      <t>ゼンタイ</t>
    </rPh>
    <rPh sb="170" eb="171">
      <t>オヨ</t>
    </rPh>
    <rPh sb="172" eb="174">
      <t>ジョウスイ</t>
    </rPh>
    <rPh sb="174" eb="176">
      <t>セツビ</t>
    </rPh>
    <phoneticPr fontId="4"/>
  </si>
  <si>
    <t>　経常収支比率及び料金回収率は100%を上回り、累積欠損金は発生せず、流動比率は類似団体平均値を大きく上回っていることから、現状は健全な経営が行えているものでありますが、いずれの指標においても、概ね平成29年度を頂点とし、右肩下がりの傾向にあります。また給水原価は、例年類似団体平均値から大幅に乖離し推移しております。このような状況で今後は人口減少等により有収水量が減少することが予想されることから、各指標の改善を図るためには、保存工事やその他支出のより一層の健全・効率化が求められるものであります。
　また、企業債残高対給水収益比率は、現状平均値を下回っておりますが、今後順次送水施設及び浄水施設の更新工事が実施予定であることから、借入企業債残高も増加することが見込まれ、今後企業債残高対給水収益も上昇することが見込まれます。
　施設利用率は、例年類似団体平均値を下回る状況で推移しており、当年度は各構成団体への送水量が増加したことで類似団体平均値程度まで上昇しておりますが、今後は人口減少等により各構成団体の水需要は減少傾向となることが予想され、施設利用率は減少傾向に転じるものと予想されます。
　また、有収率については、水量計測機器類の計測誤差によるものと判断しており、今後計測設備を順次更新し、100％に近づけるものであります。</t>
    <rPh sb="7" eb="8">
      <t>オヨ</t>
    </rPh>
    <rPh sb="9" eb="11">
      <t>リョウキン</t>
    </rPh>
    <rPh sb="11" eb="14">
      <t>カイシュウリツ</t>
    </rPh>
    <rPh sb="51" eb="53">
      <t>ウワマワ</t>
    </rPh>
    <rPh sb="62" eb="64">
      <t>ゲンジョウ</t>
    </rPh>
    <rPh sb="89" eb="91">
      <t>シヒョウ</t>
    </rPh>
    <rPh sb="99" eb="101">
      <t>ヘイセイ</t>
    </rPh>
    <rPh sb="103" eb="105">
      <t>ネンド</t>
    </rPh>
    <rPh sb="106" eb="108">
      <t>チョウテン</t>
    </rPh>
    <rPh sb="111" eb="113">
      <t>ミギカタ</t>
    </rPh>
    <rPh sb="113" eb="114">
      <t>サ</t>
    </rPh>
    <rPh sb="117" eb="119">
      <t>ケイコウ</t>
    </rPh>
    <rPh sb="127" eb="129">
      <t>キュウスイ</t>
    </rPh>
    <rPh sb="129" eb="131">
      <t>ゲンカ</t>
    </rPh>
    <rPh sb="133" eb="135">
      <t>レイネン</t>
    </rPh>
    <rPh sb="150" eb="152">
      <t>スイイ</t>
    </rPh>
    <rPh sb="164" eb="166">
      <t>ジョウキョウ</t>
    </rPh>
    <rPh sb="167" eb="169">
      <t>コンゴ</t>
    </rPh>
    <rPh sb="178" eb="180">
      <t>ユウシュウ</t>
    </rPh>
    <rPh sb="180" eb="182">
      <t>スイリョウ</t>
    </rPh>
    <rPh sb="190" eb="192">
      <t>ヨソウ</t>
    </rPh>
    <rPh sb="200" eb="201">
      <t>カク</t>
    </rPh>
    <rPh sb="201" eb="203">
      <t>シヒョウ</t>
    </rPh>
    <rPh sb="204" eb="206">
      <t>カイゼン</t>
    </rPh>
    <rPh sb="207" eb="208">
      <t>ハカ</t>
    </rPh>
    <rPh sb="214" eb="216">
      <t>ホゾン</t>
    </rPh>
    <rPh sb="216" eb="218">
      <t>コウジ</t>
    </rPh>
    <rPh sb="221" eb="222">
      <t>タ</t>
    </rPh>
    <rPh sb="222" eb="224">
      <t>シシュツ</t>
    </rPh>
    <rPh sb="227" eb="229">
      <t>イッソウ</t>
    </rPh>
    <rPh sb="230" eb="232">
      <t>ケンゼン</t>
    </rPh>
    <rPh sb="233" eb="236">
      <t>コウリツカ</t>
    </rPh>
    <rPh sb="237" eb="238">
      <t>モト</t>
    </rPh>
    <rPh sb="269" eb="271">
      <t>ゲンジョウ</t>
    </rPh>
    <rPh sb="285" eb="287">
      <t>コンゴ</t>
    </rPh>
    <rPh sb="287" eb="289">
      <t>ジュンジ</t>
    </rPh>
    <rPh sb="289" eb="291">
      <t>ソウスイ</t>
    </rPh>
    <rPh sb="295" eb="297">
      <t>ジョウスイ</t>
    </rPh>
    <rPh sb="317" eb="319">
      <t>カリイレ</t>
    </rPh>
    <rPh sb="337" eb="339">
      <t>コンゴ</t>
    </rPh>
    <rPh sb="373" eb="375">
      <t>レイネン</t>
    </rPh>
    <rPh sb="375" eb="377">
      <t>ルイジ</t>
    </rPh>
    <rPh sb="377" eb="379">
      <t>ダンタイ</t>
    </rPh>
    <rPh sb="379" eb="382">
      <t>ヘイキンチ</t>
    </rPh>
    <rPh sb="383" eb="385">
      <t>シタマワ</t>
    </rPh>
    <rPh sb="386" eb="388">
      <t>ジョウキョウ</t>
    </rPh>
    <rPh sb="389" eb="391">
      <t>スイイ</t>
    </rPh>
    <rPh sb="396" eb="399">
      <t>トウネンド</t>
    </rPh>
    <rPh sb="400" eb="401">
      <t>カク</t>
    </rPh>
    <rPh sb="401" eb="403">
      <t>コウセイ</t>
    </rPh>
    <rPh sb="403" eb="405">
      <t>ダンタイ</t>
    </rPh>
    <rPh sb="407" eb="409">
      <t>ソウスイ</t>
    </rPh>
    <rPh sb="409" eb="410">
      <t>リョウ</t>
    </rPh>
    <rPh sb="411" eb="413">
      <t>ゾウカ</t>
    </rPh>
    <rPh sb="418" eb="420">
      <t>ルイジ</t>
    </rPh>
    <rPh sb="420" eb="422">
      <t>ダンタイ</t>
    </rPh>
    <rPh sb="422" eb="425">
      <t>ヘイキンチ</t>
    </rPh>
    <rPh sb="425" eb="427">
      <t>テイド</t>
    </rPh>
    <rPh sb="429" eb="431">
      <t>ジョウショウ</t>
    </rPh>
    <rPh sb="439" eb="441">
      <t>コンゴ</t>
    </rPh>
    <rPh sb="442" eb="444">
      <t>ジンコウ</t>
    </rPh>
    <rPh sb="444" eb="446">
      <t>ゲンショウ</t>
    </rPh>
    <rPh sb="446" eb="447">
      <t>トウ</t>
    </rPh>
    <rPh sb="450" eb="451">
      <t>カク</t>
    </rPh>
    <rPh sb="451" eb="453">
      <t>コウセイ</t>
    </rPh>
    <rPh sb="453" eb="455">
      <t>ダンタイ</t>
    </rPh>
    <rPh sb="456" eb="457">
      <t>ミズ</t>
    </rPh>
    <rPh sb="457" eb="459">
      <t>ジュヨウ</t>
    </rPh>
    <rPh sb="460" eb="462">
      <t>ゲンショウ</t>
    </rPh>
    <rPh sb="462" eb="464">
      <t>ケイコウ</t>
    </rPh>
    <rPh sb="470" eb="472">
      <t>ヨソウ</t>
    </rPh>
    <rPh sb="475" eb="477">
      <t>シセツ</t>
    </rPh>
    <rPh sb="477" eb="480">
      <t>リヨウリツ</t>
    </rPh>
    <rPh sb="481" eb="483">
      <t>ゲンショウ</t>
    </rPh>
    <rPh sb="483" eb="485">
      <t>ケイコウ</t>
    </rPh>
    <rPh sb="486" eb="487">
      <t>テン</t>
    </rPh>
    <rPh sb="492" eb="494">
      <t>ヨソウ</t>
    </rPh>
    <rPh sb="504" eb="506">
      <t>ユウシュウ</t>
    </rPh>
    <rPh sb="506" eb="507">
      <t>リツ</t>
    </rPh>
    <rPh sb="513" eb="515">
      <t>スイリョウ</t>
    </rPh>
    <rPh sb="515" eb="517">
      <t>ケイソク</t>
    </rPh>
    <rPh sb="517" eb="520">
      <t>キキルイ</t>
    </rPh>
    <rPh sb="521" eb="523">
      <t>ケイソク</t>
    </rPh>
    <rPh sb="523" eb="525">
      <t>ゴサ</t>
    </rPh>
    <rPh sb="538" eb="540">
      <t>コンゴ</t>
    </rPh>
    <rPh sb="540" eb="542">
      <t>ケイソク</t>
    </rPh>
    <rPh sb="542" eb="544">
      <t>セツビ</t>
    </rPh>
    <rPh sb="545" eb="547">
      <t>ジュンジ</t>
    </rPh>
    <rPh sb="547" eb="549">
      <t>コウシン</t>
    </rPh>
    <rPh sb="556" eb="558">
      <t>チカズ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</si>
</sst>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4.7699999999999996</c:v>
                </c:pt>
                <c:pt idx="4">
                  <c:v>0</c:v>
                </c:pt>
              </c:numCache>
            </c:numRef>
          </c:val>
          <c:extLst>
            <c:ext xmlns:c16="http://schemas.microsoft.com/office/drawing/2014/chart" uri="{C3380CC4-5D6E-409C-BE32-E72D297353CC}">
              <c16:uniqueId val="{00000000-CBC1-4E52-86C2-24DAC64064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CBC1-4E52-86C2-24DAC64064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58.41</c:v>
                </c:pt>
                <c:pt idx="1">
                  <c:v>59.49</c:v>
                </c:pt>
                <c:pt idx="2">
                  <c:v>59.59</c:v>
                </c:pt>
                <c:pt idx="3">
                  <c:v>61.15</c:v>
                </c:pt>
                <c:pt idx="4">
                  <c:v>62.88</c:v>
                </c:pt>
              </c:numCache>
            </c:numRef>
          </c:val>
          <c:extLst>
            <c:ext xmlns:c16="http://schemas.microsoft.com/office/drawing/2014/chart" uri="{C3380CC4-5D6E-409C-BE32-E72D297353CC}">
              <c16:uniqueId val="{00000000-9180-4DE4-A1CE-6DAA92889E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9180-4DE4-A1CE-6DAA92889E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99.41</c:v>
                </c:pt>
                <c:pt idx="1">
                  <c:v>99.31</c:v>
                </c:pt>
                <c:pt idx="2">
                  <c:v>99.41</c:v>
                </c:pt>
                <c:pt idx="3">
                  <c:v>99.45</c:v>
                </c:pt>
                <c:pt idx="4">
                  <c:v>99.3</c:v>
                </c:pt>
              </c:numCache>
            </c:numRef>
          </c:val>
          <c:extLst>
            <c:ext xmlns:c16="http://schemas.microsoft.com/office/drawing/2014/chart" uri="{C3380CC4-5D6E-409C-BE32-E72D297353CC}">
              <c16:uniqueId val="{00000000-A463-4798-90A5-50711BBD26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A463-4798-90A5-50711BBD26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120.85</c:v>
                </c:pt>
                <c:pt idx="1">
                  <c:v>113.36</c:v>
                </c:pt>
                <c:pt idx="2">
                  <c:v>106.43</c:v>
                </c:pt>
                <c:pt idx="3">
                  <c:v>107.86</c:v>
                </c:pt>
                <c:pt idx="4">
                  <c:v>104.63</c:v>
                </c:pt>
              </c:numCache>
            </c:numRef>
          </c:val>
          <c:extLst>
            <c:ext xmlns:c16="http://schemas.microsoft.com/office/drawing/2014/chart" uri="{C3380CC4-5D6E-409C-BE32-E72D297353CC}">
              <c16:uniqueId val="{00000000-4FB5-432F-8A86-442AAC7E22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4FB5-432F-8A86-442AAC7E22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51.69</c:v>
                </c:pt>
                <c:pt idx="1">
                  <c:v>51.83</c:v>
                </c:pt>
                <c:pt idx="2">
                  <c:v>53.04</c:v>
                </c:pt>
                <c:pt idx="3">
                  <c:v>54.33</c:v>
                </c:pt>
                <c:pt idx="4">
                  <c:v>53.87</c:v>
                </c:pt>
              </c:numCache>
            </c:numRef>
          </c:val>
          <c:extLst>
            <c:ext xmlns:c16="http://schemas.microsoft.com/office/drawing/2014/chart" uri="{C3380CC4-5D6E-409C-BE32-E72D297353CC}">
              <c16:uniqueId val="{00000000-3955-4461-B563-2776A5EDB7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3955-4461-B563-2776A5EDB7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50.83</c:v>
                </c:pt>
                <c:pt idx="1">
                  <c:v>54.22</c:v>
                </c:pt>
                <c:pt idx="2">
                  <c:v>54.22</c:v>
                </c:pt>
                <c:pt idx="3">
                  <c:v>56.63</c:v>
                </c:pt>
                <c:pt idx="4">
                  <c:v>59.84</c:v>
                </c:pt>
              </c:numCache>
            </c:numRef>
          </c:val>
          <c:extLst>
            <c:ext xmlns:c16="http://schemas.microsoft.com/office/drawing/2014/chart" uri="{C3380CC4-5D6E-409C-BE32-E72D297353CC}">
              <c16:uniqueId val="{00000000-A58F-4C46-AA94-1750067EB6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A58F-4C46-AA94-1750067EB6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1-4934-BA6F-90E8345C12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23B1-4934-BA6F-90E8345C12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3242.57</c:v>
                </c:pt>
                <c:pt idx="1">
                  <c:v>3386.32</c:v>
                </c:pt>
                <c:pt idx="2">
                  <c:v>4318.38</c:v>
                </c:pt>
                <c:pt idx="3">
                  <c:v>1192.82</c:v>
                </c:pt>
                <c:pt idx="4">
                  <c:v>2230.36</c:v>
                </c:pt>
              </c:numCache>
            </c:numRef>
          </c:val>
          <c:extLst>
            <c:ext xmlns:c16="http://schemas.microsoft.com/office/drawing/2014/chart" uri="{C3380CC4-5D6E-409C-BE32-E72D297353CC}">
              <c16:uniqueId val="{00000000-BF86-4729-BCB1-80F0961107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BF86-4729-BCB1-80F0961107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106.79</c:v>
                </c:pt>
                <c:pt idx="1">
                  <c:v>111.84</c:v>
                </c:pt>
                <c:pt idx="2">
                  <c:v>129.25</c:v>
                </c:pt>
                <c:pt idx="3">
                  <c:v>148.5</c:v>
                </c:pt>
                <c:pt idx="4">
                  <c:v>148.07</c:v>
                </c:pt>
              </c:numCache>
            </c:numRef>
          </c:val>
          <c:extLst>
            <c:ext xmlns:c16="http://schemas.microsoft.com/office/drawing/2014/chart" uri="{C3380CC4-5D6E-409C-BE32-E72D297353CC}">
              <c16:uniqueId val="{00000000-96DF-4017-B143-D82B44F661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96DF-4017-B143-D82B44F661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121.85</c:v>
                </c:pt>
                <c:pt idx="1">
                  <c:v>113.81</c:v>
                </c:pt>
                <c:pt idx="2">
                  <c:v>106.04</c:v>
                </c:pt>
                <c:pt idx="3">
                  <c:v>107.62</c:v>
                </c:pt>
                <c:pt idx="4">
                  <c:v>104.58</c:v>
                </c:pt>
              </c:numCache>
            </c:numRef>
          </c:val>
          <c:extLst>
            <c:ext xmlns:c16="http://schemas.microsoft.com/office/drawing/2014/chart" uri="{C3380CC4-5D6E-409C-BE32-E72D297353CC}">
              <c16:uniqueId val="{00000000-AB64-49B8-8988-F928730BB0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AB64-49B8-8988-F928730BB0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134.9</c:v>
                </c:pt>
                <c:pt idx="1">
                  <c:v>142.63</c:v>
                </c:pt>
                <c:pt idx="2">
                  <c:v>140.72999999999999</c:v>
                </c:pt>
                <c:pt idx="3">
                  <c:v>136.38999999999999</c:v>
                </c:pt>
                <c:pt idx="4">
                  <c:v>137.78</c:v>
                </c:pt>
              </c:numCache>
            </c:numRef>
          </c:val>
          <c:extLst>
            <c:ext xmlns:c16="http://schemas.microsoft.com/office/drawing/2014/chart" uri="{C3380CC4-5D6E-409C-BE32-E72D297353CC}">
              <c16:uniqueId val="{00000000-6992-408B-B87E-6F71D0E384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6992-408B-B87E-6F71D0E384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東総広域水道企業団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85.01</v>
      </c>
      <c r="J10" s="47"/>
      <c r="K10" s="47"/>
      <c r="L10" s="47"/>
      <c r="M10" s="47"/>
      <c r="N10" s="47"/>
      <c r="O10" s="81"/>
      <c r="P10" s="48">
        <f>データ!$P$6</f>
        <v>93.08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124743</v>
      </c>
      <c r="AM10" s="45"/>
      <c r="AN10" s="45"/>
      <c r="AO10" s="45"/>
      <c r="AP10" s="45"/>
      <c r="AQ10" s="45"/>
      <c r="AR10" s="45"/>
      <c r="AS10" s="45"/>
      <c r="AT10" s="46">
        <f>データ!$V$6</f>
        <v>243.48</v>
      </c>
      <c r="AU10" s="47"/>
      <c r="AV10" s="47"/>
      <c r="AW10" s="47"/>
      <c r="AX10" s="47"/>
      <c r="AY10" s="47"/>
      <c r="AZ10" s="47"/>
      <c r="BA10" s="47"/>
      <c r="BB10" s="48">
        <f>データ!$W$6</f>
        <v>512.33000000000004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HzeE1ClD1c6fVWB+q6rO73Dg2iLTqtRnSREstoTu3t8F4DVWpMU79uBYqORhQKTY3t48k8pKdRSJzrFSp+7/eA==" saltValue="jss3NDufkJnRotJVZf0f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128767</v>
      </c>
      <c r="D6" s="20">
        <f t="shared" si="3"/>
        <v>46</v>
      </c>
      <c r="E6" s="20">
        <f t="shared" si="3"/>
        <v>1</v>
      </c>
      <c r="F6" s="20">
        <f t="shared" si="3"/>
        <v>0</v>
      </c>
      <c r="G6" s="20">
        <f t="shared" si="3"/>
        <v>2</v>
      </c>
      <c r="H6" s="20" t="str">
        <f t="shared" si="3"/>
        <v>千葉県　東総広域水道企業団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85.01</v>
      </c>
      <c r="P6" s="21">
        <f t="shared" si="3"/>
        <v>93.08</v>
      </c>
      <c r="Q6" s="21">
        <f t="shared" si="3"/>
        <v>0</v>
      </c>
      <c r="R6" s="21" t="str">
        <f t="shared" si="3"/>
        <v>-</v>
      </c>
      <c r="S6" s="21" t="str">
        <f t="shared" si="3"/>
        <v>-</v>
      </c>
      <c r="T6" s="21" t="str">
        <f t="shared" si="3"/>
        <v>-</v>
      </c>
      <c r="U6" s="21">
        <f t="shared" si="3"/>
        <v>124743</v>
      </c>
      <c r="V6" s="21">
        <f t="shared" si="3"/>
        <v>243.48</v>
      </c>
      <c r="W6" s="21">
        <f t="shared" si="3"/>
        <v>512.33000000000004</v>
      </c>
      <c r="X6" s="22">
        <f>IF(X7="",NA(),X7)</f>
        <v>120.85</v>
      </c>
      <c r="Y6" s="22">
        <f t="shared" ref="Y6:AG6" si="4">IF(Y7="",NA(),Y7)</f>
        <v>113.36</v>
      </c>
      <c r="Z6" s="22">
        <f t="shared" si="4"/>
        <v>106.43</v>
      </c>
      <c r="AA6" s="22">
        <f t="shared" si="4"/>
        <v>107.86</v>
      </c>
      <c r="AB6" s="22">
        <f t="shared" si="4"/>
        <v>104.63</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3242.57</v>
      </c>
      <c r="AU6" s="22">
        <f t="shared" ref="AU6:BC6" si="6">IF(AU7="",NA(),AU7)</f>
        <v>3386.32</v>
      </c>
      <c r="AV6" s="22">
        <f t="shared" si="6"/>
        <v>4318.38</v>
      </c>
      <c r="AW6" s="22">
        <f t="shared" si="6"/>
        <v>1192.82</v>
      </c>
      <c r="AX6" s="22">
        <f t="shared" si="6"/>
        <v>2230.36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106.79</v>
      </c>
      <c r="BF6" s="22">
        <f t="shared" ref="BF6:BN6" si="7">IF(BF7="",NA(),BF7)</f>
        <v>111.84</v>
      </c>
      <c r="BG6" s="22">
        <f t="shared" si="7"/>
        <v>129.25</v>
      </c>
      <c r="BH6" s="22">
        <f t="shared" si="7"/>
        <v>148.5</v>
      </c>
      <c r="BI6" s="22">
        <f t="shared" si="7"/>
        <v>148.07</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121.85</v>
      </c>
      <c r="BQ6" s="22">
        <f t="shared" ref="BQ6:BY6" si="8">IF(BQ7="",NA(),BQ7)</f>
        <v>113.81</v>
      </c>
      <c r="BR6" s="22">
        <f t="shared" si="8"/>
        <v>106.04</v>
      </c>
      <c r="BS6" s="22">
        <f t="shared" si="8"/>
        <v>107.62</v>
      </c>
      <c r="BT6" s="22">
        <f t="shared" si="8"/>
        <v>104.58</v>
      </c>
      <c r="BU6" s="22">
        <f t="shared" si="8"/>
        <v>114.14</v>
      </c>
      <c r="BV6" s="22">
        <f t="shared" si="8"/>
        <v>112.83</v>
      </c>
      <c r="BW6" s="22">
        <f t="shared" si="8"/>
        <v>112.84</v>
      </c>
      <c r="BX6" s="22">
        <f t="shared" si="8"/>
        <v>110.77</v>
      </c>
      <c r="BY6" s="22">
        <f t="shared" si="8"/>
        <v>112.35</v>
      </c>
      <c r="BZ6" s="21" t="str">
        <f>IF(BZ7="","",IF(BZ7="-","【-】","【"&amp;SUBSTITUTE(TEXT(BZ7,"#,##0.00"),"-","△")&amp;"】"))</f>
        <v>【112.35】</v>
      </c>
      <c r="CA6" s="22">
        <f>IF(CA7="",NA(),CA7)</f>
        <v>134.9</v>
      </c>
      <c r="CB6" s="22">
        <f t="shared" ref="CB6:CJ6" si="9">IF(CB7="",NA(),CB7)</f>
        <v>142.63</v>
      </c>
      <c r="CC6" s="22">
        <f t="shared" si="9"/>
        <v>140.72999999999999</v>
      </c>
      <c r="CD6" s="22">
        <f t="shared" si="9"/>
        <v>136.38999999999999</v>
      </c>
      <c r="CE6" s="22">
        <f t="shared" si="9"/>
        <v>137.78</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58.41</v>
      </c>
      <c r="CM6" s="22">
        <f t="shared" ref="CM6:CU6" si="10">IF(CM7="",NA(),CM7)</f>
        <v>59.49</v>
      </c>
      <c r="CN6" s="22">
        <f t="shared" si="10"/>
        <v>59.59</v>
      </c>
      <c r="CO6" s="22">
        <f t="shared" si="10"/>
        <v>61.15</v>
      </c>
      <c r="CP6" s="22">
        <f t="shared" si="10"/>
        <v>62.88</v>
      </c>
      <c r="CQ6" s="22">
        <f t="shared" si="10"/>
        <v>62.19</v>
      </c>
      <c r="CR6" s="22">
        <f t="shared" si="10"/>
        <v>61.77</v>
      </c>
      <c r="CS6" s="22">
        <f t="shared" si="10"/>
        <v>61.69</v>
      </c>
      <c r="CT6" s="22">
        <f t="shared" si="10"/>
        <v>62.26</v>
      </c>
      <c r="CU6" s="22">
        <f t="shared" si="10"/>
        <v>62.22</v>
      </c>
      <c r="CV6" s="21" t="str">
        <f>IF(CV7="","",IF(CV7="-","【-】","【"&amp;SUBSTITUTE(TEXT(CV7,"#,##0.00"),"-","△")&amp;"】"))</f>
        <v>【62.22】</v>
      </c>
      <c r="CW6" s="22">
        <f>IF(CW7="",NA(),CW7)</f>
        <v>99.41</v>
      </c>
      <c r="CX6" s="22">
        <f t="shared" ref="CX6:DF6" si="11">IF(CX7="",NA(),CX7)</f>
        <v>99.31</v>
      </c>
      <c r="CY6" s="22">
        <f t="shared" si="11"/>
        <v>99.41</v>
      </c>
      <c r="CZ6" s="22">
        <f t="shared" si="11"/>
        <v>99.45</v>
      </c>
      <c r="DA6" s="22">
        <f t="shared" si="11"/>
        <v>99.3</v>
      </c>
      <c r="DB6" s="22">
        <f t="shared" si="11"/>
        <v>100.05</v>
      </c>
      <c r="DC6" s="22">
        <f t="shared" si="11"/>
        <v>100.08</v>
      </c>
      <c r="DD6" s="22">
        <f t="shared" si="11"/>
        <v>100</v>
      </c>
      <c r="DE6" s="22">
        <f t="shared" si="11"/>
        <v>100.16</v>
      </c>
      <c r="DF6" s="22">
        <f t="shared" si="11"/>
        <v>100.28</v>
      </c>
      <c r="DG6" s="21" t="str">
        <f>IF(DG7="","",IF(DG7="-","【-】","【"&amp;SUBSTITUTE(TEXT(DG7,"#,##0.00"),"-","△")&amp;"】"))</f>
        <v>【100.28】</v>
      </c>
      <c r="DH6" s="22">
        <f>IF(DH7="",NA(),DH7)</f>
        <v>51.69</v>
      </c>
      <c r="DI6" s="22">
        <f t="shared" ref="DI6:DQ6" si="12">IF(DI7="",NA(),DI7)</f>
        <v>51.83</v>
      </c>
      <c r="DJ6" s="22">
        <f t="shared" si="12"/>
        <v>53.04</v>
      </c>
      <c r="DK6" s="22">
        <f t="shared" si="12"/>
        <v>54.33</v>
      </c>
      <c r="DL6" s="22">
        <f t="shared" si="12"/>
        <v>53.87</v>
      </c>
      <c r="DM6" s="22">
        <f t="shared" si="12"/>
        <v>54.73</v>
      </c>
      <c r="DN6" s="22">
        <f t="shared" si="12"/>
        <v>55.77</v>
      </c>
      <c r="DO6" s="22">
        <f t="shared" si="12"/>
        <v>56.48</v>
      </c>
      <c r="DP6" s="22">
        <f t="shared" si="12"/>
        <v>57.5</v>
      </c>
      <c r="DQ6" s="22">
        <f t="shared" si="12"/>
        <v>58.52</v>
      </c>
      <c r="DR6" s="21" t="str">
        <f>IF(DR7="","",IF(DR7="-","【-】","【"&amp;SUBSTITUTE(TEXT(DR7,"#,##0.00"),"-","△")&amp;"】"))</f>
        <v>【58.52】</v>
      </c>
      <c r="DS6" s="22">
        <f>IF(DS7="",NA(),DS7)</f>
        <v>50.83</v>
      </c>
      <c r="DT6" s="22">
        <f t="shared" ref="DT6:EB6" si="13">IF(DT7="",NA(),DT7)</f>
        <v>54.22</v>
      </c>
      <c r="DU6" s="22">
        <f t="shared" si="13"/>
        <v>54.22</v>
      </c>
      <c r="DV6" s="22">
        <f t="shared" si="13"/>
        <v>56.63</v>
      </c>
      <c r="DW6" s="22">
        <f t="shared" si="13"/>
        <v>59.84</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2">
        <f t="shared" si="14"/>
        <v>4.7699999999999996</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128767</v>
      </c>
      <c r="D7" s="24">
        <v>46</v>
      </c>
      <c r="E7" s="24">
        <v>1</v>
      </c>
      <c r="F7" s="24">
        <v>0</v>
      </c>
      <c r="G7" s="24">
        <v>2</v>
      </c>
      <c r="H7" s="24" t="s">
        <v>92</v>
      </c>
      <c r="I7" s="24" t="s">
        <v>93</v>
      </c>
      <c r="J7" s="24" t="s">
        <v>94</v>
      </c>
      <c r="K7" s="24" t="s">
        <v>95</v>
      </c>
      <c r="L7" s="24" t="s">
        <v>96</v>
      </c>
      <c r="M7" s="24" t="s">
        <v>97</v>
      </c>
      <c r="N7" s="25" t="s">
        <v>98</v>
      </c>
      <c r="O7" s="25">
        <v>85.01</v>
      </c>
      <c r="P7" s="25">
        <v>93.08</v>
      </c>
      <c r="Q7" s="25">
        <v>0</v>
      </c>
      <c r="R7" s="25" t="s">
        <v>98</v>
      </c>
      <c r="S7" s="25" t="s">
        <v>98</v>
      </c>
      <c r="T7" s="25" t="s">
        <v>98</v>
      </c>
      <c r="U7" s="25">
        <v>124743</v>
      </c>
      <c r="V7" s="25">
        <v>243.48</v>
      </c>
      <c r="W7" s="25">
        <v>512.33000000000004</v>
      </c>
      <c r="X7" s="25">
        <v>120.85</v>
      </c>
      <c r="Y7" s="25">
        <v>113.36</v>
      </c>
      <c r="Z7" s="25">
        <v>106.43</v>
      </c>
      <c r="AA7" s="25">
        <v>107.86</v>
      </c>
      <c r="AB7" s="25">
        <v>104.63</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3242.57</v>
      </c>
      <c r="AU7" s="25">
        <v>3386.32</v>
      </c>
      <c r="AV7" s="25">
        <v>4318.38</v>
      </c>
      <c r="AW7" s="25">
        <v>1192.82</v>
      </c>
      <c r="AX7" s="25">
        <v>2230.36</v>
      </c>
      <c r="AY7" s="25">
        <v>243.44</v>
      </c>
      <c r="AZ7" s="25">
        <v>258.49</v>
      </c>
      <c r="BA7" s="25">
        <v>271.10000000000002</v>
      </c>
      <c r="BB7" s="25">
        <v>284.45</v>
      </c>
      <c r="BC7" s="25">
        <v>309.23</v>
      </c>
      <c r="BD7" s="25">
        <v>309.23</v>
      </c>
      <c r="BE7" s="25">
        <v>106.79</v>
      </c>
      <c r="BF7" s="25">
        <v>111.84</v>
      </c>
      <c r="BG7" s="25">
        <v>129.25</v>
      </c>
      <c r="BH7" s="25">
        <v>148.5</v>
      </c>
      <c r="BI7" s="25">
        <v>148.07</v>
      </c>
      <c r="BJ7" s="25">
        <v>303.26</v>
      </c>
      <c r="BK7" s="25">
        <v>290.31</v>
      </c>
      <c r="BL7" s="25">
        <v>272.95999999999998</v>
      </c>
      <c r="BM7" s="25">
        <v>260.95999999999998</v>
      </c>
      <c r="BN7" s="25">
        <v>240.07</v>
      </c>
      <c r="BO7" s="25">
        <v>240.07</v>
      </c>
      <c r="BP7" s="25">
        <v>121.85</v>
      </c>
      <c r="BQ7" s="25">
        <v>113.81</v>
      </c>
      <c r="BR7" s="25">
        <v>106.04</v>
      </c>
      <c r="BS7" s="25">
        <v>107.62</v>
      </c>
      <c r="BT7" s="25">
        <v>104.58</v>
      </c>
      <c r="BU7" s="25">
        <v>114.14</v>
      </c>
      <c r="BV7" s="25">
        <v>112.83</v>
      </c>
      <c r="BW7" s="25">
        <v>112.84</v>
      </c>
      <c r="BX7" s="25">
        <v>110.77</v>
      </c>
      <c r="BY7" s="25">
        <v>112.35</v>
      </c>
      <c r="BZ7" s="25">
        <v>112.35</v>
      </c>
      <c r="CA7" s="25">
        <v>134.9</v>
      </c>
      <c r="CB7" s="25">
        <v>142.63</v>
      </c>
      <c r="CC7" s="25">
        <v>140.72999999999999</v>
      </c>
      <c r="CD7" s="25">
        <v>136.38999999999999</v>
      </c>
      <c r="CE7" s="25">
        <v>137.78</v>
      </c>
      <c r="CF7" s="25">
        <v>73.03</v>
      </c>
      <c r="CG7" s="25">
        <v>73.86</v>
      </c>
      <c r="CH7" s="25">
        <v>73.849999999999994</v>
      </c>
      <c r="CI7" s="25">
        <v>73.180000000000007</v>
      </c>
      <c r="CJ7" s="25">
        <v>73.05</v>
      </c>
      <c r="CK7" s="25">
        <v>73.05</v>
      </c>
      <c r="CL7" s="25">
        <v>58.41</v>
      </c>
      <c r="CM7" s="25">
        <v>59.49</v>
      </c>
      <c r="CN7" s="25">
        <v>59.59</v>
      </c>
      <c r="CO7" s="25">
        <v>61.15</v>
      </c>
      <c r="CP7" s="25">
        <v>62.88</v>
      </c>
      <c r="CQ7" s="25">
        <v>62.19</v>
      </c>
      <c r="CR7" s="25">
        <v>61.77</v>
      </c>
      <c r="CS7" s="25">
        <v>61.69</v>
      </c>
      <c r="CT7" s="25">
        <v>62.26</v>
      </c>
      <c r="CU7" s="25">
        <v>62.22</v>
      </c>
      <c r="CV7" s="25">
        <v>62.22</v>
      </c>
      <c r="CW7" s="25">
        <v>99.41</v>
      </c>
      <c r="CX7" s="25">
        <v>99.31</v>
      </c>
      <c r="CY7" s="25">
        <v>99.41</v>
      </c>
      <c r="CZ7" s="25">
        <v>99.45</v>
      </c>
      <c r="DA7" s="25">
        <v>99.3</v>
      </c>
      <c r="DB7" s="25">
        <v>100.05</v>
      </c>
      <c r="DC7" s="25">
        <v>100.08</v>
      </c>
      <c r="DD7" s="25">
        <v>100</v>
      </c>
      <c r="DE7" s="25">
        <v>100.16</v>
      </c>
      <c r="DF7" s="25">
        <v>100.28</v>
      </c>
      <c r="DG7" s="25">
        <v>100.28</v>
      </c>
      <c r="DH7" s="25">
        <v>51.69</v>
      </c>
      <c r="DI7" s="25">
        <v>51.83</v>
      </c>
      <c r="DJ7" s="25">
        <v>53.04</v>
      </c>
      <c r="DK7" s="25">
        <v>54.33</v>
      </c>
      <c r="DL7" s="25">
        <v>53.87</v>
      </c>
      <c r="DM7" s="25">
        <v>54.73</v>
      </c>
      <c r="DN7" s="25">
        <v>55.77</v>
      </c>
      <c r="DO7" s="25">
        <v>56.48</v>
      </c>
      <c r="DP7" s="25">
        <v>57.5</v>
      </c>
      <c r="DQ7" s="25">
        <v>58.52</v>
      </c>
      <c r="DR7" s="25">
        <v>58.52</v>
      </c>
      <c r="DS7" s="25">
        <v>50.83</v>
      </c>
      <c r="DT7" s="25">
        <v>54.22</v>
      </c>
      <c r="DU7" s="25">
        <v>54.22</v>
      </c>
      <c r="DV7" s="25">
        <v>56.63</v>
      </c>
      <c r="DW7" s="25">
        <v>59.84</v>
      </c>
      <c r="DX7" s="25">
        <v>22.46</v>
      </c>
      <c r="DY7" s="25">
        <v>25.84</v>
      </c>
      <c r="DZ7" s="25">
        <v>27.61</v>
      </c>
      <c r="EA7" s="25">
        <v>30.3</v>
      </c>
      <c r="EB7" s="25">
        <v>31.74</v>
      </c>
      <c r="EC7" s="25">
        <v>31.74</v>
      </c>
      <c r="ED7" s="25">
        <v>0</v>
      </c>
      <c r="EE7" s="25">
        <v>0</v>
      </c>
      <c r="EF7" s="25">
        <v>0</v>
      </c>
      <c r="EG7" s="25">
        <v>4.7699999999999996</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2023-01-19T04:13:31Z</cp:lastPrinted>
  <dcterms:created xsi:type="dcterms:W3CDTF">2022-12-01T00:56:34Z</dcterms:created>
  <dcterms:modified xsi:type="dcterms:W3CDTF">2023-02-01T05:08:52Z</dcterms:modified>
  <cp:category/>
</cp:coreProperties>
</file>