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Lgrg6p14wpFYPAwWQrKZKT/GND1YOnZsZL46qxDwg59B7iWE7kjwFvkDYyeKro8MYldGql9u6fRSEu09D8Ow==" workbookSaltValue="uVcg8ClNh443isbh+Z/wOA==" workbookSpinCount="100000" lockStructure="1"/>
  <bookViews>
    <workbookView xWindow="0" yWindow="0" windowWidth="28800" windowHeight="604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CS78" i="4"/>
  <c r="BX54" i="4"/>
  <c r="MN54" i="4"/>
  <c r="MN32" i="4"/>
  <c r="MH78" i="4"/>
  <c r="IZ54" i="4"/>
  <c r="BX32" i="4"/>
  <c r="C11" i="5"/>
  <c r="D11" i="5"/>
  <c r="E11" i="5"/>
  <c r="B11" i="5"/>
  <c r="AN78" i="4" l="1"/>
  <c r="AE54" i="4"/>
  <c r="AE32" i="4"/>
  <c r="KU54" i="4"/>
  <c r="KU32" i="4"/>
  <c r="KC78" i="4"/>
  <c r="HG54" i="4"/>
  <c r="HG32" i="4"/>
  <c r="FH78" i="4"/>
  <c r="DS54" i="4"/>
  <c r="DS32" i="4"/>
  <c r="GR54" i="4"/>
  <c r="P32" i="4"/>
  <c r="EO78" i="4"/>
  <c r="DD54" i="4"/>
  <c r="DD32" i="4"/>
  <c r="P54" i="4"/>
  <c r="U78" i="4"/>
  <c r="KF54" i="4"/>
  <c r="KF32" i="4"/>
  <c r="JJ78" i="4"/>
  <c r="GR32" i="4"/>
  <c r="LO78" i="4"/>
  <c r="IK54" i="4"/>
  <c r="IK32" i="4"/>
  <c r="EW54" i="4"/>
  <c r="GT78" i="4"/>
  <c r="EW32" i="4"/>
  <c r="BZ78" i="4"/>
  <c r="BI54" i="4"/>
  <c r="BI32" i="4"/>
  <c r="LY54" i="4"/>
  <c r="LY32" i="4"/>
  <c r="AT32" i="4"/>
  <c r="LJ54" i="4"/>
  <c r="LJ32" i="4"/>
  <c r="HV54" i="4"/>
  <c r="KV78" i="4"/>
  <c r="GA78" i="4"/>
  <c r="EH54" i="4"/>
  <c r="EH32" i="4"/>
  <c r="BG78" i="4"/>
  <c r="AT54" i="4"/>
  <c r="HV32" i="4"/>
</calcChain>
</file>

<file path=xl/sharedStrings.xml><?xml version="1.0" encoding="utf-8"?>
<sst xmlns="http://schemas.openxmlformats.org/spreadsheetml/2006/main" count="326" uniqueCount="180">
  <si>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</si>
  <si>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</si>
  <si>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</si>
  <si>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</si>
  <si>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</si>
  <si>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</si>
  <si>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</si>
  <si>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</si>
  <si>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</si>
  <si>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</si>
  <si>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</si>
  <si>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</si>
  <si>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</si>
  <si>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</si>
  <si>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</si>
  <si>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</si>
  <si>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</si>
  <si>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</si>
  <si>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</si>
  <si>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</si>
  <si>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</si>
  <si>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</si>
  <si>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</si>
  <si>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</si>
  <si>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</si>
  <si>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</si>
  <si>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</si>
  <si>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</si>
  <si>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</si>
  <si>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</si>
  <si>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</si>
  <si>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</si>
  <si>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</si>
  <si>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</si>
  <si>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</si>
  <si>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</si>
  <si>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</si>
  <si>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</si>
  <si>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</si>
  <si>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</si>
  <si>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</si>
  <si>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</si>
  <si>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</si>
  <si>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</si>
  <si>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</si>
  <si>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</si>
  <si>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</si>
  <si>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</si>
  <si>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</si>
  <si>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</si>
  <si>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</si>
  <si>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</si>
  <si>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</si>
  <si>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</si>
  <si>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</si>
  <si>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</si>
  <si>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</si>
  <si>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</si>
  <si>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</si>
  <si>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</si>
  <si>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</si>
  <si>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</si>
  <si>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</si>
  <si>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</si>
  <si>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</si>
  <si>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</si>
  <si>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</si>
  <si>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</si>
  <si>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</si>
  <si>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</si>
  <si>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</si>
  <si>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</si>
  <si>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</si>
  <si>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</si>
  <si>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</si>
  <si>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</si>
  <si>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</si>
  <si>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</si>
  <si>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</si>
  <si>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</si>
  <si>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</si>
  <si>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</si>
  <si>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</si>
  <si>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</si>
  <si>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</si>
  <si>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</si>
  <si>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</si>
  <si>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</si>
  <si>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</si>
  <si>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</si>
  <si>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</si>
  <si>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</si>
  <si>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</si>
  <si>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</si>
  <si>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</si>
  <si>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</si>
  <si>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</si>
  <si>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</si>
  <si>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</si>
  <si>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</si>
  <si>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</si>
  <si>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</si>
  <si>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</si>
  <si>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</si>
  <si>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</si>
  <si>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</si>
  <si>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</si>
  <si>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</si>
  <si>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</si>
  <si>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</si>
  <si>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</si>
  <si>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</si>
  <si>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</si>
  <si>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</si>
  <si>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</si>
  <si>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</si>
  <si>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</si>
  <si>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</si>
  <si>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</si>
  <si>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</si>
  <si>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</si>
  <si>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</si>
  <si>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</si>
  <si>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</si>
  <si>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</si>
  <si>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</si>
  <si>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</si>
  <si>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</si>
  <si>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</si>
  <si>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</si>
  <si>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</si>
  <si>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</si>
  <si>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</si>
  <si>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</si>
  <si>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</si>
  <si>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</si>
  <si>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</si>
  <si>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</si>
  <si>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</si>
  <si>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</si>
  <si>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</si>
  <si>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</si>
  <si>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</si>
  <si>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</si>
  <si>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</si>
  <si>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</si>
  <si>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</si>
  <si>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</si>
  <si>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</si>
  <si>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</si>
  <si>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</si>
  <si>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</si>
  <si>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</si>
  <si>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</si>
  <si>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</si>
  <si>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</si>
  <si>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</si>
  <si>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</si>
  <si>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</si>
  <si>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</si>
  <si>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</si>
  <si>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</si>
  <si>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</si>
  <si>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</si>
  <si>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</si>
  <si>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</si>
  <si>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</si>
  <si>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</si>
  <si>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</si>
  <si>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</si>
  <si>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</si>
  <si>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</si>
  <si>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</si>
  <si>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</si>
  <si>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</si>
  <si>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</si>
  <si>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病床利用率は、新型コロナウイルス感染患者の受入病床の確保等の影響により、前年度比1.2ポイント増となったものの、感染拡大以前と比較して低い水準となった。
　しかしながら、経常収支比率は、医業活動による収益性が改善したことに加え、コロナ関係補助金等の財政支援もあったことで前年度比2.0ポイント増の105.8％となり、健全経営の水準とされる100％を上回った。</t>
    <rPh sb="1" eb="3">
      <t>ビョウショウ</t>
    </rPh>
    <rPh sb="3" eb="6">
      <t>リヨウリツ</t>
    </rPh>
    <rPh sb="8" eb="10">
      <t>シンガタ</t>
    </rPh>
    <rPh sb="17" eb="19">
      <t>カンセン</t>
    </rPh>
    <rPh sb="19" eb="21">
      <t>カンジャ</t>
    </rPh>
    <rPh sb="22" eb="24">
      <t>ウケイ</t>
    </rPh>
    <rPh sb="24" eb="26">
      <t>ビョウショウ</t>
    </rPh>
    <rPh sb="27" eb="29">
      <t>カクホ</t>
    </rPh>
    <rPh sb="29" eb="30">
      <t>トウ</t>
    </rPh>
    <rPh sb="31" eb="33">
      <t>エイキョウ</t>
    </rPh>
    <rPh sb="37" eb="40">
      <t>ゼンネンド</t>
    </rPh>
    <rPh sb="48" eb="49">
      <t>ゾウ</t>
    </rPh>
    <rPh sb="59" eb="61">
      <t>カクダイ</t>
    </rPh>
    <rPh sb="61" eb="63">
      <t>イゼン</t>
    </rPh>
    <rPh sb="64" eb="66">
      <t>ヒカク</t>
    </rPh>
    <rPh sb="68" eb="69">
      <t>ヒク</t>
    </rPh>
    <rPh sb="70" eb="72">
      <t>スイジュン</t>
    </rPh>
    <rPh sb="86" eb="88">
      <t>ケイジョウ</t>
    </rPh>
    <rPh sb="88" eb="90">
      <t>シュウシ</t>
    </rPh>
    <rPh sb="90" eb="92">
      <t>ヒリツ</t>
    </rPh>
    <rPh sb="94" eb="96">
      <t>イギョウ</t>
    </rPh>
    <rPh sb="96" eb="98">
      <t>カツドウ</t>
    </rPh>
    <rPh sb="101" eb="104">
      <t>シュウエキセイ</t>
    </rPh>
    <rPh sb="105" eb="107">
      <t>カイゼン</t>
    </rPh>
    <rPh sb="112" eb="113">
      <t>クワ</t>
    </rPh>
    <rPh sb="118" eb="120">
      <t>カンケイ</t>
    </rPh>
    <rPh sb="120" eb="123">
      <t>ホジョキン</t>
    </rPh>
    <rPh sb="123" eb="124">
      <t>トウ</t>
    </rPh>
    <rPh sb="125" eb="127">
      <t>ザイセイ</t>
    </rPh>
    <rPh sb="127" eb="129">
      <t>シエン</t>
    </rPh>
    <rPh sb="136" eb="139">
      <t>ゼンネンド</t>
    </rPh>
    <rPh sb="139" eb="140">
      <t>ヒ</t>
    </rPh>
    <rPh sb="147" eb="148">
      <t>ゾウ</t>
    </rPh>
    <rPh sb="159" eb="161">
      <t>ケンゼン</t>
    </rPh>
    <rPh sb="161" eb="163">
      <t>ケイエイ</t>
    </rPh>
    <rPh sb="164" eb="166">
      <t>スイジュン</t>
    </rPh>
    <rPh sb="175" eb="177">
      <t>ウワマワ</t>
    </rPh>
    <phoneticPr fontId="5"/>
  </si>
  <si>
    <t>　有形固定資産減価償却率が類似病院平均値を大きく上回っているのは、建設から18年が経過し、建物附属設備の経年劣化による影響が、類似病院よりも進んでいるからである。
　また、器械備品減価償却率が類似病院平均値を上回っているのは、収支状況が悪く、支出抑制のために医療器械の更新時期を先延ばしにしている影響の表れである。</t>
    <rPh sb="1" eb="7">
      <t>ユウケイコテイシサン</t>
    </rPh>
    <rPh sb="7" eb="9">
      <t>ゲンカ</t>
    </rPh>
    <rPh sb="9" eb="11">
      <t>ショウキャク</t>
    </rPh>
    <rPh sb="11" eb="12">
      <t>リツ</t>
    </rPh>
    <rPh sb="13" eb="15">
      <t>ルイジ</t>
    </rPh>
    <rPh sb="15" eb="17">
      <t>ビョウイン</t>
    </rPh>
    <rPh sb="17" eb="20">
      <t>ヘイキンチ</t>
    </rPh>
    <rPh sb="21" eb="22">
      <t>オオ</t>
    </rPh>
    <rPh sb="24" eb="26">
      <t>ウワマワ</t>
    </rPh>
    <rPh sb="33" eb="35">
      <t>ケンセツ</t>
    </rPh>
    <rPh sb="39" eb="40">
      <t>ネン</t>
    </rPh>
    <rPh sb="41" eb="43">
      <t>ケイカ</t>
    </rPh>
    <rPh sb="45" eb="47">
      <t>タテモノ</t>
    </rPh>
    <rPh sb="47" eb="49">
      <t>フゾク</t>
    </rPh>
    <rPh sb="49" eb="51">
      <t>セツビ</t>
    </rPh>
    <rPh sb="52" eb="54">
      <t>ケイネン</t>
    </rPh>
    <rPh sb="54" eb="56">
      <t>レッカ</t>
    </rPh>
    <rPh sb="59" eb="61">
      <t>エイキョウ</t>
    </rPh>
    <rPh sb="63" eb="65">
      <t>ルイジ</t>
    </rPh>
    <rPh sb="65" eb="67">
      <t>ビョウイン</t>
    </rPh>
    <rPh sb="70" eb="71">
      <t>スス</t>
    </rPh>
    <rPh sb="86" eb="88">
      <t>キカイ</t>
    </rPh>
    <rPh sb="88" eb="90">
      <t>ビヒン</t>
    </rPh>
    <rPh sb="90" eb="92">
      <t>ゲンカ</t>
    </rPh>
    <rPh sb="92" eb="94">
      <t>ショウキャク</t>
    </rPh>
    <rPh sb="94" eb="95">
      <t>リツ</t>
    </rPh>
    <rPh sb="96" eb="98">
      <t>ルイジ</t>
    </rPh>
    <rPh sb="98" eb="100">
      <t>ビョウイン</t>
    </rPh>
    <rPh sb="100" eb="103">
      <t>ヘイキンチ</t>
    </rPh>
    <rPh sb="104" eb="106">
      <t>ウワマワ</t>
    </rPh>
    <rPh sb="113" eb="115">
      <t>シュウシ</t>
    </rPh>
    <rPh sb="115" eb="117">
      <t>ジョウキョウ</t>
    </rPh>
    <rPh sb="118" eb="119">
      <t>ワル</t>
    </rPh>
    <rPh sb="121" eb="123">
      <t>シシュツ</t>
    </rPh>
    <rPh sb="123" eb="125">
      <t>ヨクセイ</t>
    </rPh>
    <rPh sb="129" eb="131">
      <t>イリョウ</t>
    </rPh>
    <rPh sb="131" eb="133">
      <t>キカイ</t>
    </rPh>
    <rPh sb="134" eb="136">
      <t>コウシン</t>
    </rPh>
    <rPh sb="136" eb="138">
      <t>ジキ</t>
    </rPh>
    <rPh sb="139" eb="141">
      <t>サキノ</t>
    </rPh>
    <rPh sb="148" eb="150">
      <t>エイキョウ</t>
    </rPh>
    <rPh sb="151" eb="152">
      <t>アラワ</t>
    </rPh>
    <phoneticPr fontId="5"/>
  </si>
  <si>
    <t>　新型コロナウイルス感染拡大・長期化の継続により、病床利用率は前年度との比較でわずかに上昇したものの、低い水準となった。収益面では、効率的な手術室運用による手術件数・手術室稼働率の向上やＤＰＣ入院期間の最適化等を図ったことで、医業収益が増収となった。費用面では、医薬品及び診療材料に係るベンチマークシステムから取得した価格を根拠とした価格交渉及び共同購入の実施等の取組により、費用縮減に努めた。
　引き続き、地域において必要とされる医療を提供していくために、安定した経営の確保に向け、収支改善に努める。
　老朽化への対応については、「君津中央病院企業団中長期維持保全計画」の内容を精査し、費用の縮減及び平準化を図りながら、現有施設の長寿命化に努める。</t>
    <rPh sb="1" eb="3">
      <t>シンガタ</t>
    </rPh>
    <rPh sb="15" eb="18">
      <t>チョウキカ</t>
    </rPh>
    <rPh sb="19" eb="21">
      <t>ケイゾク</t>
    </rPh>
    <rPh sb="60" eb="63">
      <t>シュウエキメン</t>
    </rPh>
    <rPh sb="66" eb="69">
      <t>コウリツテキ</t>
    </rPh>
    <rPh sb="70" eb="72">
      <t>シュジュツ</t>
    </rPh>
    <rPh sb="72" eb="73">
      <t>シツ</t>
    </rPh>
    <rPh sb="73" eb="75">
      <t>ウンヨウ</t>
    </rPh>
    <rPh sb="78" eb="80">
      <t>シュジュツ</t>
    </rPh>
    <rPh sb="80" eb="82">
      <t>ケンスウ</t>
    </rPh>
    <rPh sb="83" eb="86">
      <t>シュジュツシツ</t>
    </rPh>
    <rPh sb="86" eb="88">
      <t>カドウ</t>
    </rPh>
    <rPh sb="88" eb="89">
      <t>リツ</t>
    </rPh>
    <rPh sb="90" eb="92">
      <t>コウジョウ</t>
    </rPh>
    <rPh sb="96" eb="98">
      <t>ニュウイン</t>
    </rPh>
    <rPh sb="98" eb="100">
      <t>キカン</t>
    </rPh>
    <rPh sb="101" eb="104">
      <t>サイテキカ</t>
    </rPh>
    <rPh sb="104" eb="105">
      <t>トウ</t>
    </rPh>
    <rPh sb="106" eb="107">
      <t>ハカ</t>
    </rPh>
    <rPh sb="113" eb="115">
      <t>イギョウ</t>
    </rPh>
    <rPh sb="115" eb="117">
      <t>シュウエキ</t>
    </rPh>
    <rPh sb="118" eb="120">
      <t>ゾウシュウ</t>
    </rPh>
    <rPh sb="125" eb="128">
      <t>ヒヨウメン</t>
    </rPh>
    <rPh sb="131" eb="134">
      <t>イヤクヒン</t>
    </rPh>
    <rPh sb="134" eb="135">
      <t>オヨ</t>
    </rPh>
    <rPh sb="136" eb="138">
      <t>シンリョウ</t>
    </rPh>
    <rPh sb="138" eb="140">
      <t>ザイリョウ</t>
    </rPh>
    <rPh sb="141" eb="142">
      <t>カカ</t>
    </rPh>
    <rPh sb="155" eb="157">
      <t>シュトク</t>
    </rPh>
    <rPh sb="159" eb="161">
      <t>カカク</t>
    </rPh>
    <rPh sb="162" eb="164">
      <t>コンキョ</t>
    </rPh>
    <rPh sb="167" eb="169">
      <t>カカク</t>
    </rPh>
    <rPh sb="169" eb="171">
      <t>コウショウ</t>
    </rPh>
    <rPh sb="171" eb="172">
      <t>オヨ</t>
    </rPh>
    <rPh sb="173" eb="175">
      <t>キョウドウ</t>
    </rPh>
    <rPh sb="175" eb="177">
      <t>コウニュウ</t>
    </rPh>
    <rPh sb="178" eb="180">
      <t>ジッシ</t>
    </rPh>
    <rPh sb="180" eb="181">
      <t>トウ</t>
    </rPh>
    <rPh sb="182" eb="184">
      <t>トリクミ</t>
    </rPh>
    <rPh sb="188" eb="190">
      <t>ヒヨウ</t>
    </rPh>
    <rPh sb="190" eb="192">
      <t>シュクゲン</t>
    </rPh>
    <rPh sb="193" eb="194">
      <t>ツト</t>
    </rPh>
    <rPh sb="199" eb="200">
      <t>ヒ</t>
    </rPh>
    <rPh sb="201" eb="202">
      <t>ツヅ</t>
    </rPh>
    <rPh sb="204" eb="206">
      <t>チイキ</t>
    </rPh>
    <rPh sb="210" eb="212">
      <t>ヒツヨウ</t>
    </rPh>
    <rPh sb="216" eb="218">
      <t>イリョウ</t>
    </rPh>
    <rPh sb="219" eb="221">
      <t>テイキョウ</t>
    </rPh>
    <rPh sb="233" eb="235">
      <t>ケイエイ</t>
    </rPh>
    <rPh sb="236" eb="238">
      <t>カクホ</t>
    </rPh>
    <rPh sb="239" eb="240">
      <t>ム</t>
    </rPh>
    <rPh sb="242" eb="244">
      <t>シュウシ</t>
    </rPh>
    <rPh sb="244" eb="246">
      <t>カイゼン</t>
    </rPh>
    <rPh sb="247" eb="248">
      <t>ツト</t>
    </rPh>
    <rPh sb="253" eb="256">
      <t>ロウキュウカ</t>
    </rPh>
    <rPh sb="258" eb="260">
      <t>タイオウ</t>
    </rPh>
    <rPh sb="267" eb="269">
      <t>キミツ</t>
    </rPh>
    <rPh sb="269" eb="271">
      <t>チュウオウ</t>
    </rPh>
    <rPh sb="271" eb="273">
      <t>ビョウイン</t>
    </rPh>
    <rPh sb="273" eb="275">
      <t>キギョウ</t>
    </rPh>
    <rPh sb="275" eb="276">
      <t>ダン</t>
    </rPh>
    <rPh sb="276" eb="279">
      <t>チュウチョウキ</t>
    </rPh>
    <rPh sb="279" eb="281">
      <t>イジ</t>
    </rPh>
    <rPh sb="281" eb="283">
      <t>ホゼン</t>
    </rPh>
    <rPh sb="283" eb="285">
      <t>ケイカク</t>
    </rPh>
    <rPh sb="287" eb="289">
      <t>ナイヨウ</t>
    </rPh>
    <rPh sb="290" eb="292">
      <t>セイサ</t>
    </rPh>
    <rPh sb="294" eb="296">
      <t>ヒヨウ</t>
    </rPh>
    <rPh sb="297" eb="299">
      <t>シュクゲン</t>
    </rPh>
    <rPh sb="299" eb="300">
      <t>オヨ</t>
    </rPh>
    <rPh sb="301" eb="304">
      <t>ヘイジュンカ</t>
    </rPh>
    <rPh sb="305" eb="306">
      <t>ハカ</t>
    </rPh>
    <rPh sb="311" eb="313">
      <t>ゲンユウ</t>
    </rPh>
    <rPh sb="313" eb="315">
      <t>シセツ</t>
    </rPh>
    <rPh sb="316" eb="320">
      <t>チョウジュミョウカ</t>
    </rPh>
    <rPh sb="321" eb="322">
      <t>ツト</t>
    </rPh>
    <phoneticPr fontId="5"/>
  </si>
  <si>
    <t>　君津保健医療圏において、がん、脳卒中及び心筋梗塞等の心血管疾患等に対する高度専門医療並びに三次救急医療、周産期医療、小児救急医療及び災害時における医療等の採算性の確保が難しく、民間医療機関による提供が困難な医療を担うとともに、今般の新型コロナウイルス感染症拡大への対応として、重点医療機関の役割も担っている。
　また、基幹・中核病院として、近隣医療機関との連携を図り、地域の医療水準の維持・向上に努めている。</t>
    <rPh sb="1" eb="3">
      <t>キミツ</t>
    </rPh>
    <rPh sb="3" eb="5">
      <t>ホケン</t>
    </rPh>
    <rPh sb="5" eb="7">
      <t>イリョウ</t>
    </rPh>
    <rPh sb="7" eb="8">
      <t>ケン</t>
    </rPh>
    <rPh sb="16" eb="19">
      <t>ノウソッチュウ</t>
    </rPh>
    <rPh sb="19" eb="20">
      <t>オヨ</t>
    </rPh>
    <rPh sb="21" eb="23">
      <t>シンキン</t>
    </rPh>
    <rPh sb="23" eb="25">
      <t>コウソク</t>
    </rPh>
    <rPh sb="25" eb="26">
      <t>トウ</t>
    </rPh>
    <rPh sb="27" eb="28">
      <t>シン</t>
    </rPh>
    <rPh sb="28" eb="30">
      <t>ケッカン</t>
    </rPh>
    <rPh sb="30" eb="32">
      <t>シッカン</t>
    </rPh>
    <rPh sb="32" eb="33">
      <t>トウ</t>
    </rPh>
    <rPh sb="34" eb="35">
      <t>タイ</t>
    </rPh>
    <rPh sb="37" eb="39">
      <t>コウド</t>
    </rPh>
    <rPh sb="39" eb="41">
      <t>センモン</t>
    </rPh>
    <rPh sb="41" eb="43">
      <t>イリョウ</t>
    </rPh>
    <rPh sb="43" eb="44">
      <t>ナラ</t>
    </rPh>
    <rPh sb="46" eb="48">
      <t>サンジ</t>
    </rPh>
    <rPh sb="48" eb="50">
      <t>キュウキュウ</t>
    </rPh>
    <rPh sb="50" eb="52">
      <t>イリョウ</t>
    </rPh>
    <rPh sb="53" eb="56">
      <t>シュウサンキ</t>
    </rPh>
    <rPh sb="56" eb="58">
      <t>イリョウ</t>
    </rPh>
    <rPh sb="59" eb="61">
      <t>ショウニ</t>
    </rPh>
    <rPh sb="61" eb="63">
      <t>キュウキュウ</t>
    </rPh>
    <rPh sb="63" eb="65">
      <t>イリョウ</t>
    </rPh>
    <rPh sb="65" eb="66">
      <t>オヨ</t>
    </rPh>
    <rPh sb="67" eb="69">
      <t>サイガイ</t>
    </rPh>
    <rPh sb="69" eb="70">
      <t>ジ</t>
    </rPh>
    <rPh sb="74" eb="76">
      <t>イリョウ</t>
    </rPh>
    <rPh sb="76" eb="77">
      <t>トウ</t>
    </rPh>
    <rPh sb="78" eb="81">
      <t>サイサンセイ</t>
    </rPh>
    <rPh sb="82" eb="84">
      <t>カクホ</t>
    </rPh>
    <rPh sb="85" eb="86">
      <t>ムズカ</t>
    </rPh>
    <rPh sb="89" eb="91">
      <t>ミンカン</t>
    </rPh>
    <rPh sb="91" eb="93">
      <t>イリョウ</t>
    </rPh>
    <rPh sb="93" eb="95">
      <t>キカン</t>
    </rPh>
    <rPh sb="98" eb="100">
      <t>テイキョウ</t>
    </rPh>
    <rPh sb="101" eb="103">
      <t>コンナン</t>
    </rPh>
    <rPh sb="104" eb="106">
      <t>イリョウ</t>
    </rPh>
    <rPh sb="107" eb="108">
      <t>ニナ</t>
    </rPh>
    <rPh sb="114" eb="116">
      <t>コンパン</t>
    </rPh>
    <rPh sb="117" eb="119">
      <t>シンガタ</t>
    </rPh>
    <rPh sb="133" eb="135">
      <t>タイオウ</t>
    </rPh>
    <rPh sb="160" eb="162">
      <t>キカン</t>
    </rPh>
    <rPh sb="163" eb="165">
      <t>チュウカク</t>
    </rPh>
    <rPh sb="165" eb="167">
      <t>ビョウイン</t>
    </rPh>
    <rPh sb="171" eb="173">
      <t>キンリン</t>
    </rPh>
    <rPh sb="173" eb="175">
      <t>イリョウ</t>
    </rPh>
    <rPh sb="175" eb="177">
      <t>キカン</t>
    </rPh>
    <rPh sb="179" eb="181">
      <t>レンケイ</t>
    </rPh>
    <rPh sb="182" eb="183">
      <t>ハカ</t>
    </rPh>
    <rPh sb="185" eb="187">
      <t>チイキ</t>
    </rPh>
    <rPh sb="188" eb="190">
      <t>イリョウ</t>
    </rPh>
    <rPh sb="190" eb="192">
      <t>スイジュン</t>
    </rPh>
    <rPh sb="193" eb="195">
      <t>イジ</t>
    </rPh>
    <rPh sb="196" eb="198">
      <t>コウジョウ</t>
    </rPh>
    <rPh sb="199" eb="20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</si>
</sst>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81.2</c:v>
                </c:pt>
                <c:pt idx="1">
                  <c:v>80.099999999999994</c:v>
                </c:pt>
                <c:pt idx="2">
                  <c:v>78.099999999999994</c:v>
                </c:pt>
                <c:pt idx="3">
                  <c:v>72.099999999999994</c:v>
                </c:pt>
                <c:pt idx="4">
                  <c:v>73.3</c:v>
                </c:pt>
              </c:numCache>
            </c:numRef>
          </c:val>
          <c:extLst xmlns:c16r2="http://schemas.microsoft.com/office/drawing/2015/06/chart">
            <c:ext xmlns:c16="http://schemas.microsoft.com/office/drawing/2014/chart" uri="{C3380CC4-5D6E-409C-BE32-E72D297353CC}">
              <c16:uniqueId val="{00000000-6639-4596-8673-96C375962656}"/>
            </c:ext>
          </c:extLst>
        </c:ser>
        <c:dLbls>
          <c:showLegendKey val="0"/>
          <c:showVal val="0"/>
          <c:showCatName val="0"/>
          <c:showSerName val="0"/>
          <c:showPercent val="0"/>
          <c:showBubbleSize val="0"/>
        </c:dLbls>
        <c:gapWidth val="150"/>
        <c:axId val="141894144"/>
        <c:axId val="2116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xmlns:c16r2="http://schemas.microsoft.com/office/drawing/2015/06/chart">
            <c:ext xmlns:c16="http://schemas.microsoft.com/office/drawing/2014/chart" uri="{C3380CC4-5D6E-409C-BE32-E72D297353CC}">
              <c16:uniqueId val="{00000001-6639-4596-8673-96C375962656}"/>
            </c:ext>
          </c:extLst>
        </c:ser>
        <c:dLbls>
          <c:showLegendKey val="0"/>
          <c:showVal val="0"/>
          <c:showCatName val="0"/>
          <c:showSerName val="0"/>
          <c:showPercent val="0"/>
          <c:showBubbleSize val="0"/>
        </c:dLbls>
        <c:marker val="1"/>
        <c:smooth val="0"/>
        <c:axId val="141894144"/>
        <c:axId val="211683584"/>
      </c:lineChart>
      <c:catAx>
        <c:axId val="141894144"/>
        <c:scaling>
          <c:orientation val="minMax"/>
        </c:scaling>
        <c:delete val="1"/>
        <c:axPos val="b"/>
        <c:numFmt formatCode="General" sourceLinked="1"/>
        <c:majorTickMark val="none"/>
        <c:minorTickMark val="none"/>
        <c:tickLblPos val="none"/>
        <c:crossAx val="211683584"/>
        <c:crosses val="autoZero"/>
        <c:auto val="1"/>
        <c:lblAlgn val="ctr"/>
        <c:lblOffset val="100"/>
        <c:noMultiLvlLbl val="1"/>
      </c:catAx>
      <c:valAx>
        <c:axId val="2116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89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17888</c:v>
                </c:pt>
                <c:pt idx="1">
                  <c:v>18583</c:v>
                </c:pt>
                <c:pt idx="2">
                  <c:v>19330</c:v>
                </c:pt>
                <c:pt idx="3">
                  <c:v>21036</c:v>
                </c:pt>
                <c:pt idx="4">
                  <c:v>21457</c:v>
                </c:pt>
              </c:numCache>
            </c:numRef>
          </c:val>
          <c:extLst xmlns:c16r2="http://schemas.microsoft.com/office/drawing/2015/06/chart">
            <c:ext xmlns:c16="http://schemas.microsoft.com/office/drawing/2014/chart" uri="{C3380CC4-5D6E-409C-BE32-E72D297353CC}">
              <c16:uniqueId val="{00000000-09D4-4E1A-9476-158E1DE5EF8E}"/>
            </c:ext>
          </c:extLst>
        </c:ser>
        <c:dLbls>
          <c:showLegendKey val="0"/>
          <c:showVal val="0"/>
          <c:showCatName val="0"/>
          <c:showSerName val="0"/>
          <c:showPercent val="0"/>
          <c:showBubbleSize val="0"/>
        </c:dLbls>
        <c:gapWidth val="150"/>
        <c:axId val="145143296"/>
        <c:axId val="2121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xmlns:c16r2="http://schemas.microsoft.com/office/drawing/2015/06/chart">
            <c:ext xmlns:c16="http://schemas.microsoft.com/office/drawing/2014/chart" uri="{C3380CC4-5D6E-409C-BE32-E72D297353CC}">
              <c16:uniqueId val="{00000001-09D4-4E1A-9476-158E1DE5EF8E}"/>
            </c:ext>
          </c:extLst>
        </c:ser>
        <c:dLbls>
          <c:showLegendKey val="0"/>
          <c:showVal val="0"/>
          <c:showCatName val="0"/>
          <c:showSerName val="0"/>
          <c:showPercent val="0"/>
          <c:showBubbleSize val="0"/>
        </c:dLbls>
        <c:marker val="1"/>
        <c:smooth val="0"/>
        <c:axId val="145143296"/>
        <c:axId val="212189184"/>
      </c:lineChart>
      <c:catAx>
        <c:axId val="145143296"/>
        <c:scaling>
          <c:orientation val="minMax"/>
        </c:scaling>
        <c:delete val="1"/>
        <c:axPos val="b"/>
        <c:numFmt formatCode="General" sourceLinked="1"/>
        <c:majorTickMark val="none"/>
        <c:minorTickMark val="none"/>
        <c:tickLblPos val="none"/>
        <c:crossAx val="212189184"/>
        <c:crosses val="autoZero"/>
        <c:auto val="1"/>
        <c:lblAlgn val="ctr"/>
        <c:lblOffset val="100"/>
        <c:noMultiLvlLbl val="1"/>
      </c:catAx>
      <c:valAx>
        <c:axId val="21218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1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70304</c:v>
                </c:pt>
                <c:pt idx="1">
                  <c:v>70858</c:v>
                </c:pt>
                <c:pt idx="2">
                  <c:v>72290</c:v>
                </c:pt>
                <c:pt idx="3">
                  <c:v>75158</c:v>
                </c:pt>
                <c:pt idx="4">
                  <c:v>76003</c:v>
                </c:pt>
              </c:numCache>
            </c:numRef>
          </c:val>
          <c:extLst xmlns:c16r2="http://schemas.microsoft.com/office/drawing/2015/06/chart">
            <c:ext xmlns:c16="http://schemas.microsoft.com/office/drawing/2014/chart" uri="{C3380CC4-5D6E-409C-BE32-E72D297353CC}">
              <c16:uniqueId val="{00000000-65F2-4C3E-B17C-F47BCDD3C2CB}"/>
            </c:ext>
          </c:extLst>
        </c:ser>
        <c:dLbls>
          <c:showLegendKey val="0"/>
          <c:showVal val="0"/>
          <c:showCatName val="0"/>
          <c:showSerName val="0"/>
          <c:showPercent val="0"/>
          <c:showBubbleSize val="0"/>
        </c:dLbls>
        <c:gapWidth val="150"/>
        <c:axId val="144953344"/>
        <c:axId val="2121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xmlns:c16r2="http://schemas.microsoft.com/office/drawing/2015/06/chart">
            <c:ext xmlns:c16="http://schemas.microsoft.com/office/drawing/2014/chart" uri="{C3380CC4-5D6E-409C-BE32-E72D297353CC}">
              <c16:uniqueId val="{00000001-65F2-4C3E-B17C-F47BCDD3C2CB}"/>
            </c:ext>
          </c:extLst>
        </c:ser>
        <c:dLbls>
          <c:showLegendKey val="0"/>
          <c:showVal val="0"/>
          <c:showCatName val="0"/>
          <c:showSerName val="0"/>
          <c:showPercent val="0"/>
          <c:showBubbleSize val="0"/>
        </c:dLbls>
        <c:marker val="1"/>
        <c:smooth val="0"/>
        <c:axId val="144953344"/>
        <c:axId val="212191488"/>
      </c:lineChart>
      <c:catAx>
        <c:axId val="144953344"/>
        <c:scaling>
          <c:orientation val="minMax"/>
        </c:scaling>
        <c:delete val="1"/>
        <c:axPos val="b"/>
        <c:numFmt formatCode="General" sourceLinked="1"/>
        <c:majorTickMark val="none"/>
        <c:minorTickMark val="none"/>
        <c:tickLblPos val="none"/>
        <c:crossAx val="212191488"/>
        <c:crosses val="autoZero"/>
        <c:auto val="1"/>
        <c:lblAlgn val="ctr"/>
        <c:lblOffset val="100"/>
        <c:noMultiLvlLbl val="1"/>
      </c:catAx>
      <c:valAx>
        <c:axId val="21219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9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c:v>
                </c:pt>
                <c:pt idx="1">
                  <c:v>4.3</c:v>
                </c:pt>
                <c:pt idx="2">
                  <c:v>0.7</c:v>
                </c:pt>
                <c:pt idx="3">
                  <c:v>0</c:v>
                </c:pt>
                <c:pt idx="4">
                  <c:v>0</c:v>
                </c:pt>
              </c:numCache>
            </c:numRef>
          </c:val>
          <c:extLst xmlns:c16r2="http://schemas.microsoft.com/office/drawing/2015/06/chart">
            <c:ext xmlns:c16="http://schemas.microsoft.com/office/drawing/2014/chart" uri="{C3380CC4-5D6E-409C-BE32-E72D297353CC}">
              <c16:uniqueId val="{00000000-2C72-4DDC-8C6C-FBB16D963362}"/>
            </c:ext>
          </c:extLst>
        </c:ser>
        <c:dLbls>
          <c:showLegendKey val="0"/>
          <c:showVal val="0"/>
          <c:showCatName val="0"/>
          <c:showSerName val="0"/>
          <c:showPercent val="0"/>
          <c:showBubbleSize val="0"/>
        </c:dLbls>
        <c:gapWidth val="150"/>
        <c:axId val="141896192"/>
        <c:axId val="2116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xmlns:c16r2="http://schemas.microsoft.com/office/drawing/2015/06/chart">
            <c:ext xmlns:c16="http://schemas.microsoft.com/office/drawing/2014/chart" uri="{C3380CC4-5D6E-409C-BE32-E72D297353CC}">
              <c16:uniqueId val="{00000001-2C72-4DDC-8C6C-FBB16D963362}"/>
            </c:ext>
          </c:extLst>
        </c:ser>
        <c:dLbls>
          <c:showLegendKey val="0"/>
          <c:showVal val="0"/>
          <c:showCatName val="0"/>
          <c:showSerName val="0"/>
          <c:showPercent val="0"/>
          <c:showBubbleSize val="0"/>
        </c:dLbls>
        <c:marker val="1"/>
        <c:smooth val="0"/>
        <c:axId val="141896192"/>
        <c:axId val="211687040"/>
      </c:lineChart>
      <c:catAx>
        <c:axId val="141896192"/>
        <c:scaling>
          <c:orientation val="minMax"/>
        </c:scaling>
        <c:delete val="1"/>
        <c:axPos val="b"/>
        <c:numFmt formatCode="General" sourceLinked="1"/>
        <c:majorTickMark val="none"/>
        <c:minorTickMark val="none"/>
        <c:tickLblPos val="none"/>
        <c:crossAx val="211687040"/>
        <c:crosses val="autoZero"/>
        <c:auto val="1"/>
        <c:lblAlgn val="ctr"/>
        <c:lblOffset val="100"/>
        <c:noMultiLvlLbl val="1"/>
      </c:catAx>
      <c:valAx>
        <c:axId val="21168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8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c:v>
                </c:pt>
                <c:pt idx="1">
                  <c:v>93</c:v>
                </c:pt>
                <c:pt idx="2">
                  <c:v>93.9</c:v>
                </c:pt>
                <c:pt idx="3">
                  <c:v>93.1</c:v>
                </c:pt>
                <c:pt idx="4">
                  <c:v>97.2</c:v>
                </c:pt>
              </c:numCache>
            </c:numRef>
          </c:val>
          <c:extLst xmlns:c16r2="http://schemas.microsoft.com/office/drawing/2015/06/chart">
            <c:ext xmlns:c16="http://schemas.microsoft.com/office/drawing/2014/chart" uri="{C3380CC4-5D6E-409C-BE32-E72D297353CC}">
              <c16:uniqueId val="{00000000-FEDC-4351-92C3-A5ED372FD996}"/>
            </c:ext>
          </c:extLst>
        </c:ser>
        <c:dLbls>
          <c:showLegendKey val="0"/>
          <c:showVal val="0"/>
          <c:showCatName val="0"/>
          <c:showSerName val="0"/>
          <c:showPercent val="0"/>
          <c:showBubbleSize val="0"/>
        </c:dLbls>
        <c:gapWidth val="150"/>
        <c:axId val="141897216"/>
        <c:axId val="1447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xmlns:c16r2="http://schemas.microsoft.com/office/drawing/2015/06/chart">
            <c:ext xmlns:c16="http://schemas.microsoft.com/office/drawing/2014/chart" uri="{C3380CC4-5D6E-409C-BE32-E72D297353CC}">
              <c16:uniqueId val="{00000001-FEDC-4351-92C3-A5ED372FD996}"/>
            </c:ext>
          </c:extLst>
        </c:ser>
        <c:dLbls>
          <c:showLegendKey val="0"/>
          <c:showVal val="0"/>
          <c:showCatName val="0"/>
          <c:showSerName val="0"/>
          <c:showPercent val="0"/>
          <c:showBubbleSize val="0"/>
        </c:dLbls>
        <c:marker val="1"/>
        <c:smooth val="0"/>
        <c:axId val="141897216"/>
        <c:axId val="144719872"/>
      </c:lineChart>
      <c:catAx>
        <c:axId val="141897216"/>
        <c:scaling>
          <c:orientation val="minMax"/>
        </c:scaling>
        <c:delete val="1"/>
        <c:axPos val="b"/>
        <c:numFmt formatCode="General" sourceLinked="1"/>
        <c:majorTickMark val="none"/>
        <c:minorTickMark val="none"/>
        <c:tickLblPos val="none"/>
        <c:crossAx val="144719872"/>
        <c:crosses val="autoZero"/>
        <c:auto val="1"/>
        <c:lblAlgn val="ctr"/>
        <c:lblOffset val="100"/>
        <c:noMultiLvlLbl val="1"/>
      </c:catAx>
      <c:valAx>
        <c:axId val="1447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89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98.5</c:v>
                </c:pt>
                <c:pt idx="1">
                  <c:v>96.3</c:v>
                </c:pt>
                <c:pt idx="2">
                  <c:v>97.1</c:v>
                </c:pt>
                <c:pt idx="3">
                  <c:v>103.8</c:v>
                </c:pt>
                <c:pt idx="4">
                  <c:v>105.8</c:v>
                </c:pt>
              </c:numCache>
            </c:numRef>
          </c:val>
          <c:extLst xmlns:c16r2="http://schemas.microsoft.com/office/drawing/2015/06/chart">
            <c:ext xmlns:c16="http://schemas.microsoft.com/office/drawing/2014/chart" uri="{C3380CC4-5D6E-409C-BE32-E72D297353CC}">
              <c16:uniqueId val="{00000000-9A79-44F2-BC22-4B7874B652B6}"/>
            </c:ext>
          </c:extLst>
        </c:ser>
        <c:dLbls>
          <c:showLegendKey val="0"/>
          <c:showVal val="0"/>
          <c:showCatName val="0"/>
          <c:showSerName val="0"/>
          <c:showPercent val="0"/>
          <c:showBubbleSize val="0"/>
        </c:dLbls>
        <c:gapWidth val="150"/>
        <c:axId val="144672256"/>
        <c:axId val="1447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xmlns:c16r2="http://schemas.microsoft.com/office/drawing/2015/06/chart">
            <c:ext xmlns:c16="http://schemas.microsoft.com/office/drawing/2014/chart" uri="{C3380CC4-5D6E-409C-BE32-E72D297353CC}">
              <c16:uniqueId val="{00000001-9A79-44F2-BC22-4B7874B652B6}"/>
            </c:ext>
          </c:extLst>
        </c:ser>
        <c:dLbls>
          <c:showLegendKey val="0"/>
          <c:showVal val="0"/>
          <c:showCatName val="0"/>
          <c:showSerName val="0"/>
          <c:showPercent val="0"/>
          <c:showBubbleSize val="0"/>
        </c:dLbls>
        <c:marker val="1"/>
        <c:smooth val="0"/>
        <c:axId val="144672256"/>
        <c:axId val="144722176"/>
      </c:lineChart>
      <c:catAx>
        <c:axId val="144672256"/>
        <c:scaling>
          <c:orientation val="minMax"/>
        </c:scaling>
        <c:delete val="1"/>
        <c:axPos val="b"/>
        <c:numFmt formatCode="General" sourceLinked="1"/>
        <c:majorTickMark val="none"/>
        <c:minorTickMark val="none"/>
        <c:tickLblPos val="none"/>
        <c:crossAx val="144722176"/>
        <c:crosses val="autoZero"/>
        <c:auto val="1"/>
        <c:lblAlgn val="ctr"/>
        <c:lblOffset val="100"/>
        <c:noMultiLvlLbl val="1"/>
      </c:catAx>
      <c:valAx>
        <c:axId val="14472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467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61.1</c:v>
                </c:pt>
                <c:pt idx="1">
                  <c:v>64.099999999999994</c:v>
                </c:pt>
                <c:pt idx="2">
                  <c:v>65.3</c:v>
                </c:pt>
                <c:pt idx="3">
                  <c:v>64.599999999999994</c:v>
                </c:pt>
                <c:pt idx="4">
                  <c:v>66.5</c:v>
                </c:pt>
              </c:numCache>
            </c:numRef>
          </c:val>
          <c:extLst xmlns:c16r2="http://schemas.microsoft.com/office/drawing/2015/06/chart">
            <c:ext xmlns:c16="http://schemas.microsoft.com/office/drawing/2014/chart" uri="{C3380CC4-5D6E-409C-BE32-E72D297353CC}">
              <c16:uniqueId val="{00000000-3312-4BA3-8C53-217EFA292D39}"/>
            </c:ext>
          </c:extLst>
        </c:ser>
        <c:dLbls>
          <c:showLegendKey val="0"/>
          <c:showVal val="0"/>
          <c:showCatName val="0"/>
          <c:showSerName val="0"/>
          <c:showPercent val="0"/>
          <c:showBubbleSize val="0"/>
        </c:dLbls>
        <c:gapWidth val="150"/>
        <c:axId val="144478208"/>
        <c:axId val="1447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xmlns:c16r2="http://schemas.microsoft.com/office/drawing/2015/06/chart">
            <c:ext xmlns:c16="http://schemas.microsoft.com/office/drawing/2014/chart" uri="{C3380CC4-5D6E-409C-BE32-E72D297353CC}">
              <c16:uniqueId val="{00000001-3312-4BA3-8C53-217EFA292D39}"/>
            </c:ext>
          </c:extLst>
        </c:ser>
        <c:dLbls>
          <c:showLegendKey val="0"/>
          <c:showVal val="0"/>
          <c:showCatName val="0"/>
          <c:showSerName val="0"/>
          <c:showPercent val="0"/>
          <c:showBubbleSize val="0"/>
        </c:dLbls>
        <c:marker val="1"/>
        <c:smooth val="0"/>
        <c:axId val="144478208"/>
        <c:axId val="144724480"/>
      </c:lineChart>
      <c:catAx>
        <c:axId val="144478208"/>
        <c:scaling>
          <c:orientation val="minMax"/>
        </c:scaling>
        <c:delete val="1"/>
        <c:axPos val="b"/>
        <c:numFmt formatCode="General" sourceLinked="1"/>
        <c:majorTickMark val="none"/>
        <c:minorTickMark val="none"/>
        <c:tickLblPos val="none"/>
        <c:crossAx val="144724480"/>
        <c:crosses val="autoZero"/>
        <c:auto val="1"/>
        <c:lblAlgn val="ctr"/>
        <c:lblOffset val="100"/>
        <c:noMultiLvlLbl val="1"/>
      </c:catAx>
      <c:valAx>
        <c:axId val="14472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4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67.099999999999994</c:v>
                </c:pt>
                <c:pt idx="1">
                  <c:v>68.3</c:v>
                </c:pt>
                <c:pt idx="2">
                  <c:v>71.099999999999994</c:v>
                </c:pt>
                <c:pt idx="3">
                  <c:v>68.5</c:v>
                </c:pt>
                <c:pt idx="4">
                  <c:v>72.3</c:v>
                </c:pt>
              </c:numCache>
            </c:numRef>
          </c:val>
          <c:extLst xmlns:c16r2="http://schemas.microsoft.com/office/drawing/2015/06/chart">
            <c:ext xmlns:c16="http://schemas.microsoft.com/office/drawing/2014/chart" uri="{C3380CC4-5D6E-409C-BE32-E72D297353CC}">
              <c16:uniqueId val="{00000000-BE78-46FD-8925-BC5FE836FD42}"/>
            </c:ext>
          </c:extLst>
        </c:ser>
        <c:dLbls>
          <c:showLegendKey val="0"/>
          <c:showVal val="0"/>
          <c:showCatName val="0"/>
          <c:showSerName val="0"/>
          <c:showPercent val="0"/>
          <c:showBubbleSize val="0"/>
        </c:dLbls>
        <c:gapWidth val="150"/>
        <c:axId val="144673792"/>
        <c:axId val="1447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xmlns:c16r2="http://schemas.microsoft.com/office/drawing/2015/06/chart">
            <c:ext xmlns:c16="http://schemas.microsoft.com/office/drawing/2014/chart" uri="{C3380CC4-5D6E-409C-BE32-E72D297353CC}">
              <c16:uniqueId val="{00000001-BE78-46FD-8925-BC5FE836FD42}"/>
            </c:ext>
          </c:extLst>
        </c:ser>
        <c:dLbls>
          <c:showLegendKey val="0"/>
          <c:showVal val="0"/>
          <c:showCatName val="0"/>
          <c:showSerName val="0"/>
          <c:showPercent val="0"/>
          <c:showBubbleSize val="0"/>
        </c:dLbls>
        <c:marker val="1"/>
        <c:smooth val="0"/>
        <c:axId val="144673792"/>
        <c:axId val="144726784"/>
      </c:lineChart>
      <c:catAx>
        <c:axId val="144673792"/>
        <c:scaling>
          <c:orientation val="minMax"/>
        </c:scaling>
        <c:delete val="1"/>
        <c:axPos val="b"/>
        <c:numFmt formatCode="General" sourceLinked="1"/>
        <c:majorTickMark val="none"/>
        <c:minorTickMark val="none"/>
        <c:tickLblPos val="none"/>
        <c:crossAx val="144726784"/>
        <c:crosses val="autoZero"/>
        <c:auto val="1"/>
        <c:lblAlgn val="ctr"/>
        <c:lblOffset val="100"/>
        <c:noMultiLvlLbl val="1"/>
      </c:catAx>
      <c:valAx>
        <c:axId val="1447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61151168</c:v>
                </c:pt>
                <c:pt idx="1">
                  <c:v>61705698</c:v>
                </c:pt>
                <c:pt idx="2">
                  <c:v>62849458</c:v>
                </c:pt>
                <c:pt idx="3">
                  <c:v>62063312</c:v>
                </c:pt>
                <c:pt idx="4">
                  <c:v>62421839</c:v>
                </c:pt>
              </c:numCache>
            </c:numRef>
          </c:val>
          <c:extLst xmlns:c16r2="http://schemas.microsoft.com/office/drawing/2015/06/chart">
            <c:ext xmlns:c16="http://schemas.microsoft.com/office/drawing/2014/chart" uri="{C3380CC4-5D6E-409C-BE32-E72D297353CC}">
              <c16:uniqueId val="{00000000-126C-4AA9-9D64-C36C266C95FF}"/>
            </c:ext>
          </c:extLst>
        </c:ser>
        <c:dLbls>
          <c:showLegendKey val="0"/>
          <c:showVal val="0"/>
          <c:showCatName val="0"/>
          <c:showSerName val="0"/>
          <c:showPercent val="0"/>
          <c:showBubbleSize val="0"/>
        </c:dLbls>
        <c:gapWidth val="150"/>
        <c:axId val="144479744"/>
        <c:axId val="1447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xmlns:c16r2="http://schemas.microsoft.com/office/drawing/2015/06/chart">
            <c:ext xmlns:c16="http://schemas.microsoft.com/office/drawing/2014/chart" uri="{C3380CC4-5D6E-409C-BE32-E72D297353CC}">
              <c16:uniqueId val="{00000001-126C-4AA9-9D64-C36C266C95FF}"/>
            </c:ext>
          </c:extLst>
        </c:ser>
        <c:dLbls>
          <c:showLegendKey val="0"/>
          <c:showVal val="0"/>
          <c:showCatName val="0"/>
          <c:showSerName val="0"/>
          <c:showPercent val="0"/>
          <c:showBubbleSize val="0"/>
        </c:dLbls>
        <c:marker val="1"/>
        <c:smooth val="0"/>
        <c:axId val="144479744"/>
        <c:axId val="144753792"/>
      </c:lineChart>
      <c:catAx>
        <c:axId val="144479744"/>
        <c:scaling>
          <c:orientation val="minMax"/>
        </c:scaling>
        <c:delete val="1"/>
        <c:axPos val="b"/>
        <c:numFmt formatCode="General" sourceLinked="1"/>
        <c:majorTickMark val="none"/>
        <c:minorTickMark val="none"/>
        <c:tickLblPos val="none"/>
        <c:crossAx val="144753792"/>
        <c:crosses val="autoZero"/>
        <c:auto val="1"/>
        <c:lblAlgn val="ctr"/>
        <c:lblOffset val="100"/>
        <c:noMultiLvlLbl val="1"/>
      </c:catAx>
      <c:valAx>
        <c:axId val="14475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47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28.8</c:v>
                </c:pt>
                <c:pt idx="1">
                  <c:v>29.5</c:v>
                </c:pt>
                <c:pt idx="2">
                  <c:v>29.9</c:v>
                </c:pt>
                <c:pt idx="3">
                  <c:v>28.9</c:v>
                </c:pt>
                <c:pt idx="4">
                  <c:v>28</c:v>
                </c:pt>
              </c:numCache>
            </c:numRef>
          </c:val>
          <c:extLst xmlns:c16r2="http://schemas.microsoft.com/office/drawing/2015/06/chart">
            <c:ext xmlns:c16="http://schemas.microsoft.com/office/drawing/2014/chart" uri="{C3380CC4-5D6E-409C-BE32-E72D297353CC}">
              <c16:uniqueId val="{00000000-6DC3-41FC-86F0-EB4C194C643C}"/>
            </c:ext>
          </c:extLst>
        </c:ser>
        <c:dLbls>
          <c:showLegendKey val="0"/>
          <c:showVal val="0"/>
          <c:showCatName val="0"/>
          <c:showSerName val="0"/>
          <c:showPercent val="0"/>
          <c:showBubbleSize val="0"/>
        </c:dLbls>
        <c:gapWidth val="150"/>
        <c:axId val="144481792"/>
        <c:axId val="1447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xmlns:c16r2="http://schemas.microsoft.com/office/drawing/2015/06/chart">
            <c:ext xmlns:c16="http://schemas.microsoft.com/office/drawing/2014/chart" uri="{C3380CC4-5D6E-409C-BE32-E72D297353CC}">
              <c16:uniqueId val="{00000001-6DC3-41FC-86F0-EB4C194C643C}"/>
            </c:ext>
          </c:extLst>
        </c:ser>
        <c:dLbls>
          <c:showLegendKey val="0"/>
          <c:showVal val="0"/>
          <c:showCatName val="0"/>
          <c:showSerName val="0"/>
          <c:showPercent val="0"/>
          <c:showBubbleSize val="0"/>
        </c:dLbls>
        <c:marker val="1"/>
        <c:smooth val="0"/>
        <c:axId val="144481792"/>
        <c:axId val="144756096"/>
      </c:lineChart>
      <c:catAx>
        <c:axId val="144481792"/>
        <c:scaling>
          <c:orientation val="minMax"/>
        </c:scaling>
        <c:delete val="1"/>
        <c:axPos val="b"/>
        <c:numFmt formatCode="General" sourceLinked="1"/>
        <c:majorTickMark val="none"/>
        <c:minorTickMark val="none"/>
        <c:tickLblPos val="none"/>
        <c:crossAx val="144756096"/>
        <c:crosses val="autoZero"/>
        <c:auto val="1"/>
        <c:lblAlgn val="ctr"/>
        <c:lblOffset val="100"/>
        <c:noMultiLvlLbl val="1"/>
      </c:catAx>
      <c:valAx>
        <c:axId val="14475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4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44.7</c:v>
                </c:pt>
                <c:pt idx="1">
                  <c:v>45.4</c:v>
                </c:pt>
                <c:pt idx="2">
                  <c:v>45.2</c:v>
                </c:pt>
                <c:pt idx="3">
                  <c:v>58.4</c:v>
                </c:pt>
                <c:pt idx="4">
                  <c:v>55.4</c:v>
                </c:pt>
              </c:numCache>
            </c:numRef>
          </c:val>
          <c:extLst xmlns:c16r2="http://schemas.microsoft.com/office/drawing/2015/06/chart">
            <c:ext xmlns:c16="http://schemas.microsoft.com/office/drawing/2014/chart" uri="{C3380CC4-5D6E-409C-BE32-E72D297353CC}">
              <c16:uniqueId val="{00000000-8298-4380-8A17-4E7AC1A49732}"/>
            </c:ext>
          </c:extLst>
        </c:ser>
        <c:dLbls>
          <c:showLegendKey val="0"/>
          <c:showVal val="0"/>
          <c:showCatName val="0"/>
          <c:showSerName val="0"/>
          <c:showPercent val="0"/>
          <c:showBubbleSize val="0"/>
        </c:dLbls>
        <c:gapWidth val="150"/>
        <c:axId val="145142784"/>
        <c:axId val="1447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xmlns:c16r2="http://schemas.microsoft.com/office/drawing/2015/06/chart">
            <c:ext xmlns:c16="http://schemas.microsoft.com/office/drawing/2014/chart" uri="{C3380CC4-5D6E-409C-BE32-E72D297353CC}">
              <c16:uniqueId val="{00000001-8298-4380-8A17-4E7AC1A49732}"/>
            </c:ext>
          </c:extLst>
        </c:ser>
        <c:dLbls>
          <c:showLegendKey val="0"/>
          <c:showVal val="0"/>
          <c:showCatName val="0"/>
          <c:showSerName val="0"/>
          <c:showPercent val="0"/>
          <c:showBubbleSize val="0"/>
        </c:dLbls>
        <c:marker val="1"/>
        <c:smooth val="0"/>
        <c:axId val="145142784"/>
        <c:axId val="144758400"/>
      </c:lineChart>
      <c:catAx>
        <c:axId val="145142784"/>
        <c:scaling>
          <c:orientation val="minMax"/>
        </c:scaling>
        <c:delete val="1"/>
        <c:axPos val="b"/>
        <c:numFmt formatCode="General" sourceLinked="1"/>
        <c:majorTickMark val="none"/>
        <c:minorTickMark val="none"/>
        <c:tickLblPos val="none"/>
        <c:crossAx val="144758400"/>
        <c:crosses val="autoZero"/>
        <c:auto val="1"/>
        <c:lblAlgn val="ctr"/>
        <c:lblOffset val="100"/>
        <c:noMultiLvlLbl val="1"/>
      </c:catAx>
      <c:valAx>
        <c:axId val="14475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1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千葉県君津中央病院企業団　君津中央病院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636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18</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52379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601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601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98.5</v>
      </c>
      <c r="Q33" s="129"/>
      <c r="R33" s="129"/>
      <c r="S33" s="129"/>
      <c r="T33" s="129"/>
      <c r="U33" s="129"/>
      <c r="V33" s="129"/>
      <c r="W33" s="129"/>
      <c r="X33" s="129"/>
      <c r="Y33" s="129"/>
      <c r="Z33" s="129"/>
      <c r="AA33" s="129"/>
      <c r="AB33" s="129"/>
      <c r="AC33" s="129"/>
      <c r="AD33" s="130"/>
      <c r="AE33" s="128">
        <f>データ!AJ7</f>
        <v>96.3</v>
      </c>
      <c r="AF33" s="129"/>
      <c r="AG33" s="129"/>
      <c r="AH33" s="129"/>
      <c r="AI33" s="129"/>
      <c r="AJ33" s="129"/>
      <c r="AK33" s="129"/>
      <c r="AL33" s="129"/>
      <c r="AM33" s="129"/>
      <c r="AN33" s="129"/>
      <c r="AO33" s="129"/>
      <c r="AP33" s="129"/>
      <c r="AQ33" s="129"/>
      <c r="AR33" s="129"/>
      <c r="AS33" s="130"/>
      <c r="AT33" s="128">
        <f>データ!AK7</f>
        <v>97.1</v>
      </c>
      <c r="AU33" s="129"/>
      <c r="AV33" s="129"/>
      <c r="AW33" s="129"/>
      <c r="AX33" s="129"/>
      <c r="AY33" s="129"/>
      <c r="AZ33" s="129"/>
      <c r="BA33" s="129"/>
      <c r="BB33" s="129"/>
      <c r="BC33" s="129"/>
      <c r="BD33" s="129"/>
      <c r="BE33" s="129"/>
      <c r="BF33" s="129"/>
      <c r="BG33" s="129"/>
      <c r="BH33" s="130"/>
      <c r="BI33" s="128">
        <f>データ!AL7</f>
        <v>103.8</v>
      </c>
      <c r="BJ33" s="129"/>
      <c r="BK33" s="129"/>
      <c r="BL33" s="129"/>
      <c r="BM33" s="129"/>
      <c r="BN33" s="129"/>
      <c r="BO33" s="129"/>
      <c r="BP33" s="129"/>
      <c r="BQ33" s="129"/>
      <c r="BR33" s="129"/>
      <c r="BS33" s="129"/>
      <c r="BT33" s="129"/>
      <c r="BU33" s="129"/>
      <c r="BV33" s="129"/>
      <c r="BW33" s="130"/>
      <c r="BX33" s="128">
        <f>データ!AM7</f>
        <v>105.8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v>
      </c>
      <c r="DE33" s="129"/>
      <c r="DF33" s="129"/>
      <c r="DG33" s="129"/>
      <c r="DH33" s="129"/>
      <c r="DI33" s="129"/>
      <c r="DJ33" s="129"/>
      <c r="DK33" s="129"/>
      <c r="DL33" s="129"/>
      <c r="DM33" s="129"/>
      <c r="DN33" s="129"/>
      <c r="DO33" s="129"/>
      <c r="DP33" s="129"/>
      <c r="DQ33" s="129"/>
      <c r="DR33" s="130"/>
      <c r="DS33" s="128">
        <f>データ!AU7</f>
        <v>93</v>
      </c>
      <c r="DT33" s="129"/>
      <c r="DU33" s="129"/>
      <c r="DV33" s="129"/>
      <c r="DW33" s="129"/>
      <c r="DX33" s="129"/>
      <c r="DY33" s="129"/>
      <c r="DZ33" s="129"/>
      <c r="EA33" s="129"/>
      <c r="EB33" s="129"/>
      <c r="EC33" s="129"/>
      <c r="ED33" s="129"/>
      <c r="EE33" s="129"/>
      <c r="EF33" s="129"/>
      <c r="EG33" s="130"/>
      <c r="EH33" s="128">
        <f>データ!AV7</f>
        <v>93.9</v>
      </c>
      <c r="EI33" s="129"/>
      <c r="EJ33" s="129"/>
      <c r="EK33" s="129"/>
      <c r="EL33" s="129"/>
      <c r="EM33" s="129"/>
      <c r="EN33" s="129"/>
      <c r="EO33" s="129"/>
      <c r="EP33" s="129"/>
      <c r="EQ33" s="129"/>
      <c r="ER33" s="129"/>
      <c r="ES33" s="129"/>
      <c r="ET33" s="129"/>
      <c r="EU33" s="129"/>
      <c r="EV33" s="130"/>
      <c r="EW33" s="128">
        <f>データ!AW7</f>
        <v>93.1</v>
      </c>
      <c r="EX33" s="129"/>
      <c r="EY33" s="129"/>
      <c r="EZ33" s="129"/>
      <c r="FA33" s="129"/>
      <c r="FB33" s="129"/>
      <c r="FC33" s="129"/>
      <c r="FD33" s="129"/>
      <c r="FE33" s="129"/>
      <c r="FF33" s="129"/>
      <c r="FG33" s="129"/>
      <c r="FH33" s="129"/>
      <c r="FI33" s="129"/>
      <c r="FJ33" s="129"/>
      <c r="FK33" s="130"/>
      <c r="FL33" s="128">
        <f>データ!AX7</f>
        <v>97.2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v>
      </c>
      <c r="GS33" s="129"/>
      <c r="GT33" s="129"/>
      <c r="GU33" s="129"/>
      <c r="GV33" s="129"/>
      <c r="GW33" s="129"/>
      <c r="GX33" s="129"/>
      <c r="GY33" s="129"/>
      <c r="GZ33" s="129"/>
      <c r="HA33" s="129"/>
      <c r="HB33" s="129"/>
      <c r="HC33" s="129"/>
      <c r="HD33" s="129"/>
      <c r="HE33" s="129"/>
      <c r="HF33" s="130"/>
      <c r="HG33" s="128">
        <f>データ!BF7</f>
        <v>4.3</v>
      </c>
      <c r="HH33" s="129"/>
      <c r="HI33" s="129"/>
      <c r="HJ33" s="129"/>
      <c r="HK33" s="129"/>
      <c r="HL33" s="129"/>
      <c r="HM33" s="129"/>
      <c r="HN33" s="129"/>
      <c r="HO33" s="129"/>
      <c r="HP33" s="129"/>
      <c r="HQ33" s="129"/>
      <c r="HR33" s="129"/>
      <c r="HS33" s="129"/>
      <c r="HT33" s="129"/>
      <c r="HU33" s="130"/>
      <c r="HV33" s="128">
        <f>データ!BG7</f>
        <v>0.7</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81.2</v>
      </c>
      <c r="KG33" s="129"/>
      <c r="KH33" s="129"/>
      <c r="KI33" s="129"/>
      <c r="KJ33" s="129"/>
      <c r="KK33" s="129"/>
      <c r="KL33" s="129"/>
      <c r="KM33" s="129"/>
      <c r="KN33" s="129"/>
      <c r="KO33" s="129"/>
      <c r="KP33" s="129"/>
      <c r="KQ33" s="129"/>
      <c r="KR33" s="129"/>
      <c r="KS33" s="129"/>
      <c r="KT33" s="130"/>
      <c r="KU33" s="128">
        <f>データ!BQ7</f>
        <v>80.099999999999994</v>
      </c>
      <c r="KV33" s="129"/>
      <c r="KW33" s="129"/>
      <c r="KX33" s="129"/>
      <c r="KY33" s="129"/>
      <c r="KZ33" s="129"/>
      <c r="LA33" s="129"/>
      <c r="LB33" s="129"/>
      <c r="LC33" s="129"/>
      <c r="LD33" s="129"/>
      <c r="LE33" s="129"/>
      <c r="LF33" s="129"/>
      <c r="LG33" s="129"/>
      <c r="LH33" s="129"/>
      <c r="LI33" s="130"/>
      <c r="LJ33" s="128">
        <f>データ!BR7</f>
        <v>78.099999999999994</v>
      </c>
      <c r="LK33" s="129"/>
      <c r="LL33" s="129"/>
      <c r="LM33" s="129"/>
      <c r="LN33" s="129"/>
      <c r="LO33" s="129"/>
      <c r="LP33" s="129"/>
      <c r="LQ33" s="129"/>
      <c r="LR33" s="129"/>
      <c r="LS33" s="129"/>
      <c r="LT33" s="129"/>
      <c r="LU33" s="129"/>
      <c r="LV33" s="129"/>
      <c r="LW33" s="129"/>
      <c r="LX33" s="130"/>
      <c r="LY33" s="128">
        <f>データ!BS7</f>
        <v>72.099999999999994</v>
      </c>
      <c r="LZ33" s="129"/>
      <c r="MA33" s="129"/>
      <c r="MB33" s="129"/>
      <c r="MC33" s="129"/>
      <c r="MD33" s="129"/>
      <c r="ME33" s="129"/>
      <c r="MF33" s="129"/>
      <c r="MG33" s="129"/>
      <c r="MH33" s="129"/>
      <c r="MI33" s="129"/>
      <c r="MJ33" s="129"/>
      <c r="MK33" s="129"/>
      <c r="ML33" s="129"/>
      <c r="MM33" s="130"/>
      <c r="MN33" s="128">
        <f>データ!BT7</f>
        <v>73.3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176</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177</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70304</v>
      </c>
      <c r="Q55" s="144"/>
      <c r="R55" s="144"/>
      <c r="S55" s="144"/>
      <c r="T55" s="144"/>
      <c r="U55" s="144"/>
      <c r="V55" s="144"/>
      <c r="W55" s="144"/>
      <c r="X55" s="144"/>
      <c r="Y55" s="144"/>
      <c r="Z55" s="144"/>
      <c r="AA55" s="144"/>
      <c r="AB55" s="144"/>
      <c r="AC55" s="144"/>
      <c r="AD55" s="145"/>
      <c r="AE55" s="143">
        <f>データ!CB7</f>
        <v>70858</v>
      </c>
      <c r="AF55" s="144"/>
      <c r="AG55" s="144"/>
      <c r="AH55" s="144"/>
      <c r="AI55" s="144"/>
      <c r="AJ55" s="144"/>
      <c r="AK55" s="144"/>
      <c r="AL55" s="144"/>
      <c r="AM55" s="144"/>
      <c r="AN55" s="144"/>
      <c r="AO55" s="144"/>
      <c r="AP55" s="144"/>
      <c r="AQ55" s="144"/>
      <c r="AR55" s="144"/>
      <c r="AS55" s="145"/>
      <c r="AT55" s="143">
        <f>データ!CC7</f>
        <v>72290</v>
      </c>
      <c r="AU55" s="144"/>
      <c r="AV55" s="144"/>
      <c r="AW55" s="144"/>
      <c r="AX55" s="144"/>
      <c r="AY55" s="144"/>
      <c r="AZ55" s="144"/>
      <c r="BA55" s="144"/>
      <c r="BB55" s="144"/>
      <c r="BC55" s="144"/>
      <c r="BD55" s="144"/>
      <c r="BE55" s="144"/>
      <c r="BF55" s="144"/>
      <c r="BG55" s="144"/>
      <c r="BH55" s="145"/>
      <c r="BI55" s="143">
        <f>データ!CD7</f>
        <v>75158</v>
      </c>
      <c r="BJ55" s="144"/>
      <c r="BK55" s="144"/>
      <c r="BL55" s="144"/>
      <c r="BM55" s="144"/>
      <c r="BN55" s="144"/>
      <c r="BO55" s="144"/>
      <c r="BP55" s="144"/>
      <c r="BQ55" s="144"/>
      <c r="BR55" s="144"/>
      <c r="BS55" s="144"/>
      <c r="BT55" s="144"/>
      <c r="BU55" s="144"/>
      <c r="BV55" s="144"/>
      <c r="BW55" s="145"/>
      <c r="BX55" s="143">
        <f>データ!CE7</f>
        <v>76003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17888</v>
      </c>
      <c r="DE55" s="144"/>
      <c r="DF55" s="144"/>
      <c r="DG55" s="144"/>
      <c r="DH55" s="144"/>
      <c r="DI55" s="144"/>
      <c r="DJ55" s="144"/>
      <c r="DK55" s="144"/>
      <c r="DL55" s="144"/>
      <c r="DM55" s="144"/>
      <c r="DN55" s="144"/>
      <c r="DO55" s="144"/>
      <c r="DP55" s="144"/>
      <c r="DQ55" s="144"/>
      <c r="DR55" s="145"/>
      <c r="DS55" s="143">
        <f>データ!CM7</f>
        <v>18583</v>
      </c>
      <c r="DT55" s="144"/>
      <c r="DU55" s="144"/>
      <c r="DV55" s="144"/>
      <c r="DW55" s="144"/>
      <c r="DX55" s="144"/>
      <c r="DY55" s="144"/>
      <c r="DZ55" s="144"/>
      <c r="EA55" s="144"/>
      <c r="EB55" s="144"/>
      <c r="EC55" s="144"/>
      <c r="ED55" s="144"/>
      <c r="EE55" s="144"/>
      <c r="EF55" s="144"/>
      <c r="EG55" s="145"/>
      <c r="EH55" s="143">
        <f>データ!CN7</f>
        <v>19330</v>
      </c>
      <c r="EI55" s="144"/>
      <c r="EJ55" s="144"/>
      <c r="EK55" s="144"/>
      <c r="EL55" s="144"/>
      <c r="EM55" s="144"/>
      <c r="EN55" s="144"/>
      <c r="EO55" s="144"/>
      <c r="EP55" s="144"/>
      <c r="EQ55" s="144"/>
      <c r="ER55" s="144"/>
      <c r="ES55" s="144"/>
      <c r="ET55" s="144"/>
      <c r="EU55" s="144"/>
      <c r="EV55" s="145"/>
      <c r="EW55" s="143">
        <f>データ!CO7</f>
        <v>21036</v>
      </c>
      <c r="EX55" s="144"/>
      <c r="EY55" s="144"/>
      <c r="EZ55" s="144"/>
      <c r="FA55" s="144"/>
      <c r="FB55" s="144"/>
      <c r="FC55" s="144"/>
      <c r="FD55" s="144"/>
      <c r="FE55" s="144"/>
      <c r="FF55" s="144"/>
      <c r="FG55" s="144"/>
      <c r="FH55" s="144"/>
      <c r="FI55" s="144"/>
      <c r="FJ55" s="144"/>
      <c r="FK55" s="145"/>
      <c r="FL55" s="143">
        <f>データ!CP7</f>
        <v>21457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44.7</v>
      </c>
      <c r="GS55" s="129"/>
      <c r="GT55" s="129"/>
      <c r="GU55" s="129"/>
      <c r="GV55" s="129"/>
      <c r="GW55" s="129"/>
      <c r="GX55" s="129"/>
      <c r="GY55" s="129"/>
      <c r="GZ55" s="129"/>
      <c r="HA55" s="129"/>
      <c r="HB55" s="129"/>
      <c r="HC55" s="129"/>
      <c r="HD55" s="129"/>
      <c r="HE55" s="129"/>
      <c r="HF55" s="130"/>
      <c r="HG55" s="128">
        <f>データ!CX7</f>
        <v>45.4</v>
      </c>
      <c r="HH55" s="129"/>
      <c r="HI55" s="129"/>
      <c r="HJ55" s="129"/>
      <c r="HK55" s="129"/>
      <c r="HL55" s="129"/>
      <c r="HM55" s="129"/>
      <c r="HN55" s="129"/>
      <c r="HO55" s="129"/>
      <c r="HP55" s="129"/>
      <c r="HQ55" s="129"/>
      <c r="HR55" s="129"/>
      <c r="HS55" s="129"/>
      <c r="HT55" s="129"/>
      <c r="HU55" s="130"/>
      <c r="HV55" s="128">
        <f>データ!CY7</f>
        <v>45.2</v>
      </c>
      <c r="HW55" s="129"/>
      <c r="HX55" s="129"/>
      <c r="HY55" s="129"/>
      <c r="HZ55" s="129"/>
      <c r="IA55" s="129"/>
      <c r="IB55" s="129"/>
      <c r="IC55" s="129"/>
      <c r="ID55" s="129"/>
      <c r="IE55" s="129"/>
      <c r="IF55" s="129"/>
      <c r="IG55" s="129"/>
      <c r="IH55" s="129"/>
      <c r="II55" s="129"/>
      <c r="IJ55" s="130"/>
      <c r="IK55" s="128">
        <f>データ!CZ7</f>
        <v>58.4</v>
      </c>
      <c r="IL55" s="129"/>
      <c r="IM55" s="129"/>
      <c r="IN55" s="129"/>
      <c r="IO55" s="129"/>
      <c r="IP55" s="129"/>
      <c r="IQ55" s="129"/>
      <c r="IR55" s="129"/>
      <c r="IS55" s="129"/>
      <c r="IT55" s="129"/>
      <c r="IU55" s="129"/>
      <c r="IV55" s="129"/>
      <c r="IW55" s="129"/>
      <c r="IX55" s="129"/>
      <c r="IY55" s="130"/>
      <c r="IZ55" s="128">
        <f>データ!DA7</f>
        <v>55.4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28.8</v>
      </c>
      <c r="KG55" s="129"/>
      <c r="KH55" s="129"/>
      <c r="KI55" s="129"/>
      <c r="KJ55" s="129"/>
      <c r="KK55" s="129"/>
      <c r="KL55" s="129"/>
      <c r="KM55" s="129"/>
      <c r="KN55" s="129"/>
      <c r="KO55" s="129"/>
      <c r="KP55" s="129"/>
      <c r="KQ55" s="129"/>
      <c r="KR55" s="129"/>
      <c r="KS55" s="129"/>
      <c r="KT55" s="130"/>
      <c r="KU55" s="128">
        <f>データ!DI7</f>
        <v>29.5</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28.9</v>
      </c>
      <c r="LZ55" s="129"/>
      <c r="MA55" s="129"/>
      <c r="MB55" s="129"/>
      <c r="MC55" s="129"/>
      <c r="MD55" s="129"/>
      <c r="ME55" s="129"/>
      <c r="MF55" s="129"/>
      <c r="MG55" s="129"/>
      <c r="MH55" s="129"/>
      <c r="MI55" s="129"/>
      <c r="MJ55" s="129"/>
      <c r="MK55" s="129"/>
      <c r="ML55" s="129"/>
      <c r="MM55" s="130"/>
      <c r="MN55" s="128">
        <f>データ!DL7</f>
        <v>28</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61.1</v>
      </c>
      <c r="V79" s="147"/>
      <c r="W79" s="147"/>
      <c r="X79" s="147"/>
      <c r="Y79" s="147"/>
      <c r="Z79" s="147"/>
      <c r="AA79" s="147"/>
      <c r="AB79" s="147"/>
      <c r="AC79" s="147"/>
      <c r="AD79" s="147"/>
      <c r="AE79" s="147"/>
      <c r="AF79" s="147"/>
      <c r="AG79" s="147"/>
      <c r="AH79" s="147"/>
      <c r="AI79" s="147"/>
      <c r="AJ79" s="147"/>
      <c r="AK79" s="147"/>
      <c r="AL79" s="147"/>
      <c r="AM79" s="147"/>
      <c r="AN79" s="147">
        <f>データ!DT7</f>
        <v>64.099999999999994</v>
      </c>
      <c r="AO79" s="147"/>
      <c r="AP79" s="147"/>
      <c r="AQ79" s="147"/>
      <c r="AR79" s="147"/>
      <c r="AS79" s="147"/>
      <c r="AT79" s="147"/>
      <c r="AU79" s="147"/>
      <c r="AV79" s="147"/>
      <c r="AW79" s="147"/>
      <c r="AX79" s="147"/>
      <c r="AY79" s="147"/>
      <c r="AZ79" s="147"/>
      <c r="BA79" s="147"/>
      <c r="BB79" s="147"/>
      <c r="BC79" s="147"/>
      <c r="BD79" s="147"/>
      <c r="BE79" s="147"/>
      <c r="BF79" s="147"/>
      <c r="BG79" s="147">
        <f>データ!DU7</f>
        <v>65.3</v>
      </c>
      <c r="BH79" s="147"/>
      <c r="BI79" s="147"/>
      <c r="BJ79" s="147"/>
      <c r="BK79" s="147"/>
      <c r="BL79" s="147"/>
      <c r="BM79" s="147"/>
      <c r="BN79" s="147"/>
      <c r="BO79" s="147"/>
      <c r="BP79" s="147"/>
      <c r="BQ79" s="147"/>
      <c r="BR79" s="147"/>
      <c r="BS79" s="147"/>
      <c r="BT79" s="147"/>
      <c r="BU79" s="147"/>
      <c r="BV79" s="147"/>
      <c r="BW79" s="147"/>
      <c r="BX79" s="147"/>
      <c r="BY79" s="147"/>
      <c r="BZ79" s="147">
        <f>データ!DV7</f>
        <v>64.599999999999994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66.5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67.099999999999994</v>
      </c>
      <c r="EP79" s="147"/>
      <c r="EQ79" s="147"/>
      <c r="ER79" s="147"/>
      <c r="ES79" s="147"/>
      <c r="ET79" s="147"/>
      <c r="EU79" s="147"/>
      <c r="EV79" s="147"/>
      <c r="EW79" s="147"/>
      <c r="EX79" s="147"/>
      <c r="EY79" s="147"/>
      <c r="EZ79" s="147"/>
      <c r="FA79" s="147"/>
      <c r="FB79" s="147"/>
      <c r="FC79" s="147"/>
      <c r="FD79" s="147"/>
      <c r="FE79" s="147"/>
      <c r="FF79" s="147"/>
      <c r="FG79" s="147"/>
      <c r="FH79" s="147">
        <f>データ!EE7</f>
        <v>68.3</v>
      </c>
      <c r="FI79" s="147"/>
      <c r="FJ79" s="147"/>
      <c r="FK79" s="147"/>
      <c r="FL79" s="147"/>
      <c r="FM79" s="147"/>
      <c r="FN79" s="147"/>
      <c r="FO79" s="147"/>
      <c r="FP79" s="147"/>
      <c r="FQ79" s="147"/>
      <c r="FR79" s="147"/>
      <c r="FS79" s="147"/>
      <c r="FT79" s="147"/>
      <c r="FU79" s="147"/>
      <c r="FV79" s="147"/>
      <c r="FW79" s="147"/>
      <c r="FX79" s="147"/>
      <c r="FY79" s="147"/>
      <c r="FZ79" s="147"/>
      <c r="GA79" s="147">
        <f>データ!EF7</f>
        <v>71.099999999999994</v>
      </c>
      <c r="GB79" s="147"/>
      <c r="GC79" s="147"/>
      <c r="GD79" s="147"/>
      <c r="GE79" s="147"/>
      <c r="GF79" s="147"/>
      <c r="GG79" s="147"/>
      <c r="GH79" s="147"/>
      <c r="GI79" s="147"/>
      <c r="GJ79" s="147"/>
      <c r="GK79" s="147"/>
      <c r="GL79" s="147"/>
      <c r="GM79" s="147"/>
      <c r="GN79" s="147"/>
      <c r="GO79" s="147"/>
      <c r="GP79" s="147"/>
      <c r="GQ79" s="147"/>
      <c r="GR79" s="147"/>
      <c r="GS79" s="147"/>
      <c r="GT79" s="147">
        <f>データ!EG7</f>
        <v>68.5</v>
      </c>
      <c r="GU79" s="147"/>
      <c r="GV79" s="147"/>
      <c r="GW79" s="147"/>
      <c r="GX79" s="147"/>
      <c r="GY79" s="147"/>
      <c r="GZ79" s="147"/>
      <c r="HA79" s="147"/>
      <c r="HB79" s="147"/>
      <c r="HC79" s="147"/>
      <c r="HD79" s="147"/>
      <c r="HE79" s="147"/>
      <c r="HF79" s="147"/>
      <c r="HG79" s="147"/>
      <c r="HH79" s="147"/>
      <c r="HI79" s="147"/>
      <c r="HJ79" s="147"/>
      <c r="HK79" s="147"/>
      <c r="HL79" s="147"/>
      <c r="HM79" s="147">
        <f>データ!EH7</f>
        <v>72.3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61151168</v>
      </c>
      <c r="JK79" s="146"/>
      <c r="JL79" s="146"/>
      <c r="JM79" s="146"/>
      <c r="JN79" s="146"/>
      <c r="JO79" s="146"/>
      <c r="JP79" s="146"/>
      <c r="JQ79" s="146"/>
      <c r="JR79" s="146"/>
      <c r="JS79" s="146"/>
      <c r="JT79" s="146"/>
      <c r="JU79" s="146"/>
      <c r="JV79" s="146"/>
      <c r="JW79" s="146"/>
      <c r="JX79" s="146"/>
      <c r="JY79" s="146"/>
      <c r="JZ79" s="146"/>
      <c r="KA79" s="146"/>
      <c r="KB79" s="146"/>
      <c r="KC79" s="146">
        <f>データ!EP7</f>
        <v>61705698</v>
      </c>
      <c r="KD79" s="146"/>
      <c r="KE79" s="146"/>
      <c r="KF79" s="146"/>
      <c r="KG79" s="146"/>
      <c r="KH79" s="146"/>
      <c r="KI79" s="146"/>
      <c r="KJ79" s="146"/>
      <c r="KK79" s="146"/>
      <c r="KL79" s="146"/>
      <c r="KM79" s="146"/>
      <c r="KN79" s="146"/>
      <c r="KO79" s="146"/>
      <c r="KP79" s="146"/>
      <c r="KQ79" s="146"/>
      <c r="KR79" s="146"/>
      <c r="KS79" s="146"/>
      <c r="KT79" s="146"/>
      <c r="KU79" s="146"/>
      <c r="KV79" s="146">
        <f>データ!EQ7</f>
        <v>62849458</v>
      </c>
      <c r="KW79" s="146"/>
      <c r="KX79" s="146"/>
      <c r="KY79" s="146"/>
      <c r="KZ79" s="146"/>
      <c r="LA79" s="146"/>
      <c r="LB79" s="146"/>
      <c r="LC79" s="146"/>
      <c r="LD79" s="146"/>
      <c r="LE79" s="146"/>
      <c r="LF79" s="146"/>
      <c r="LG79" s="146"/>
      <c r="LH79" s="146"/>
      <c r="LI79" s="146"/>
      <c r="LJ79" s="146"/>
      <c r="LK79" s="146"/>
      <c r="LL79" s="146"/>
      <c r="LM79" s="146"/>
      <c r="LN79" s="146"/>
      <c r="LO79" s="146">
        <f>データ!ER7</f>
        <v>62063312</v>
      </c>
      <c r="LP79" s="146"/>
      <c r="LQ79" s="146"/>
      <c r="LR79" s="146"/>
      <c r="LS79" s="146"/>
      <c r="LT79" s="146"/>
      <c r="LU79" s="146"/>
      <c r="LV79" s="146"/>
      <c r="LW79" s="146"/>
      <c r="LX79" s="146"/>
      <c r="LY79" s="146"/>
      <c r="LZ79" s="146"/>
      <c r="MA79" s="146"/>
      <c r="MB79" s="146"/>
      <c r="MC79" s="146"/>
      <c r="MD79" s="146"/>
      <c r="ME79" s="146"/>
      <c r="MF79" s="146"/>
      <c r="MG79" s="146"/>
      <c r="MH79" s="146">
        <f>データ!ES7</f>
        <v>62421839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v>
      </c>
      <c r="V80" s="147"/>
      <c r="W80" s="147"/>
      <c r="X80" s="147"/>
      <c r="Y80" s="147"/>
      <c r="Z80" s="147"/>
      <c r="AA80" s="147"/>
      <c r="AB80" s="147"/>
      <c r="AC80" s="147"/>
      <c r="AD80" s="147"/>
      <c r="AE80" s="147"/>
      <c r="AF80" s="147"/>
      <c r="AG80" s="147"/>
      <c r="AH80" s="147"/>
      <c r="AI80" s="147"/>
      <c r="AJ80" s="147"/>
      <c r="AK80" s="147"/>
      <c r="AL80" s="147"/>
      <c r="AM80" s="147"/>
      <c r="AN80" s="147">
        <f>データ!DY7</f>
        <v>52.5</v>
      </c>
      <c r="AO80" s="147"/>
      <c r="AP80" s="147"/>
      <c r="AQ80" s="147"/>
      <c r="AR80" s="147"/>
      <c r="AS80" s="147"/>
      <c r="AT80" s="147"/>
      <c r="AU80" s="147"/>
      <c r="AV80" s="147"/>
      <c r="AW80" s="147"/>
      <c r="AX80" s="147"/>
      <c r="AY80" s="147"/>
      <c r="AZ80" s="147"/>
      <c r="BA80" s="147"/>
      <c r="BB80" s="147"/>
      <c r="BC80" s="147"/>
      <c r="BD80" s="147"/>
      <c r="BE80" s="147"/>
      <c r="BF80" s="147"/>
      <c r="BG80" s="147">
        <f>データ!DZ7</f>
        <v>52.5</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55.4</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v>
      </c>
      <c r="EP80" s="147"/>
      <c r="EQ80" s="147"/>
      <c r="ER80" s="147"/>
      <c r="ES80" s="147"/>
      <c r="ET80" s="147"/>
      <c r="EU80" s="147"/>
      <c r="EV80" s="147"/>
      <c r="EW80" s="147"/>
      <c r="EX80" s="147"/>
      <c r="EY80" s="147"/>
      <c r="EZ80" s="147"/>
      <c r="FA80" s="147"/>
      <c r="FB80" s="147"/>
      <c r="FC80" s="147"/>
      <c r="FD80" s="147"/>
      <c r="FE80" s="147"/>
      <c r="FF80" s="147"/>
      <c r="FG80" s="147"/>
      <c r="FH80" s="147">
        <f>データ!EJ7</f>
        <v>67.099999999999994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67.900000000000006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69.2</v>
      </c>
      <c r="GU80" s="147"/>
      <c r="GV80" s="147"/>
      <c r="GW80" s="147"/>
      <c r="GX80" s="147"/>
      <c r="GY80" s="147"/>
      <c r="GZ80" s="147"/>
      <c r="HA80" s="147"/>
      <c r="HB80" s="147"/>
      <c r="HC80" s="147"/>
      <c r="HD80" s="147"/>
      <c r="HE80" s="147"/>
      <c r="HF80" s="147"/>
      <c r="HG80" s="147"/>
      <c r="HH80" s="147"/>
      <c r="HI80" s="147"/>
      <c r="HJ80" s="147"/>
      <c r="HK80" s="147"/>
      <c r="HL80" s="147"/>
      <c r="HM80" s="147">
        <f>データ!EM7</f>
        <v>70.8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53351028</v>
      </c>
      <c r="JK80" s="146"/>
      <c r="JL80" s="146"/>
      <c r="JM80" s="146"/>
      <c r="JN80" s="146"/>
      <c r="JO80" s="146"/>
      <c r="JP80" s="146"/>
      <c r="JQ80" s="146"/>
      <c r="JR80" s="146"/>
      <c r="JS80" s="146"/>
      <c r="JT80" s="146"/>
      <c r="JU80" s="146"/>
      <c r="JV80" s="146"/>
      <c r="JW80" s="146"/>
      <c r="JX80" s="146"/>
      <c r="JY80" s="146"/>
      <c r="JZ80" s="146"/>
      <c r="KA80" s="146"/>
      <c r="KB80" s="146"/>
      <c r="KC80" s="146">
        <f>データ!EU7</f>
        <v>55620962</v>
      </c>
      <c r="KD80" s="146"/>
      <c r="KE80" s="146"/>
      <c r="KF80" s="146"/>
      <c r="KG80" s="146"/>
      <c r="KH80" s="146"/>
      <c r="KI80" s="146"/>
      <c r="KJ80" s="146"/>
      <c r="KK80" s="146"/>
      <c r="KL80" s="146"/>
      <c r="KM80" s="146"/>
      <c r="KN80" s="146"/>
      <c r="KO80" s="146"/>
      <c r="KP80" s="146"/>
      <c r="KQ80" s="146"/>
      <c r="KR80" s="146"/>
      <c r="KS80" s="146"/>
      <c r="KT80" s="146"/>
      <c r="KU80" s="146"/>
      <c r="KV80" s="146">
        <f>データ!EV7</f>
        <v>57155394</v>
      </c>
      <c r="KW80" s="146"/>
      <c r="KX80" s="146"/>
      <c r="KY80" s="146"/>
      <c r="KZ80" s="146"/>
      <c r="LA80" s="146"/>
      <c r="LB80" s="146"/>
      <c r="LC80" s="146"/>
      <c r="LD80" s="146"/>
      <c r="LE80" s="146"/>
      <c r="LF80" s="146"/>
      <c r="LG80" s="146"/>
      <c r="LH80" s="146"/>
      <c r="LI80" s="146"/>
      <c r="LJ80" s="146"/>
      <c r="LK80" s="146"/>
      <c r="LL80" s="146"/>
      <c r="LM80" s="146"/>
      <c r="LN80" s="146"/>
      <c r="LO80" s="146">
        <f>データ!EW7</f>
        <v>58042153</v>
      </c>
      <c r="LP80" s="146"/>
      <c r="LQ80" s="146"/>
      <c r="LR80" s="146"/>
      <c r="LS80" s="146"/>
      <c r="LT80" s="146"/>
      <c r="LU80" s="146"/>
      <c r="LV80" s="146"/>
      <c r="LW80" s="146"/>
      <c r="LX80" s="146"/>
      <c r="LY80" s="146"/>
      <c r="LZ80" s="146"/>
      <c r="MA80" s="146"/>
      <c r="MB80" s="146"/>
      <c r="MC80" s="146"/>
      <c r="MD80" s="146"/>
      <c r="ME80" s="146"/>
      <c r="MF80" s="146"/>
      <c r="MG80" s="146"/>
      <c r="MH80" s="146">
        <f>データ!EX7</f>
        <v>58985932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9IDX2bX1Gv+7aobUN1PGk0VHx6X+QBWLYVV/Z+a/05LRG1iqN8BTtvCWvUPwyJqfU6lN6RX0hz/2q+s+YNnjw==" saltValue="aBeI1Dy+NoZ4EinlOZUGa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128112</v>
      </c>
      <c r="D6" s="53">
        <f t="shared" si="2"/>
        <v>46</v>
      </c>
      <c r="E6" s="53">
        <f t="shared" si="2"/>
        <v>6</v>
      </c>
      <c r="F6" s="53">
        <f t="shared" si="2"/>
        <v>0</v>
      </c>
      <c r="G6" s="53">
        <f t="shared" si="2"/>
        <v>1</v>
      </c>
      <c r="H6" s="161" t="str">
        <f>IF(H8&lt;&gt;I8,H8,"")&amp;IF(I8&lt;&gt;J8,I8,"")&amp;"　"&amp;J8</f>
        <v>千葉県君津中央病院企業団　君津中央病院</v>
      </c>
      <c r="I6" s="162"/>
      <c r="J6" s="163"/>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33</v>
      </c>
      <c r="R6" s="53" t="str">
        <f t="shared" si="3"/>
        <v>対象</v>
      </c>
      <c r="S6" s="53" t="str">
        <f t="shared" si="3"/>
        <v>ド 透 I 未 訓 ガ</v>
      </c>
      <c r="T6" s="53" t="str">
        <f t="shared" si="3"/>
        <v>救 臨 が 感 災 地</v>
      </c>
      <c r="U6" s="54" t="str">
        <f>U8</f>
        <v>-</v>
      </c>
      <c r="V6" s="54">
        <f>V8</f>
        <v>52379</v>
      </c>
      <c r="W6" s="53" t="str">
        <f>W8</f>
        <v>非該当</v>
      </c>
      <c r="X6" s="53" t="str">
        <f t="shared" ref="X6" si="4">X8</f>
        <v>非該当</v>
      </c>
      <c r="Y6" s="53" t="str">
        <f t="shared" si="3"/>
        <v>７：１</v>
      </c>
      <c r="Z6" s="54">
        <f t="shared" si="3"/>
        <v>636</v>
      </c>
      <c r="AA6" s="54" t="str">
        <f t="shared" si="3"/>
        <v>-</v>
      </c>
      <c r="AB6" s="54">
        <f t="shared" si="3"/>
        <v>18</v>
      </c>
      <c r="AC6" s="54" t="str">
        <f t="shared" si="3"/>
        <v>-</v>
      </c>
      <c r="AD6" s="54">
        <f t="shared" si="3"/>
        <v>6</v>
      </c>
      <c r="AE6" s="54">
        <f t="shared" si="3"/>
        <v>660</v>
      </c>
      <c r="AF6" s="54">
        <f t="shared" si="3"/>
        <v>601</v>
      </c>
      <c r="AG6" s="54" t="str">
        <f t="shared" si="3"/>
        <v>-</v>
      </c>
      <c r="AH6" s="54">
        <f t="shared" si="3"/>
        <v>601</v>
      </c>
      <c r="AI6" s="55">
        <f>IF(AI8="-",NA(),AI8)</f>
        <v>98.5</v>
      </c>
      <c r="AJ6" s="55">
        <f t="shared" ref="AJ6:AR6" si="5">IF(AJ8="-",NA(),AJ8)</f>
        <v>96.3</v>
      </c>
      <c r="AK6" s="55">
        <f t="shared" si="5"/>
        <v>97.1</v>
      </c>
      <c r="AL6" s="55">
        <f t="shared" si="5"/>
        <v>103.8</v>
      </c>
      <c r="AM6" s="55">
        <f t="shared" si="5"/>
        <v>105.8</v>
      </c>
      <c r="AN6" s="55">
        <f t="shared" si="5"/>
        <v>100.1</v>
      </c>
      <c r="AO6" s="55">
        <f t="shared" si="5"/>
        <v>100</v>
      </c>
      <c r="AP6" s="55">
        <f t="shared" si="5"/>
        <v>99.2</v>
      </c>
      <c r="AQ6" s="55">
        <f t="shared" si="5"/>
        <v>102.9</v>
      </c>
      <c r="AR6" s="55">
        <f t="shared" si="5"/>
        <v>106.1</v>
      </c>
      <c r="AS6" s="55" t="str">
        <f>IF(AS8="-","【-】","【"&amp;SUBSTITUTE(TEXT(AS8,"#,##0.0"),"-","△")&amp;"】")</f>
        <v>【106.2】</v>
      </c>
      <c r="AT6" s="55">
        <f>IF(AT8="-",NA(),AT8)</f>
        <v>95</v>
      </c>
      <c r="AU6" s="55">
        <f t="shared" ref="AU6:BC6" si="6">IF(AU8="-",NA(),AU8)</f>
        <v>93</v>
      </c>
      <c r="AV6" s="55">
        <f t="shared" si="6"/>
        <v>93.9</v>
      </c>
      <c r="AW6" s="55">
        <f t="shared" si="6"/>
        <v>93.1</v>
      </c>
      <c r="AX6" s="55">
        <f t="shared" si="6"/>
        <v>97.2</v>
      </c>
      <c r="AY6" s="55">
        <f t="shared" si="6"/>
        <v>94</v>
      </c>
      <c r="AZ6" s="55">
        <f t="shared" si="6"/>
        <v>94.1</v>
      </c>
      <c r="BA6" s="55">
        <f t="shared" si="6"/>
        <v>93.7</v>
      </c>
      <c r="BB6" s="55">
        <f t="shared" si="6"/>
        <v>88.7</v>
      </c>
      <c r="BC6" s="55">
        <f t="shared" si="6"/>
        <v>90.6</v>
      </c>
      <c r="BD6" s="55" t="str">
        <f>IF(BD8="-","【-】","【"&amp;SUBSTITUTE(TEXT(BD8,"#,##0.0"),"-","△")&amp;"】")</f>
        <v>【86.6】</v>
      </c>
      <c r="BE6" s="55">
        <f>IF(BE8="-",NA(),BE8)</f>
        <v>1.7</v>
      </c>
      <c r="BF6" s="55">
        <f t="shared" ref="BF6:BN6" si="7">IF(BF8="-",NA(),BF8)</f>
        <v>4.3</v>
      </c>
      <c r="BG6" s="55">
        <f t="shared" si="7"/>
        <v>0.7</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81.2</v>
      </c>
      <c r="BQ6" s="55">
        <f t="shared" ref="BQ6:BY6" si="8">IF(BQ8="-",NA(),BQ8)</f>
        <v>80.099999999999994</v>
      </c>
      <c r="BR6" s="55">
        <f t="shared" si="8"/>
        <v>78.099999999999994</v>
      </c>
      <c r="BS6" s="55">
        <f t="shared" si="8"/>
        <v>72.099999999999994</v>
      </c>
      <c r="BT6" s="55">
        <f t="shared" si="8"/>
        <v>73.3</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70304</v>
      </c>
      <c r="CB6" s="56">
        <f t="shared" ref="CB6:CJ6" si="9">IF(CB8="-",NA(),CB8)</f>
        <v>70858</v>
      </c>
      <c r="CC6" s="56">
        <f t="shared" si="9"/>
        <v>72290</v>
      </c>
      <c r="CD6" s="56">
        <f t="shared" si="9"/>
        <v>75158</v>
      </c>
      <c r="CE6" s="56">
        <f t="shared" si="9"/>
        <v>76003</v>
      </c>
      <c r="CF6" s="56">
        <f t="shared" si="9"/>
        <v>66228</v>
      </c>
      <c r="CG6" s="56">
        <f t="shared" si="9"/>
        <v>68751</v>
      </c>
      <c r="CH6" s="56">
        <f t="shared" si="9"/>
        <v>70630</v>
      </c>
      <c r="CI6" s="56">
        <f t="shared" si="9"/>
        <v>75766</v>
      </c>
      <c r="CJ6" s="56">
        <f t="shared" si="9"/>
        <v>79610</v>
      </c>
      <c r="CK6" s="55" t="str">
        <f>IF(CK8="-","【-】","【"&amp;SUBSTITUTE(TEXT(CK8,"#,##0"),"-","△")&amp;"】")</f>
        <v>【59,287】</v>
      </c>
      <c r="CL6" s="56">
        <f>IF(CL8="-",NA(),CL8)</f>
        <v>17888</v>
      </c>
      <c r="CM6" s="56">
        <f t="shared" ref="CM6:CU6" si="10">IF(CM8="-",NA(),CM8)</f>
        <v>18583</v>
      </c>
      <c r="CN6" s="56">
        <f t="shared" si="10"/>
        <v>19330</v>
      </c>
      <c r="CO6" s="56">
        <f t="shared" si="10"/>
        <v>21036</v>
      </c>
      <c r="CP6" s="56">
        <f t="shared" si="10"/>
        <v>21457</v>
      </c>
      <c r="CQ6" s="56">
        <f t="shared" si="10"/>
        <v>18393</v>
      </c>
      <c r="CR6" s="56">
        <f t="shared" si="10"/>
        <v>19207</v>
      </c>
      <c r="CS6" s="56">
        <f t="shared" si="10"/>
        <v>20687</v>
      </c>
      <c r="CT6" s="56">
        <f t="shared" si="10"/>
        <v>22637</v>
      </c>
      <c r="CU6" s="56">
        <f t="shared" si="10"/>
        <v>23244</v>
      </c>
      <c r="CV6" s="55" t="str">
        <f>IF(CV8="-","【-】","【"&amp;SUBSTITUTE(TEXT(CV8,"#,##0"),"-","△")&amp;"】")</f>
        <v>【17,202】</v>
      </c>
      <c r="CW6" s="55">
        <f>IF(CW8="-",NA(),CW8)</f>
        <v>44.7</v>
      </c>
      <c r="CX6" s="55">
        <f t="shared" ref="CX6:DF6" si="11">IF(CX8="-",NA(),CX8)</f>
        <v>45.4</v>
      </c>
      <c r="CY6" s="55">
        <f t="shared" si="11"/>
        <v>45.2</v>
      </c>
      <c r="CZ6" s="55">
        <f t="shared" si="11"/>
        <v>58.4</v>
      </c>
      <c r="DA6" s="55">
        <f t="shared" si="11"/>
        <v>55.4</v>
      </c>
      <c r="DB6" s="55">
        <f t="shared" si="11"/>
        <v>48.7</v>
      </c>
      <c r="DC6" s="55">
        <f t="shared" si="11"/>
        <v>48.3</v>
      </c>
      <c r="DD6" s="55">
        <f t="shared" si="11"/>
        <v>47.7</v>
      </c>
      <c r="DE6" s="55">
        <f t="shared" si="11"/>
        <v>51.8</v>
      </c>
      <c r="DF6" s="55">
        <f t="shared" si="11"/>
        <v>49.6</v>
      </c>
      <c r="DG6" s="55" t="str">
        <f>IF(DG8="-","【-】","【"&amp;SUBSTITUTE(TEXT(DG8,"#,##0.0"),"-","△")&amp;"】")</f>
        <v>【56.4】</v>
      </c>
      <c r="DH6" s="55">
        <f>IF(DH8="-",NA(),DH8)</f>
        <v>28.8</v>
      </c>
      <c r="DI6" s="55">
        <f t="shared" ref="DI6:DQ6" si="12">IF(DI8="-",NA(),DI8)</f>
        <v>29.5</v>
      </c>
      <c r="DJ6" s="55">
        <f t="shared" si="12"/>
        <v>29.9</v>
      </c>
      <c r="DK6" s="55">
        <f t="shared" si="12"/>
        <v>28.9</v>
      </c>
      <c r="DL6" s="55">
        <f t="shared" si="12"/>
        <v>28</v>
      </c>
      <c r="DM6" s="55">
        <f t="shared" si="12"/>
        <v>27.8</v>
      </c>
      <c r="DN6" s="55">
        <f t="shared" si="12"/>
        <v>28.1</v>
      </c>
      <c r="DO6" s="55">
        <f t="shared" si="12"/>
        <v>29.2</v>
      </c>
      <c r="DP6" s="55">
        <f t="shared" si="12"/>
        <v>29</v>
      </c>
      <c r="DQ6" s="55">
        <f t="shared" si="12"/>
        <v>29.2</v>
      </c>
      <c r="DR6" s="55" t="str">
        <f>IF(DR8="-","【-】","【"&amp;SUBSTITUTE(TEXT(DR8,"#,##0.0"),"-","△")&amp;"】")</f>
        <v>【24.8】</v>
      </c>
      <c r="DS6" s="55">
        <f>IF(DS8="-",NA(),DS8)</f>
        <v>61.1</v>
      </c>
      <c r="DT6" s="55">
        <f t="shared" ref="DT6:EB6" si="13">IF(DT8="-",NA(),DT8)</f>
        <v>64.099999999999994</v>
      </c>
      <c r="DU6" s="55">
        <f t="shared" si="13"/>
        <v>65.3</v>
      </c>
      <c r="DV6" s="55">
        <f t="shared" si="13"/>
        <v>64.599999999999994</v>
      </c>
      <c r="DW6" s="55">
        <f t="shared" si="13"/>
        <v>66.5</v>
      </c>
      <c r="DX6" s="55">
        <f t="shared" si="13"/>
        <v>52</v>
      </c>
      <c r="DY6" s="55">
        <f t="shared" si="13"/>
        <v>52.5</v>
      </c>
      <c r="DZ6" s="55">
        <f t="shared" si="13"/>
        <v>52.5</v>
      </c>
      <c r="EA6" s="55">
        <f t="shared" si="13"/>
        <v>54</v>
      </c>
      <c r="EB6" s="55">
        <f t="shared" si="13"/>
        <v>55.4</v>
      </c>
      <c r="EC6" s="55" t="str">
        <f>IF(EC8="-","【-】","【"&amp;SUBSTITUTE(TEXT(EC8,"#,##0.0"),"-","△")&amp;"】")</f>
        <v>【56.0】</v>
      </c>
      <c r="ED6" s="55">
        <f>IF(ED8="-",NA(),ED8)</f>
        <v>67.099999999999994</v>
      </c>
      <c r="EE6" s="55">
        <f t="shared" ref="EE6:EM6" si="14">IF(EE8="-",NA(),EE8)</f>
        <v>68.3</v>
      </c>
      <c r="EF6" s="55">
        <f t="shared" si="14"/>
        <v>71.099999999999994</v>
      </c>
      <c r="EG6" s="55">
        <f t="shared" si="14"/>
        <v>68.5</v>
      </c>
      <c r="EH6" s="55">
        <f t="shared" si="14"/>
        <v>72.3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61151168</v>
      </c>
      <c r="EP6" s="56">
        <f t="shared" ref="EP6:EX6" si="15">IF(EP8="-",NA(),EP8)</f>
        <v>61705698</v>
      </c>
      <c r="EQ6" s="56">
        <f t="shared" si="15"/>
        <v>62849458</v>
      </c>
      <c r="ER6" s="56">
        <f t="shared" si="15"/>
        <v>62063312</v>
      </c>
      <c r="ES6" s="56">
        <f t="shared" si="15"/>
        <v>62421839</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156</v>
      </c>
      <c r="B7" s="53">
        <f t="shared" ref="B7:AH7" si="16">B8</f>
        <v>2021</v>
      </c>
      <c r="C7" s="53">
        <f t="shared" si="16"/>
        <v>128112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33</v>
      </c>
      <c r="R7" s="53" t="str">
        <f t="shared" si="16"/>
        <v>対象</v>
      </c>
      <c r="S7" s="53" t="str">
        <f t="shared" si="16"/>
        <v>ド 透 I 未 訓 ガ</v>
      </c>
      <c r="T7" s="53" t="str">
        <f t="shared" si="16"/>
        <v>救 臨 が 感 災 地</v>
      </c>
      <c r="U7" s="54" t="str">
        <f>U8</f>
        <v>-</v>
      </c>
      <c r="V7" s="54">
        <f>V8</f>
        <v>52379</v>
      </c>
      <c r="W7" s="53" t="str">
        <f>W8</f>
        <v>非該当</v>
      </c>
      <c r="X7" s="53" t="str">
        <f t="shared" si="16"/>
        <v>非該当</v>
      </c>
      <c r="Y7" s="53" t="str">
        <f t="shared" si="16"/>
        <v>７：１</v>
      </c>
      <c r="Z7" s="54">
        <f t="shared" si="16"/>
        <v>636</v>
      </c>
      <c r="AA7" s="54" t="str">
        <f t="shared" si="16"/>
        <v>-</v>
      </c>
      <c r="AB7" s="54">
        <f t="shared" si="16"/>
        <v>18</v>
      </c>
      <c r="AC7" s="54" t="str">
        <f t="shared" si="16"/>
        <v>-</v>
      </c>
      <c r="AD7" s="54">
        <f t="shared" si="16"/>
        <v>6</v>
      </c>
      <c r="AE7" s="54">
        <f t="shared" si="16"/>
        <v>660</v>
      </c>
      <c r="AF7" s="54">
        <f t="shared" si="16"/>
        <v>601</v>
      </c>
      <c r="AG7" s="54" t="str">
        <f t="shared" si="16"/>
        <v>-</v>
      </c>
      <c r="AH7" s="54">
        <f t="shared" si="16"/>
        <v>601</v>
      </c>
      <c r="AI7" s="55">
        <f>AI8</f>
        <v>98.5</v>
      </c>
      <c r="AJ7" s="55">
        <f t="shared" ref="AJ7:AR7" si="17">AJ8</f>
        <v>96.3</v>
      </c>
      <c r="AK7" s="55">
        <f t="shared" si="17"/>
        <v>97.1</v>
      </c>
      <c r="AL7" s="55">
        <f t="shared" si="17"/>
        <v>103.8</v>
      </c>
      <c r="AM7" s="55">
        <f t="shared" si="17"/>
        <v>105.8</v>
      </c>
      <c r="AN7" s="55">
        <f t="shared" si="17"/>
        <v>100.1</v>
      </c>
      <c r="AO7" s="55">
        <f t="shared" si="17"/>
        <v>100</v>
      </c>
      <c r="AP7" s="55">
        <f t="shared" si="17"/>
        <v>99.2</v>
      </c>
      <c r="AQ7" s="55">
        <f t="shared" si="17"/>
        <v>102.9</v>
      </c>
      <c r="AR7" s="55">
        <f t="shared" si="17"/>
        <v>106.1</v>
      </c>
      <c r="AS7" s="55"/>
      <c r="AT7" s="55">
        <f>AT8</f>
        <v>95</v>
      </c>
      <c r="AU7" s="55">
        <f t="shared" ref="AU7:BC7" si="18">AU8</f>
        <v>93</v>
      </c>
      <c r="AV7" s="55">
        <f t="shared" si="18"/>
        <v>93.9</v>
      </c>
      <c r="AW7" s="55">
        <f t="shared" si="18"/>
        <v>93.1</v>
      </c>
      <c r="AX7" s="55">
        <f t="shared" si="18"/>
        <v>97.2</v>
      </c>
      <c r="AY7" s="55">
        <f t="shared" si="18"/>
        <v>94</v>
      </c>
      <c r="AZ7" s="55">
        <f t="shared" si="18"/>
        <v>94.1</v>
      </c>
      <c r="BA7" s="55">
        <f t="shared" si="18"/>
        <v>93.7</v>
      </c>
      <c r="BB7" s="55">
        <f t="shared" si="18"/>
        <v>88.7</v>
      </c>
      <c r="BC7" s="55">
        <f t="shared" si="18"/>
        <v>90.6</v>
      </c>
      <c r="BD7" s="55"/>
      <c r="BE7" s="55">
        <f>BE8</f>
        <v>1.7</v>
      </c>
      <c r="BF7" s="55">
        <f t="shared" ref="BF7:BN7" si="19">BF8</f>
        <v>4.3</v>
      </c>
      <c r="BG7" s="55">
        <f t="shared" si="19"/>
        <v>0.7</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81.2</v>
      </c>
      <c r="BQ7" s="55">
        <f t="shared" ref="BQ7:BY7" si="20">BQ8</f>
        <v>80.099999999999994</v>
      </c>
      <c r="BR7" s="55">
        <f t="shared" si="20"/>
        <v>78.099999999999994</v>
      </c>
      <c r="BS7" s="55">
        <f t="shared" si="20"/>
        <v>72.099999999999994</v>
      </c>
      <c r="BT7" s="55">
        <f t="shared" si="20"/>
        <v>73.3</v>
      </c>
      <c r="BU7" s="55">
        <f t="shared" si="20"/>
        <v>79.900000000000006</v>
      </c>
      <c r="BV7" s="55">
        <f t="shared" si="20"/>
        <v>80.2</v>
      </c>
      <c r="BW7" s="55">
        <f t="shared" si="20"/>
        <v>79.8</v>
      </c>
      <c r="BX7" s="55">
        <f t="shared" si="20"/>
        <v>70.599999999999994</v>
      </c>
      <c r="BY7" s="55">
        <f t="shared" si="20"/>
        <v>71.400000000000006</v>
      </c>
      <c r="BZ7" s="55"/>
      <c r="CA7" s="56">
        <f>CA8</f>
        <v>70304</v>
      </c>
      <c r="CB7" s="56">
        <f t="shared" ref="CB7:CJ7" si="21">CB8</f>
        <v>70858</v>
      </c>
      <c r="CC7" s="56">
        <f t="shared" si="21"/>
        <v>72290</v>
      </c>
      <c r="CD7" s="56">
        <f t="shared" si="21"/>
        <v>75158</v>
      </c>
      <c r="CE7" s="56">
        <f t="shared" si="21"/>
        <v>76003</v>
      </c>
      <c r="CF7" s="56">
        <f t="shared" si="21"/>
        <v>66228</v>
      </c>
      <c r="CG7" s="56">
        <f t="shared" si="21"/>
        <v>68751</v>
      </c>
      <c r="CH7" s="56">
        <f t="shared" si="21"/>
        <v>70630</v>
      </c>
      <c r="CI7" s="56">
        <f t="shared" si="21"/>
        <v>75766</v>
      </c>
      <c r="CJ7" s="56">
        <f t="shared" si="21"/>
        <v>79610</v>
      </c>
      <c r="CK7" s="55"/>
      <c r="CL7" s="56">
        <f>CL8</f>
        <v>17888</v>
      </c>
      <c r="CM7" s="56">
        <f t="shared" ref="CM7:CU7" si="22">CM8</f>
        <v>18583</v>
      </c>
      <c r="CN7" s="56">
        <f t="shared" si="22"/>
        <v>19330</v>
      </c>
      <c r="CO7" s="56">
        <f t="shared" si="22"/>
        <v>21036</v>
      </c>
      <c r="CP7" s="56">
        <f t="shared" si="22"/>
        <v>21457</v>
      </c>
      <c r="CQ7" s="56">
        <f t="shared" si="22"/>
        <v>18393</v>
      </c>
      <c r="CR7" s="56">
        <f t="shared" si="22"/>
        <v>19207</v>
      </c>
      <c r="CS7" s="56">
        <f t="shared" si="22"/>
        <v>20687</v>
      </c>
      <c r="CT7" s="56">
        <f t="shared" si="22"/>
        <v>22637</v>
      </c>
      <c r="CU7" s="56">
        <f t="shared" si="22"/>
        <v>23244</v>
      </c>
      <c r="CV7" s="55"/>
      <c r="CW7" s="55">
        <f>CW8</f>
        <v>44.7</v>
      </c>
      <c r="CX7" s="55">
        <f t="shared" ref="CX7:DF7" si="23">CX8</f>
        <v>45.4</v>
      </c>
      <c r="CY7" s="55">
        <f t="shared" si="23"/>
        <v>45.2</v>
      </c>
      <c r="CZ7" s="55">
        <f t="shared" si="23"/>
        <v>58.4</v>
      </c>
      <c r="DA7" s="55">
        <f t="shared" si="23"/>
        <v>55.4</v>
      </c>
      <c r="DB7" s="55">
        <f t="shared" si="23"/>
        <v>48.7</v>
      </c>
      <c r="DC7" s="55">
        <f t="shared" si="23"/>
        <v>48.3</v>
      </c>
      <c r="DD7" s="55">
        <f t="shared" si="23"/>
        <v>47.7</v>
      </c>
      <c r="DE7" s="55">
        <f t="shared" si="23"/>
        <v>51.8</v>
      </c>
      <c r="DF7" s="55">
        <f t="shared" si="23"/>
        <v>49.6</v>
      </c>
      <c r="DG7" s="55"/>
      <c r="DH7" s="55">
        <f>DH8</f>
        <v>28.8</v>
      </c>
      <c r="DI7" s="55">
        <f t="shared" ref="DI7:DQ7" si="24">DI8</f>
        <v>29.5</v>
      </c>
      <c r="DJ7" s="55">
        <f t="shared" si="24"/>
        <v>29.9</v>
      </c>
      <c r="DK7" s="55">
        <f t="shared" si="24"/>
        <v>28.9</v>
      </c>
      <c r="DL7" s="55">
        <f t="shared" si="24"/>
        <v>28</v>
      </c>
      <c r="DM7" s="55">
        <f t="shared" si="24"/>
        <v>27.8</v>
      </c>
      <c r="DN7" s="55">
        <f t="shared" si="24"/>
        <v>28.1</v>
      </c>
      <c r="DO7" s="55">
        <f t="shared" si="24"/>
        <v>29.2</v>
      </c>
      <c r="DP7" s="55">
        <f t="shared" si="24"/>
        <v>29</v>
      </c>
      <c r="DQ7" s="55">
        <f t="shared" si="24"/>
        <v>29.2</v>
      </c>
      <c r="DR7" s="55"/>
      <c r="DS7" s="55">
        <f>DS8</f>
        <v>61.1</v>
      </c>
      <c r="DT7" s="55">
        <f t="shared" ref="DT7:EB7" si="25">DT8</f>
        <v>64.099999999999994</v>
      </c>
      <c r="DU7" s="55">
        <f t="shared" si="25"/>
        <v>65.3</v>
      </c>
      <c r="DV7" s="55">
        <f t="shared" si="25"/>
        <v>64.599999999999994</v>
      </c>
      <c r="DW7" s="55">
        <f t="shared" si="25"/>
        <v>66.5</v>
      </c>
      <c r="DX7" s="55">
        <f t="shared" si="25"/>
        <v>52</v>
      </c>
      <c r="DY7" s="55">
        <f t="shared" si="25"/>
        <v>52.5</v>
      </c>
      <c r="DZ7" s="55">
        <f t="shared" si="25"/>
        <v>52.5</v>
      </c>
      <c r="EA7" s="55">
        <f t="shared" si="25"/>
        <v>54</v>
      </c>
      <c r="EB7" s="55">
        <f t="shared" si="25"/>
        <v>55.4</v>
      </c>
      <c r="EC7" s="55"/>
      <c r="ED7" s="55">
        <f>ED8</f>
        <v>67.099999999999994</v>
      </c>
      <c r="EE7" s="55">
        <f t="shared" ref="EE7:EM7" si="26">EE8</f>
        <v>68.3</v>
      </c>
      <c r="EF7" s="55">
        <f t="shared" si="26"/>
        <v>71.099999999999994</v>
      </c>
      <c r="EG7" s="55">
        <f t="shared" si="26"/>
        <v>68.5</v>
      </c>
      <c r="EH7" s="55">
        <f t="shared" si="26"/>
        <v>72.3</v>
      </c>
      <c r="EI7" s="55">
        <f t="shared" si="26"/>
        <v>66</v>
      </c>
      <c r="EJ7" s="55">
        <f t="shared" si="26"/>
        <v>67.099999999999994</v>
      </c>
      <c r="EK7" s="55">
        <f t="shared" si="26"/>
        <v>67.900000000000006</v>
      </c>
      <c r="EL7" s="55">
        <f t="shared" si="26"/>
        <v>69.2</v>
      </c>
      <c r="EM7" s="55">
        <f t="shared" si="26"/>
        <v>70.8</v>
      </c>
      <c r="EN7" s="55"/>
      <c r="EO7" s="56">
        <f>EO8</f>
        <v>61151168</v>
      </c>
      <c r="EP7" s="56">
        <f t="shared" ref="EP7:EX7" si="27">EP8</f>
        <v>61705698</v>
      </c>
      <c r="EQ7" s="56">
        <f t="shared" si="27"/>
        <v>62849458</v>
      </c>
      <c r="ER7" s="56">
        <f t="shared" si="27"/>
        <v>62063312</v>
      </c>
      <c r="ES7" s="56">
        <f t="shared" si="27"/>
        <v>62421839</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128112</v>
      </c>
      <c r="D8" s="58">
        <v>46</v>
      </c>
      <c r="E8" s="58">
        <v>6</v>
      </c>
      <c r="F8" s="58">
        <v>0</v>
      </c>
      <c r="G8" s="58">
        <v>1</v>
      </c>
      <c r="H8" s="58" t="s">
        <v>157</v>
      </c>
      <c r="I8" s="58" t="s">
        <v>158</v>
      </c>
      <c r="J8" s="58" t="s">
        <v>159</v>
      </c>
      <c r="K8" s="58" t="s">
        <v>160</v>
      </c>
      <c r="L8" s="58" t="s">
        <v>161</v>
      </c>
      <c r="M8" s="58" t="s">
        <v>162</v>
      </c>
      <c r="N8" s="58" t="s">
        <v>163</v>
      </c>
      <c r="O8" s="58" t="s">
        <v>164</v>
      </c>
      <c r="P8" s="58" t="s">
        <v>165</v>
      </c>
      <c r="Q8" s="59">
        <v>33</v>
      </c>
      <c r="R8" s="58" t="s">
        <v>166</v>
      </c>
      <c r="S8" s="58" t="s">
        <v>167</v>
      </c>
      <c r="T8" s="58" t="s">
        <v>168</v>
      </c>
      <c r="U8" s="59" t="s">
        <v>39</v>
      </c>
      <c r="V8" s="59">
        <v>52379</v>
      </c>
      <c r="W8" s="58" t="s">
        <v>169</v>
      </c>
      <c r="X8" s="58" t="s">
        <v>169</v>
      </c>
      <c r="Y8" s="60" t="s">
        <v>170</v>
      </c>
      <c r="Z8" s="59">
        <v>636</v>
      </c>
      <c r="AA8" s="59" t="s">
        <v>39</v>
      </c>
      <c r="AB8" s="59">
        <v>18</v>
      </c>
      <c r="AC8" s="59" t="s">
        <v>39</v>
      </c>
      <c r="AD8" s="59">
        <v>6</v>
      </c>
      <c r="AE8" s="59">
        <v>660</v>
      </c>
      <c r="AF8" s="59">
        <v>601</v>
      </c>
      <c r="AG8" s="59" t="s">
        <v>39</v>
      </c>
      <c r="AH8" s="59">
        <v>601</v>
      </c>
      <c r="AI8" s="61">
        <v>98.5</v>
      </c>
      <c r="AJ8" s="61">
        <v>96.3</v>
      </c>
      <c r="AK8" s="61">
        <v>97.1</v>
      </c>
      <c r="AL8" s="61">
        <v>103.8</v>
      </c>
      <c r="AM8" s="61">
        <v>105.8</v>
      </c>
      <c r="AN8" s="61">
        <v>100.1</v>
      </c>
      <c r="AO8" s="61">
        <v>100</v>
      </c>
      <c r="AP8" s="61">
        <v>99.2</v>
      </c>
      <c r="AQ8" s="61">
        <v>102.9</v>
      </c>
      <c r="AR8" s="61">
        <v>106.1</v>
      </c>
      <c r="AS8" s="61">
        <v>106.2</v>
      </c>
      <c r="AT8" s="61">
        <v>95</v>
      </c>
      <c r="AU8" s="61">
        <v>93</v>
      </c>
      <c r="AV8" s="61">
        <v>93.9</v>
      </c>
      <c r="AW8" s="61">
        <v>93.1</v>
      </c>
      <c r="AX8" s="61">
        <v>97.2</v>
      </c>
      <c r="AY8" s="61">
        <v>94</v>
      </c>
      <c r="AZ8" s="61">
        <v>94.1</v>
      </c>
      <c r="BA8" s="61">
        <v>93.7</v>
      </c>
      <c r="BB8" s="61">
        <v>88.7</v>
      </c>
      <c r="BC8" s="61">
        <v>90.6</v>
      </c>
      <c r="BD8" s="61">
        <v>86.6</v>
      </c>
      <c r="BE8" s="62">
        <v>1.7</v>
      </c>
      <c r="BF8" s="62">
        <v>4.3</v>
      </c>
      <c r="BG8" s="62">
        <v>0.7</v>
      </c>
      <c r="BH8" s="62">
        <v>0</v>
      </c>
      <c r="BI8" s="62">
        <v>0</v>
      </c>
      <c r="BJ8" s="62">
        <v>34.9</v>
      </c>
      <c r="BK8" s="62">
        <v>32.6</v>
      </c>
      <c r="BL8" s="62">
        <v>27</v>
      </c>
      <c r="BM8" s="62">
        <v>34.200000000000003</v>
      </c>
      <c r="BN8" s="62">
        <v>29.2</v>
      </c>
      <c r="BO8" s="62">
        <v>70.7</v>
      </c>
      <c r="BP8" s="61">
        <v>81.2</v>
      </c>
      <c r="BQ8" s="61">
        <v>80.099999999999994</v>
      </c>
      <c r="BR8" s="61">
        <v>78.099999999999994</v>
      </c>
      <c r="BS8" s="61">
        <v>72.099999999999994</v>
      </c>
      <c r="BT8" s="61">
        <v>73.3</v>
      </c>
      <c r="BU8" s="61">
        <v>79.900000000000006</v>
      </c>
      <c r="BV8" s="61">
        <v>80.2</v>
      </c>
      <c r="BW8" s="61">
        <v>79.8</v>
      </c>
      <c r="BX8" s="61">
        <v>70.599999999999994</v>
      </c>
      <c r="BY8" s="61">
        <v>71.400000000000006</v>
      </c>
      <c r="BZ8" s="61">
        <v>67.099999999999994</v>
      </c>
      <c r="CA8" s="62">
        <v>70304</v>
      </c>
      <c r="CB8" s="62">
        <v>70858</v>
      </c>
      <c r="CC8" s="62">
        <v>72290</v>
      </c>
      <c r="CD8" s="62">
        <v>75158</v>
      </c>
      <c r="CE8" s="62">
        <v>76003</v>
      </c>
      <c r="CF8" s="62">
        <v>66228</v>
      </c>
      <c r="CG8" s="62">
        <v>68751</v>
      </c>
      <c r="CH8" s="62">
        <v>70630</v>
      </c>
      <c r="CI8" s="62">
        <v>75766</v>
      </c>
      <c r="CJ8" s="62">
        <v>79610</v>
      </c>
      <c r="CK8" s="61">
        <v>59287</v>
      </c>
      <c r="CL8" s="62">
        <v>17888</v>
      </c>
      <c r="CM8" s="62">
        <v>18583</v>
      </c>
      <c r="CN8" s="62">
        <v>19330</v>
      </c>
      <c r="CO8" s="62">
        <v>21036</v>
      </c>
      <c r="CP8" s="62">
        <v>21457</v>
      </c>
      <c r="CQ8" s="62">
        <v>18393</v>
      </c>
      <c r="CR8" s="62">
        <v>19207</v>
      </c>
      <c r="CS8" s="62">
        <v>20687</v>
      </c>
      <c r="CT8" s="62">
        <v>22637</v>
      </c>
      <c r="CU8" s="62">
        <v>23244</v>
      </c>
      <c r="CV8" s="61">
        <v>17202</v>
      </c>
      <c r="CW8" s="62">
        <v>44.7</v>
      </c>
      <c r="CX8" s="62">
        <v>45.4</v>
      </c>
      <c r="CY8" s="62">
        <v>45.2</v>
      </c>
      <c r="CZ8" s="62">
        <v>58.4</v>
      </c>
      <c r="DA8" s="62">
        <v>55.4</v>
      </c>
      <c r="DB8" s="62">
        <v>48.7</v>
      </c>
      <c r="DC8" s="62">
        <v>48.3</v>
      </c>
      <c r="DD8" s="62">
        <v>47.7</v>
      </c>
      <c r="DE8" s="62">
        <v>51.8</v>
      </c>
      <c r="DF8" s="62">
        <v>49.6</v>
      </c>
      <c r="DG8" s="62">
        <v>56.4</v>
      </c>
      <c r="DH8" s="62">
        <v>28.8</v>
      </c>
      <c r="DI8" s="62">
        <v>29.5</v>
      </c>
      <c r="DJ8" s="62">
        <v>29.9</v>
      </c>
      <c r="DK8" s="62">
        <v>28.9</v>
      </c>
      <c r="DL8" s="62">
        <v>28</v>
      </c>
      <c r="DM8" s="62">
        <v>27.8</v>
      </c>
      <c r="DN8" s="62">
        <v>28.1</v>
      </c>
      <c r="DO8" s="62">
        <v>29.2</v>
      </c>
      <c r="DP8" s="62">
        <v>29</v>
      </c>
      <c r="DQ8" s="62">
        <v>29.2</v>
      </c>
      <c r="DR8" s="62">
        <v>24.8</v>
      </c>
      <c r="DS8" s="61">
        <v>61.1</v>
      </c>
      <c r="DT8" s="61">
        <v>64.099999999999994</v>
      </c>
      <c r="DU8" s="61">
        <v>65.3</v>
      </c>
      <c r="DV8" s="61">
        <v>64.599999999999994</v>
      </c>
      <c r="DW8" s="61">
        <v>66.5</v>
      </c>
      <c r="DX8" s="61">
        <v>52</v>
      </c>
      <c r="DY8" s="61">
        <v>52.5</v>
      </c>
      <c r="DZ8" s="61">
        <v>52.5</v>
      </c>
      <c r="EA8" s="61">
        <v>54</v>
      </c>
      <c r="EB8" s="61">
        <v>55.4</v>
      </c>
      <c r="EC8" s="61">
        <v>56</v>
      </c>
      <c r="ED8" s="61">
        <v>67.099999999999994</v>
      </c>
      <c r="EE8" s="61">
        <v>68.3</v>
      </c>
      <c r="EF8" s="61">
        <v>71.099999999999994</v>
      </c>
      <c r="EG8" s="61">
        <v>68.5</v>
      </c>
      <c r="EH8" s="61">
        <v>72.3</v>
      </c>
      <c r="EI8" s="61">
        <v>66</v>
      </c>
      <c r="EJ8" s="61">
        <v>67.099999999999994</v>
      </c>
      <c r="EK8" s="61">
        <v>67.900000000000006</v>
      </c>
      <c r="EL8" s="61">
        <v>69.2</v>
      </c>
      <c r="EM8" s="61">
        <v>70.8</v>
      </c>
      <c r="EN8" s="61">
        <v>70.7</v>
      </c>
      <c r="EO8" s="62">
        <v>61151168</v>
      </c>
      <c r="EP8" s="62">
        <v>61705698</v>
      </c>
      <c r="EQ8" s="62">
        <v>62849458</v>
      </c>
      <c r="ER8" s="62">
        <v>62063312</v>
      </c>
      <c r="ES8" s="62">
        <v>62421839</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OAC10V011USER</cp:lastModifiedBy>
  <cp:lastPrinted>2023-01-22T23:38:52Z</cp:lastPrinted>
  <dcterms:created xsi:type="dcterms:W3CDTF">2022-12-01T02:20:22Z</dcterms:created>
  <dcterms:modified xsi:type="dcterms:W3CDTF">2023-01-22T23:39:07Z</dcterms:modified>
  <cp:category/>
</cp:coreProperties>
</file>