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726"/>
  <workbookPr/>
  <mc:AlternateContent xmlns:mc="http://schemas.openxmlformats.org/markup-compatibility/2006">
    <mc:Choice Requires="x15">
      <x15ac:absPath xmlns:x15ac="http://schemas.microsoft.com/office/spreadsheetml/2010/11/ac" url="\\Dstfs02\01170_市町村課$\01_所属全体フォルダ\6理財班\41-公営企業\★R04\04 経営比較分析表\20230106 経営比較分析表の分析等について（依頼）\07 検収後最終版データ\175 下水道（農業）\"/>
    </mc:Choice>
  </mc:AlternateContent>
  <xr:revisionPtr revIDLastSave="0" documentId="13_ncr:1_{8BE5EA04-A6D2-4350-88ED-1F7DA859622C}" xr6:coauthVersionLast="47" xr6:coauthVersionMax="47" xr10:uidLastSave="{00000000-0000-0000-0000-000000000000}"/>
  <workbookProtection workbookAlgorithmName="SHA-512" workbookHashValue="rStmsKakcPfpcZbW3oHVIBWGDHo8yZhnflBSil8MxJ12uvZxbKtDmmBwgsBvHiuGFa3fowmrtpZW35t46152Eg==" workbookSaltValue="Z631SyFLSpNGrvyX0vrDXw==" workbookSpinCount="100000" lockStructure="1"/>
  <bookViews>
    <workbookView xWindow="28680" yWindow="-120" windowWidth="29040" windowHeight="1572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5" i="4" s="1"/>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E85" i="4" s="1"/>
  <c r="AH6" i="5"/>
  <c r="AG6" i="5"/>
  <c r="AF6" i="5"/>
  <c r="AE6" i="5"/>
  <c r="AD6" i="5"/>
  <c r="AC6" i="5"/>
  <c r="AB6" i="5"/>
  <c r="AA6" i="5"/>
  <c r="Z6" i="5"/>
  <c r="Y6" i="5"/>
  <c r="X6" i="5"/>
  <c r="BB10" i="4" s="1"/>
  <c r="W6" i="5"/>
  <c r="AT10" i="4" s="1"/>
  <c r="V6" i="5"/>
  <c r="AL10" i="4" s="1"/>
  <c r="U6" i="5"/>
  <c r="T6" i="5"/>
  <c r="S6" i="5"/>
  <c r="AL8" i="4" s="1"/>
  <c r="R6" i="5"/>
  <c r="Q6" i="5"/>
  <c r="P6" i="5"/>
  <c r="O6" i="5"/>
  <c r="I10" i="4" s="1"/>
  <c r="N6" i="5"/>
  <c r="B10" i="4" s="1"/>
  <c r="M6" i="5"/>
  <c r="L6" i="5"/>
  <c r="K6" i="5"/>
  <c r="J6" i="5"/>
  <c r="I8" i="4" s="1"/>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K85" i="4"/>
  <c r="J85" i="4"/>
  <c r="G85" i="4"/>
  <c r="AD10" i="4"/>
  <c r="W10" i="4"/>
  <c r="P10" i="4"/>
  <c r="BB8" i="4"/>
  <c r="AT8" i="4"/>
  <c r="AD8" i="4"/>
  <c r="W8" i="4"/>
  <c r="P8" i="4"/>
  <c r="B6" i="4"/>
</calcChain>
</file>

<file path=xl/sharedStrings.xml><?xml version="1.0" encoding="utf-8"?>
<sst xmlns="http://schemas.openxmlformats.org/spreadsheetml/2006/main" count="297" uniqueCount="118">
  <si>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</si>
  <si>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</si>
  <si>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</si>
  <si>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</si>
  <si>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</si>
  <si>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</si>
  <si>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</si>
  <si>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</si>
  <si>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</si>
  <si>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</si>
  <si>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</si>
  <si>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</si>
  <si>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</si>
  <si>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</si>
  <si>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</si>
  <si>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</si>
  <si>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</si>
  <si>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</si>
  <si>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</si>
  <si>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</si>
  <si>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</si>
  <si>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</si>
  <si>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</si>
  <si>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</si>
  <si>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</si>
  <si>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</si>
  <si>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</si>
  <si>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</si>
  <si>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</si>
  <si>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</si>
  <si>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</si>
  <si>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</si>
  <si>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</si>
  <si>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</si>
  <si>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</si>
  <si>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</si>
  <si>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</si>
  <si>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</si>
  <si>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</si>
  <si>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</si>
  <si>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</si>
  <si>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</si>
  <si>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</si>
  <si>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</si>
  <si>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</si>
  <si>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</si>
  <si>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</si>
  <si>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</si>
  <si>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</si>
  <si>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</si>
  <si>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</si>
  <si>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</si>
  <si>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</si>
  <si>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</si>
  <si>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</si>
  <si>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</si>
  <si>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</si>
  <si>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</si>
  <si>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</si>
  <si>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</si>
  <si>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</si>
  <si>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</si>
  <si>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</si>
  <si>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</si>
  <si>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</si>
  <si>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</si>
  <si>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</si>
  <si>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</si>
  <si>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</si>
  <si>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</si>
  <si>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</si>
  <si>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</si>
  <si>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</si>
  <si>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</si>
  <si>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</si>
  <si>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</si>
  <si>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</si>
  <si>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</si>
  <si>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</si>
  <si>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</si>
  <si>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</si>
  <si>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</si>
  <si>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</si>
  <si>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</si>
  <si>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</si>
  <si>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</si>
  <si>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</si>
  <si>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</si>
  <si>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</si>
  <si>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</si>
  <si>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</si>
  <si>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</si>
  <si>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</si>
  <si>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</si>
  <si>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</si>
  <si>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</si>
  <si>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千葉県　大網白里市</t>
  </si>
  <si>
    <t>法適用</t>
  </si>
  <si>
    <t>下水道事業</t>
  </si>
  <si>
    <t>農業集落排水</t>
  </si>
  <si>
    <t>F2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</si>
  <si>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</si>
  <si>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</si>
  <si>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</si>
  <si>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</si>
  <si>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</si>
  <si>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</si>
  <si>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</si>
  <si>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</si>
  <si>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</si>
  <si>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</si>
  <si>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</si>
  <si>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</si>
  <si>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</si>
  <si>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</si>
  <si>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t xml:space="preserve">　本市の農業集落排水事業は、令和2年度に地方公営企業法を適用し、公営企業会計に移行したが、本表は、公営企業会計適用後、２度目の経営比較分析表となる。
①②　経常収支比率は概ね100%となっており、累積欠損金も生じていないが、汚水処理経費に対する使用料収入不足を繰入金で賄っているため、繰入金削減に向けた取り組みが必要である。
③　類似団体の平均値より低い値となっているが、主に次年度に償還する企業債が計上されており、当年度においてその償還の原資を計上しているため、当面の支払い能力は問題ないものと考えられる。
④　農業集落排水事業は、施設整備に係る初期投資が大きいものの、利用者の減少や面整備が終了していることにより新規接続者の増加が望めないことから広域化や統合により投資回収を模索していく。
⑤⑥　汚水処理原価は類似団体の平均値より高く、経費回収率は100%を下回っていることから、適正な使用料収入の確保と経費の削減を図っていく必要がある。
⑦⑧　施設利用率は類似団体の平均値以下であるが、水洗化率は平均値と同水準であり、今後、人口減少により、使用者や、処理水量の大幅な増加が見込めないことから、公共下水道への統合について検討を進めていく必要がある。
</t>
    <phoneticPr fontId="4"/>
  </si>
  <si>
    <t xml:space="preserve">　経費回収率が100%を下回り、使用料収入の不足分を一般会計繰入金に依存している状況となっている。
　今後の下水道事業の財政収支は、人口減少に伴う使用料収入の減少と根幹的施設の老朽化による経費の増大が見込まれ、安定した経営を持続するためには使用料の見直しによる収入の確保及び下水道施設の統廃合による支出の抑制などの課題に取り組んでいく必要がある。
</t>
    <phoneticPr fontId="4"/>
  </si>
  <si>
    <t>①　法定耐用年数に近い資産が少ない状況であるため、類似団体の平均値よりも低い水準となっている。
②③　管渠は建設してから50年を経過していないことから、老朽化率は0%となっている。しかしながら、供用開始から20年を経過しているため、今後の事業運営のなかで、施設の改築、長寿命化についての検討が必要な時期となっていることから、公共下水道への統合も含めて、その対応策を検討していく。</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</si>
</sst>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9787-4571-B0C3-AC3AE499870B}"/>
            </c:ext>
          </c:extLst>
        </c:ser>
        <c:dLbls>
          <c:showLegendKey val="0"/>
          <c:showVal val="0"/>
          <c:showCatName val="0"/>
          <c:showSerName val="0"/>
          <c:showPercent val="0"/>
          <c:showBubbleSize val="0"/>
        </c:dLbls>
        <c:gapWidth val="150"/>
        <c:axId val="283157480"/>
        <c:axId val="2831578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0.25</c:v>
                </c:pt>
                <c:pt idx="4">
                  <c:v>0.05</c:v>
                </c:pt>
              </c:numCache>
            </c:numRef>
          </c:val>
          <c:smooth val="0"/>
          <c:extLst>
            <c:ext xmlns:c16="http://schemas.microsoft.com/office/drawing/2014/chart" uri="{C3380CC4-5D6E-409C-BE32-E72D297353CC}">
              <c16:uniqueId val="{00000001-9787-4571-B0C3-AC3AE499870B}"/>
            </c:ext>
          </c:extLst>
        </c:ser>
        <c:dLbls>
          <c:showLegendKey val="0"/>
          <c:showVal val="0"/>
          <c:showCatName val="0"/>
          <c:showSerName val="0"/>
          <c:showPercent val="0"/>
          <c:showBubbleSize val="0"/>
        </c:dLbls>
        <c:marker val="1"/>
        <c:smooth val="0"/>
        <c:axId val="283157480"/>
        <c:axId val="283157872"/>
      </c:lineChart>
      <c:dateAx>
        <c:axId val="283157480"/>
        <c:scaling>
          <c:orientation val="minMax"/>
        </c:scaling>
        <c:delete val="1"/>
        <c:axPos val="b"/>
        <c:numFmt formatCode="&quot;H&quot;yy" sourceLinked="1"/>
        <c:majorTickMark val="none"/>
        <c:minorTickMark val="none"/>
        <c:tickLblPos val="none"/>
        <c:crossAx val="283157872"/>
        <c:crosses val="autoZero"/>
        <c:auto val="1"/>
        <c:lblOffset val="100"/>
        <c:baseTimeUnit val="years"/>
      </c:dateAx>
      <c:valAx>
        <c:axId val="2831578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31574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0</c:v>
                </c:pt>
                <c:pt idx="1">
                  <c:v>0</c:v>
                </c:pt>
                <c:pt idx="2">
                  <c:v>0</c:v>
                </c:pt>
                <c:pt idx="3">
                  <c:v>106.62</c:v>
                </c:pt>
                <c:pt idx="4">
                  <c:v>111.24</c:v>
                </c:pt>
              </c:numCache>
            </c:numRef>
          </c:val>
          <c:extLst>
            <c:ext xmlns:c16="http://schemas.microsoft.com/office/drawing/2014/chart" uri="{C3380CC4-5D6E-409C-BE32-E72D297353CC}">
              <c16:uniqueId val="{00000000-D03F-4CB2-8347-F77EC9A60486}"/>
            </c:ext>
          </c:extLst>
        </c:ser>
        <c:dLbls>
          <c:showLegendKey val="0"/>
          <c:showVal val="0"/>
          <c:showCatName val="0"/>
          <c:showSerName val="0"/>
          <c:showPercent val="0"/>
          <c:showBubbleSize val="0"/>
        </c:dLbls>
        <c:gapWidth val="150"/>
        <c:axId val="283158656"/>
        <c:axId val="2831590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106.37</c:v>
                </c:pt>
                <c:pt idx="4">
                  <c:v>106.07</c:v>
                </c:pt>
              </c:numCache>
            </c:numRef>
          </c:val>
          <c:smooth val="0"/>
          <c:extLst>
            <c:ext xmlns:c16="http://schemas.microsoft.com/office/drawing/2014/chart" uri="{C3380CC4-5D6E-409C-BE32-E72D297353CC}">
              <c16:uniqueId val="{00000001-D03F-4CB2-8347-F77EC9A60486}"/>
            </c:ext>
          </c:extLst>
        </c:ser>
        <c:dLbls>
          <c:showLegendKey val="0"/>
          <c:showVal val="0"/>
          <c:showCatName val="0"/>
          <c:showSerName val="0"/>
          <c:showPercent val="0"/>
          <c:showBubbleSize val="0"/>
        </c:dLbls>
        <c:marker val="1"/>
        <c:smooth val="0"/>
        <c:axId val="283158656"/>
        <c:axId val="283159048"/>
      </c:lineChart>
      <c:dateAx>
        <c:axId val="283158656"/>
        <c:scaling>
          <c:orientation val="minMax"/>
        </c:scaling>
        <c:delete val="1"/>
        <c:axPos val="b"/>
        <c:numFmt formatCode="&quot;H&quot;yy" sourceLinked="1"/>
        <c:majorTickMark val="none"/>
        <c:minorTickMark val="none"/>
        <c:tickLblPos val="none"/>
        <c:crossAx val="283159048"/>
        <c:crosses val="autoZero"/>
        <c:auto val="1"/>
        <c:lblOffset val="100"/>
        <c:baseTimeUnit val="years"/>
      </c:dateAx>
      <c:valAx>
        <c:axId val="2831590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31586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0</c:v>
                </c:pt>
                <c:pt idx="1">
                  <c:v>0</c:v>
                </c:pt>
                <c:pt idx="2">
                  <c:v>0</c:v>
                </c:pt>
                <c:pt idx="3">
                  <c:v>3.81</c:v>
                </c:pt>
                <c:pt idx="4">
                  <c:v>7.6</c:v>
                </c:pt>
              </c:numCache>
            </c:numRef>
          </c:val>
          <c:extLst>
            <c:ext xmlns:c16="http://schemas.microsoft.com/office/drawing/2014/chart" uri="{C3380CC4-5D6E-409C-BE32-E72D297353CC}">
              <c16:uniqueId val="{00000000-33D6-481E-94F9-1DE37C4B9AB9}"/>
            </c:ext>
          </c:extLst>
        </c:ser>
        <c:dLbls>
          <c:showLegendKey val="0"/>
          <c:showVal val="0"/>
          <c:showCatName val="0"/>
          <c:showSerName val="0"/>
          <c:showPercent val="0"/>
          <c:showBubbleSize val="0"/>
        </c:dLbls>
        <c:gapWidth val="150"/>
        <c:axId val="284065896"/>
        <c:axId val="284068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20.34</c:v>
                </c:pt>
                <c:pt idx="4">
                  <c:v>21.85</c:v>
                </c:pt>
              </c:numCache>
            </c:numRef>
          </c:val>
          <c:smooth val="0"/>
          <c:extLst>
            <c:ext xmlns:c16="http://schemas.microsoft.com/office/drawing/2014/chart" uri="{C3380CC4-5D6E-409C-BE32-E72D297353CC}">
              <c16:uniqueId val="{00000001-33D6-481E-94F9-1DE37C4B9AB9}"/>
            </c:ext>
          </c:extLst>
        </c:ser>
        <c:dLbls>
          <c:showLegendKey val="0"/>
          <c:showVal val="0"/>
          <c:showCatName val="0"/>
          <c:showSerName val="0"/>
          <c:showPercent val="0"/>
          <c:showBubbleSize val="0"/>
        </c:dLbls>
        <c:marker val="1"/>
        <c:smooth val="0"/>
        <c:axId val="284065896"/>
        <c:axId val="284068640"/>
      </c:lineChart>
      <c:dateAx>
        <c:axId val="284065896"/>
        <c:scaling>
          <c:orientation val="minMax"/>
        </c:scaling>
        <c:delete val="1"/>
        <c:axPos val="b"/>
        <c:numFmt formatCode="&quot;H&quot;yy" sourceLinked="1"/>
        <c:majorTickMark val="none"/>
        <c:minorTickMark val="none"/>
        <c:tickLblPos val="none"/>
        <c:crossAx val="284068640"/>
        <c:crosses val="autoZero"/>
        <c:auto val="1"/>
        <c:lblOffset val="100"/>
        <c:baseTimeUnit val="years"/>
      </c:dateAx>
      <c:valAx>
        <c:axId val="284068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4065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4DF3-43D2-A3B0-FD5DA54C5AC4}"/>
            </c:ext>
          </c:extLst>
        </c:ser>
        <c:dLbls>
          <c:showLegendKey val="0"/>
          <c:showVal val="0"/>
          <c:showCatName val="0"/>
          <c:showSerName val="0"/>
          <c:showPercent val="0"/>
          <c:showBubbleSize val="0"/>
        </c:dLbls>
        <c:gapWidth val="150"/>
        <c:axId val="284061192"/>
        <c:axId val="2840619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formatCode="#,##0.00;&quot;△&quot;#,##0.00">
                  <c:v>0</c:v>
                </c:pt>
                <c:pt idx="4" formatCode="#,##0.00;&quot;△&quot;#,##0.00">
                  <c:v>0</c:v>
                </c:pt>
              </c:numCache>
            </c:numRef>
          </c:val>
          <c:smooth val="0"/>
          <c:extLst>
            <c:ext xmlns:c16="http://schemas.microsoft.com/office/drawing/2014/chart" uri="{C3380CC4-5D6E-409C-BE32-E72D297353CC}">
              <c16:uniqueId val="{00000001-4DF3-43D2-A3B0-FD5DA54C5AC4}"/>
            </c:ext>
          </c:extLst>
        </c:ser>
        <c:dLbls>
          <c:showLegendKey val="0"/>
          <c:showVal val="0"/>
          <c:showCatName val="0"/>
          <c:showSerName val="0"/>
          <c:showPercent val="0"/>
          <c:showBubbleSize val="0"/>
        </c:dLbls>
        <c:marker val="1"/>
        <c:smooth val="0"/>
        <c:axId val="284061192"/>
        <c:axId val="284061976"/>
      </c:lineChart>
      <c:dateAx>
        <c:axId val="284061192"/>
        <c:scaling>
          <c:orientation val="minMax"/>
        </c:scaling>
        <c:delete val="1"/>
        <c:axPos val="b"/>
        <c:numFmt formatCode="&quot;H&quot;yy" sourceLinked="1"/>
        <c:majorTickMark val="none"/>
        <c:minorTickMark val="none"/>
        <c:tickLblPos val="none"/>
        <c:crossAx val="284061976"/>
        <c:crosses val="autoZero"/>
        <c:auto val="1"/>
        <c:lblOffset val="100"/>
        <c:baseTimeUnit val="years"/>
      </c:dateAx>
      <c:valAx>
        <c:axId val="2840619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4061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91F2-4543-9271-B1E4A4CEADD4}"/>
            </c:ext>
          </c:extLst>
        </c:ser>
        <c:dLbls>
          <c:showLegendKey val="0"/>
          <c:showVal val="0"/>
          <c:showCatName val="0"/>
          <c:showSerName val="0"/>
          <c:showPercent val="0"/>
          <c:showBubbleSize val="0"/>
        </c:dLbls>
        <c:gapWidth val="150"/>
        <c:axId val="284066288"/>
        <c:axId val="2840666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139.02000000000001</c:v>
                </c:pt>
                <c:pt idx="4">
                  <c:v>132.04</c:v>
                </c:pt>
              </c:numCache>
            </c:numRef>
          </c:val>
          <c:smooth val="0"/>
          <c:extLst>
            <c:ext xmlns:c16="http://schemas.microsoft.com/office/drawing/2014/chart" uri="{C3380CC4-5D6E-409C-BE32-E72D297353CC}">
              <c16:uniqueId val="{00000001-91F2-4543-9271-B1E4A4CEADD4}"/>
            </c:ext>
          </c:extLst>
        </c:ser>
        <c:dLbls>
          <c:showLegendKey val="0"/>
          <c:showVal val="0"/>
          <c:showCatName val="0"/>
          <c:showSerName val="0"/>
          <c:showPercent val="0"/>
          <c:showBubbleSize val="0"/>
        </c:dLbls>
        <c:marker val="1"/>
        <c:smooth val="0"/>
        <c:axId val="284066288"/>
        <c:axId val="284066680"/>
      </c:lineChart>
      <c:dateAx>
        <c:axId val="284066288"/>
        <c:scaling>
          <c:orientation val="minMax"/>
        </c:scaling>
        <c:delete val="1"/>
        <c:axPos val="b"/>
        <c:numFmt formatCode="&quot;H&quot;yy" sourceLinked="1"/>
        <c:majorTickMark val="none"/>
        <c:minorTickMark val="none"/>
        <c:tickLblPos val="none"/>
        <c:crossAx val="284066680"/>
        <c:crosses val="autoZero"/>
        <c:auto val="1"/>
        <c:lblOffset val="100"/>
        <c:baseTimeUnit val="years"/>
      </c:dateAx>
      <c:valAx>
        <c:axId val="2840666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4066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0</c:v>
                </c:pt>
                <c:pt idx="1">
                  <c:v>0</c:v>
                </c:pt>
                <c:pt idx="2">
                  <c:v>0</c:v>
                </c:pt>
                <c:pt idx="3">
                  <c:v>13.79</c:v>
                </c:pt>
                <c:pt idx="4">
                  <c:v>20.3</c:v>
                </c:pt>
              </c:numCache>
            </c:numRef>
          </c:val>
          <c:extLst>
            <c:ext xmlns:c16="http://schemas.microsoft.com/office/drawing/2014/chart" uri="{C3380CC4-5D6E-409C-BE32-E72D297353CC}">
              <c16:uniqueId val="{00000000-AAEF-4C72-A42D-1120CA29E66E}"/>
            </c:ext>
          </c:extLst>
        </c:ser>
        <c:dLbls>
          <c:showLegendKey val="0"/>
          <c:showVal val="0"/>
          <c:showCatName val="0"/>
          <c:showSerName val="0"/>
          <c:showPercent val="0"/>
          <c:showBubbleSize val="0"/>
        </c:dLbls>
        <c:gapWidth val="150"/>
        <c:axId val="284063936"/>
        <c:axId val="2840627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29.13</c:v>
                </c:pt>
                <c:pt idx="4">
                  <c:v>35.69</c:v>
                </c:pt>
              </c:numCache>
            </c:numRef>
          </c:val>
          <c:smooth val="0"/>
          <c:extLst>
            <c:ext xmlns:c16="http://schemas.microsoft.com/office/drawing/2014/chart" uri="{C3380CC4-5D6E-409C-BE32-E72D297353CC}">
              <c16:uniqueId val="{00000001-AAEF-4C72-A42D-1120CA29E66E}"/>
            </c:ext>
          </c:extLst>
        </c:ser>
        <c:dLbls>
          <c:showLegendKey val="0"/>
          <c:showVal val="0"/>
          <c:showCatName val="0"/>
          <c:showSerName val="0"/>
          <c:showPercent val="0"/>
          <c:showBubbleSize val="0"/>
        </c:dLbls>
        <c:marker val="1"/>
        <c:smooth val="0"/>
        <c:axId val="284063936"/>
        <c:axId val="284062760"/>
      </c:lineChart>
      <c:dateAx>
        <c:axId val="284063936"/>
        <c:scaling>
          <c:orientation val="minMax"/>
        </c:scaling>
        <c:delete val="1"/>
        <c:axPos val="b"/>
        <c:numFmt formatCode="&quot;H&quot;yy" sourceLinked="1"/>
        <c:majorTickMark val="none"/>
        <c:minorTickMark val="none"/>
        <c:tickLblPos val="none"/>
        <c:crossAx val="284062760"/>
        <c:crosses val="autoZero"/>
        <c:auto val="1"/>
        <c:lblOffset val="100"/>
        <c:baseTimeUnit val="years"/>
      </c:dateAx>
      <c:valAx>
        <c:axId val="2840627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40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0</c:v>
                </c:pt>
                <c:pt idx="1">
                  <c:v>0</c:v>
                </c:pt>
                <c:pt idx="2">
                  <c:v>0</c:v>
                </c:pt>
                <c:pt idx="3" formatCode="#,##0.00;&quot;△&quot;#,##0.00">
                  <c:v>0</c:v>
                </c:pt>
                <c:pt idx="4">
                  <c:v>1163.24</c:v>
                </c:pt>
              </c:numCache>
            </c:numRef>
          </c:val>
          <c:extLst>
            <c:ext xmlns:c16="http://schemas.microsoft.com/office/drawing/2014/chart" uri="{C3380CC4-5D6E-409C-BE32-E72D297353CC}">
              <c16:uniqueId val="{00000000-7041-420F-93AB-465611B26F5C}"/>
            </c:ext>
          </c:extLst>
        </c:ser>
        <c:dLbls>
          <c:showLegendKey val="0"/>
          <c:showVal val="0"/>
          <c:showCatName val="0"/>
          <c:showSerName val="0"/>
          <c:showPercent val="0"/>
          <c:showBubbleSize val="0"/>
        </c:dLbls>
        <c:gapWidth val="150"/>
        <c:axId val="284064328"/>
        <c:axId val="2840651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867.83</c:v>
                </c:pt>
                <c:pt idx="4">
                  <c:v>791.76</c:v>
                </c:pt>
              </c:numCache>
            </c:numRef>
          </c:val>
          <c:smooth val="0"/>
          <c:extLst>
            <c:ext xmlns:c16="http://schemas.microsoft.com/office/drawing/2014/chart" uri="{C3380CC4-5D6E-409C-BE32-E72D297353CC}">
              <c16:uniqueId val="{00000001-7041-420F-93AB-465611B26F5C}"/>
            </c:ext>
          </c:extLst>
        </c:ser>
        <c:dLbls>
          <c:showLegendKey val="0"/>
          <c:showVal val="0"/>
          <c:showCatName val="0"/>
          <c:showSerName val="0"/>
          <c:showPercent val="0"/>
          <c:showBubbleSize val="0"/>
        </c:dLbls>
        <c:marker val="1"/>
        <c:smooth val="0"/>
        <c:axId val="284064328"/>
        <c:axId val="284065112"/>
      </c:lineChart>
      <c:dateAx>
        <c:axId val="284064328"/>
        <c:scaling>
          <c:orientation val="minMax"/>
        </c:scaling>
        <c:delete val="1"/>
        <c:axPos val="b"/>
        <c:numFmt formatCode="&quot;H&quot;yy" sourceLinked="1"/>
        <c:majorTickMark val="none"/>
        <c:minorTickMark val="none"/>
        <c:tickLblPos val="none"/>
        <c:crossAx val="284065112"/>
        <c:crosses val="autoZero"/>
        <c:auto val="1"/>
        <c:lblOffset val="100"/>
        <c:baseTimeUnit val="years"/>
      </c:dateAx>
      <c:valAx>
        <c:axId val="2840651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40643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0</c:v>
                </c:pt>
                <c:pt idx="1">
                  <c:v>0</c:v>
                </c:pt>
                <c:pt idx="2">
                  <c:v>0</c:v>
                </c:pt>
                <c:pt idx="3">
                  <c:v>76.599999999999994</c:v>
                </c:pt>
                <c:pt idx="4">
                  <c:v>49.17</c:v>
                </c:pt>
              </c:numCache>
            </c:numRef>
          </c:val>
          <c:extLst>
            <c:ext xmlns:c16="http://schemas.microsoft.com/office/drawing/2014/chart" uri="{C3380CC4-5D6E-409C-BE32-E72D297353CC}">
              <c16:uniqueId val="{00000000-FBBC-4A83-8B5E-122FAC3CAB91}"/>
            </c:ext>
          </c:extLst>
        </c:ser>
        <c:dLbls>
          <c:showLegendKey val="0"/>
          <c:showVal val="0"/>
          <c:showCatName val="0"/>
          <c:showSerName val="0"/>
          <c:showPercent val="0"/>
          <c:showBubbleSize val="0"/>
        </c:dLbls>
        <c:gapWidth val="150"/>
        <c:axId val="285005288"/>
        <c:axId val="2850056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57.08</c:v>
                </c:pt>
                <c:pt idx="4">
                  <c:v>56.26</c:v>
                </c:pt>
              </c:numCache>
            </c:numRef>
          </c:val>
          <c:smooth val="0"/>
          <c:extLst>
            <c:ext xmlns:c16="http://schemas.microsoft.com/office/drawing/2014/chart" uri="{C3380CC4-5D6E-409C-BE32-E72D297353CC}">
              <c16:uniqueId val="{00000001-FBBC-4A83-8B5E-122FAC3CAB91}"/>
            </c:ext>
          </c:extLst>
        </c:ser>
        <c:dLbls>
          <c:showLegendKey val="0"/>
          <c:showVal val="0"/>
          <c:showCatName val="0"/>
          <c:showSerName val="0"/>
          <c:showPercent val="0"/>
          <c:showBubbleSize val="0"/>
        </c:dLbls>
        <c:marker val="1"/>
        <c:smooth val="0"/>
        <c:axId val="285005288"/>
        <c:axId val="285005680"/>
      </c:lineChart>
      <c:dateAx>
        <c:axId val="285005288"/>
        <c:scaling>
          <c:orientation val="minMax"/>
        </c:scaling>
        <c:delete val="1"/>
        <c:axPos val="b"/>
        <c:numFmt formatCode="&quot;H&quot;yy" sourceLinked="1"/>
        <c:majorTickMark val="none"/>
        <c:minorTickMark val="none"/>
        <c:tickLblPos val="none"/>
        <c:crossAx val="285005680"/>
        <c:crosses val="autoZero"/>
        <c:auto val="1"/>
        <c:lblOffset val="100"/>
        <c:baseTimeUnit val="years"/>
      </c:dateAx>
      <c:valAx>
        <c:axId val="2850056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5005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0</c:v>
                </c:pt>
                <c:pt idx="1">
                  <c:v>0</c:v>
                </c:pt>
                <c:pt idx="2">
                  <c:v>0</c:v>
                </c:pt>
                <c:pt idx="3">
                  <c:v>215.79</c:v>
                </c:pt>
                <c:pt idx="4">
                  <c:v>336.66</c:v>
                </c:pt>
              </c:numCache>
            </c:numRef>
          </c:val>
          <c:extLst>
            <c:ext xmlns:c16="http://schemas.microsoft.com/office/drawing/2014/chart" uri="{C3380CC4-5D6E-409C-BE32-E72D297353CC}">
              <c16:uniqueId val="{00000000-173A-4573-A06F-34CCEA17DC75}"/>
            </c:ext>
          </c:extLst>
        </c:ser>
        <c:dLbls>
          <c:showLegendKey val="0"/>
          <c:showVal val="0"/>
          <c:showCatName val="0"/>
          <c:showSerName val="0"/>
          <c:showPercent val="0"/>
          <c:showBubbleSize val="0"/>
        </c:dLbls>
        <c:gapWidth val="150"/>
        <c:axId val="285000584"/>
        <c:axId val="284999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274.99</c:v>
                </c:pt>
                <c:pt idx="4">
                  <c:v>282.08999999999997</c:v>
                </c:pt>
              </c:numCache>
            </c:numRef>
          </c:val>
          <c:smooth val="0"/>
          <c:extLst>
            <c:ext xmlns:c16="http://schemas.microsoft.com/office/drawing/2014/chart" uri="{C3380CC4-5D6E-409C-BE32-E72D297353CC}">
              <c16:uniqueId val="{00000001-173A-4573-A06F-34CCEA17DC75}"/>
            </c:ext>
          </c:extLst>
        </c:ser>
        <c:dLbls>
          <c:showLegendKey val="0"/>
          <c:showVal val="0"/>
          <c:showCatName val="0"/>
          <c:showSerName val="0"/>
          <c:showPercent val="0"/>
          <c:showBubbleSize val="0"/>
        </c:dLbls>
        <c:marker val="1"/>
        <c:smooth val="0"/>
        <c:axId val="285000584"/>
        <c:axId val="284999800"/>
      </c:lineChart>
      <c:dateAx>
        <c:axId val="285000584"/>
        <c:scaling>
          <c:orientation val="minMax"/>
        </c:scaling>
        <c:delete val="1"/>
        <c:axPos val="b"/>
        <c:numFmt formatCode="&quot;H&quot;yy" sourceLinked="1"/>
        <c:majorTickMark val="none"/>
        <c:minorTickMark val="none"/>
        <c:tickLblPos val="none"/>
        <c:crossAx val="284999800"/>
        <c:crosses val="autoZero"/>
        <c:auto val="1"/>
        <c:lblOffset val="100"/>
        <c:baseTimeUnit val="years"/>
      </c:dateAx>
      <c:valAx>
        <c:axId val="2849998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50005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0</c:v>
                </c:pt>
                <c:pt idx="1">
                  <c:v>0</c:v>
                </c:pt>
                <c:pt idx="2">
                  <c:v>0</c:v>
                </c:pt>
                <c:pt idx="3">
                  <c:v>51.47</c:v>
                </c:pt>
                <c:pt idx="4">
                  <c:v>50.86</c:v>
                </c:pt>
              </c:numCache>
            </c:numRef>
          </c:val>
          <c:extLst>
            <c:ext xmlns:c16="http://schemas.microsoft.com/office/drawing/2014/chart" uri="{C3380CC4-5D6E-409C-BE32-E72D297353CC}">
              <c16:uniqueId val="{00000000-8B37-482D-AD7D-E26F26E31612}"/>
            </c:ext>
          </c:extLst>
        </c:ser>
        <c:dLbls>
          <c:showLegendKey val="0"/>
          <c:showVal val="0"/>
          <c:showCatName val="0"/>
          <c:showSerName val="0"/>
          <c:showPercent val="0"/>
          <c:showBubbleSize val="0"/>
        </c:dLbls>
        <c:gapWidth val="150"/>
        <c:axId val="285004896"/>
        <c:axId val="285000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54.83</c:v>
                </c:pt>
                <c:pt idx="4">
                  <c:v>66.53</c:v>
                </c:pt>
              </c:numCache>
            </c:numRef>
          </c:val>
          <c:smooth val="0"/>
          <c:extLst>
            <c:ext xmlns:c16="http://schemas.microsoft.com/office/drawing/2014/chart" uri="{C3380CC4-5D6E-409C-BE32-E72D297353CC}">
              <c16:uniqueId val="{00000001-8B37-482D-AD7D-E26F26E31612}"/>
            </c:ext>
          </c:extLst>
        </c:ser>
        <c:dLbls>
          <c:showLegendKey val="0"/>
          <c:showVal val="0"/>
          <c:showCatName val="0"/>
          <c:showSerName val="0"/>
          <c:showPercent val="0"/>
          <c:showBubbleSize val="0"/>
        </c:dLbls>
        <c:marker val="1"/>
        <c:smooth val="0"/>
        <c:axId val="285004896"/>
        <c:axId val="285000192"/>
      </c:lineChart>
      <c:dateAx>
        <c:axId val="285004896"/>
        <c:scaling>
          <c:orientation val="minMax"/>
        </c:scaling>
        <c:delete val="1"/>
        <c:axPos val="b"/>
        <c:numFmt formatCode="&quot;H&quot;yy" sourceLinked="1"/>
        <c:majorTickMark val="none"/>
        <c:minorTickMark val="none"/>
        <c:tickLblPos val="none"/>
        <c:crossAx val="285000192"/>
        <c:crosses val="autoZero"/>
        <c:auto val="1"/>
        <c:lblOffset val="100"/>
        <c:baseTimeUnit val="years"/>
      </c:dateAx>
      <c:valAx>
        <c:axId val="285000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5004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0</c:v>
                </c:pt>
                <c:pt idx="1">
                  <c:v>0</c:v>
                </c:pt>
                <c:pt idx="2">
                  <c:v>0</c:v>
                </c:pt>
                <c:pt idx="3">
                  <c:v>86.12</c:v>
                </c:pt>
                <c:pt idx="4">
                  <c:v>86.42</c:v>
                </c:pt>
              </c:numCache>
            </c:numRef>
          </c:val>
          <c:extLst>
            <c:ext xmlns:c16="http://schemas.microsoft.com/office/drawing/2014/chart" uri="{C3380CC4-5D6E-409C-BE32-E72D297353CC}">
              <c16:uniqueId val="{00000000-032B-4187-8BF9-8057B0EB92A7}"/>
            </c:ext>
          </c:extLst>
        </c:ser>
        <c:dLbls>
          <c:showLegendKey val="0"/>
          <c:showVal val="0"/>
          <c:showCatName val="0"/>
          <c:showSerName val="0"/>
          <c:showPercent val="0"/>
          <c:showBubbleSize val="0"/>
        </c:dLbls>
        <c:gapWidth val="150"/>
        <c:axId val="285006464"/>
        <c:axId val="2850029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84.7</c:v>
                </c:pt>
                <c:pt idx="4">
                  <c:v>84.67</c:v>
                </c:pt>
              </c:numCache>
            </c:numRef>
          </c:val>
          <c:smooth val="0"/>
          <c:extLst>
            <c:ext xmlns:c16="http://schemas.microsoft.com/office/drawing/2014/chart" uri="{C3380CC4-5D6E-409C-BE32-E72D297353CC}">
              <c16:uniqueId val="{00000001-032B-4187-8BF9-8057B0EB92A7}"/>
            </c:ext>
          </c:extLst>
        </c:ser>
        <c:dLbls>
          <c:showLegendKey val="0"/>
          <c:showVal val="0"/>
          <c:showCatName val="0"/>
          <c:showSerName val="0"/>
          <c:showPercent val="0"/>
          <c:showBubbleSize val="0"/>
        </c:dLbls>
        <c:marker val="1"/>
        <c:smooth val="0"/>
        <c:axId val="285006464"/>
        <c:axId val="285002936"/>
      </c:lineChart>
      <c:dateAx>
        <c:axId val="285006464"/>
        <c:scaling>
          <c:orientation val="minMax"/>
        </c:scaling>
        <c:delete val="1"/>
        <c:axPos val="b"/>
        <c:numFmt formatCode="&quot;H&quot;yy" sourceLinked="1"/>
        <c:majorTickMark val="none"/>
        <c:minorTickMark val="none"/>
        <c:tickLblPos val="none"/>
        <c:crossAx val="285002936"/>
        <c:crosses val="autoZero"/>
        <c:auto val="1"/>
        <c:lblOffset val="100"/>
        <c:baseTimeUnit val="years"/>
      </c:dateAx>
      <c:valAx>
        <c:axId val="2850029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50064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【104.16】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【128.23】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【34.77】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【786.37】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【86.91】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【61.14】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【256.97】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【24.95】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85" zoomScaleNormal="85" workbookViewId="0"/>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2">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2">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30" t="str">
        <f>データ!H6</f>
        <v>千葉県　大網白里市</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2">
      <c r="A8" s="2"/>
      <c r="B8" s="40" t="str">
        <f>データ!I6</f>
        <v>法適用</v>
      </c>
      <c r="C8" s="40"/>
      <c r="D8" s="40"/>
      <c r="E8" s="40"/>
      <c r="F8" s="40"/>
      <c r="G8" s="40"/>
      <c r="H8" s="40"/>
      <c r="I8" s="40" t="str">
        <f>データ!J6</f>
        <v>下水道事業</v>
      </c>
      <c r="J8" s="40"/>
      <c r="K8" s="40"/>
      <c r="L8" s="40"/>
      <c r="M8" s="40"/>
      <c r="N8" s="40"/>
      <c r="O8" s="40"/>
      <c r="P8" s="40" t="str">
        <f>データ!K6</f>
        <v>農業集落排水</v>
      </c>
      <c r="Q8" s="40"/>
      <c r="R8" s="40"/>
      <c r="S8" s="40"/>
      <c r="T8" s="40"/>
      <c r="U8" s="40"/>
      <c r="V8" s="40"/>
      <c r="W8" s="40" t="str">
        <f>データ!L6</f>
        <v>F2</v>
      </c>
      <c r="X8" s="40"/>
      <c r="Y8" s="40"/>
      <c r="Z8" s="40"/>
      <c r="AA8" s="40"/>
      <c r="AB8" s="40"/>
      <c r="AC8" s="40"/>
      <c r="AD8" s="41" t="str">
        <f>データ!$M$6</f>
        <v>非設置</v>
      </c>
      <c r="AE8" s="41"/>
      <c r="AF8" s="41"/>
      <c r="AG8" s="41"/>
      <c r="AH8" s="41"/>
      <c r="AI8" s="41"/>
      <c r="AJ8" s="41"/>
      <c r="AK8" s="3"/>
      <c r="AL8" s="42">
        <f>データ!S6</f>
        <v>48679</v>
      </c>
      <c r="AM8" s="42"/>
      <c r="AN8" s="42"/>
      <c r="AO8" s="42"/>
      <c r="AP8" s="42"/>
      <c r="AQ8" s="42"/>
      <c r="AR8" s="42"/>
      <c r="AS8" s="42"/>
      <c r="AT8" s="35">
        <f>データ!T6</f>
        <v>58.08</v>
      </c>
      <c r="AU8" s="35"/>
      <c r="AV8" s="35"/>
      <c r="AW8" s="35"/>
      <c r="AX8" s="35"/>
      <c r="AY8" s="35"/>
      <c r="AZ8" s="35"/>
      <c r="BA8" s="35"/>
      <c r="BB8" s="35">
        <f>データ!U6</f>
        <v>838.14</v>
      </c>
      <c r="BC8" s="35"/>
      <c r="BD8" s="35"/>
      <c r="BE8" s="35"/>
      <c r="BF8" s="35"/>
      <c r="BG8" s="35"/>
      <c r="BH8" s="35"/>
      <c r="BI8" s="35"/>
      <c r="BJ8" s="3"/>
      <c r="BK8" s="3"/>
      <c r="BL8" s="36" t="s">
        <v>10</v>
      </c>
      <c r="BM8" s="37"/>
      <c r="BN8" s="38" t="s">
        <v>11</v>
      </c>
      <c r="BO8" s="38"/>
      <c r="BP8" s="38"/>
      <c r="BQ8" s="38"/>
      <c r="BR8" s="38"/>
      <c r="BS8" s="38"/>
      <c r="BT8" s="38"/>
      <c r="BU8" s="38"/>
      <c r="BV8" s="38"/>
      <c r="BW8" s="38"/>
      <c r="BX8" s="38"/>
      <c r="BY8" s="39"/>
    </row>
    <row r="9" spans="1:78" ht="18.75" customHeight="1" x14ac:dyDescent="0.2">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2">
      <c r="A10" s="2"/>
      <c r="B10" s="35" t="str">
        <f>データ!N6</f>
        <v>-</v>
      </c>
      <c r="C10" s="35"/>
      <c r="D10" s="35"/>
      <c r="E10" s="35"/>
      <c r="F10" s="35"/>
      <c r="G10" s="35"/>
      <c r="H10" s="35"/>
      <c r="I10" s="35">
        <f>データ!O6</f>
        <v>74.52</v>
      </c>
      <c r="J10" s="35"/>
      <c r="K10" s="35"/>
      <c r="L10" s="35"/>
      <c r="M10" s="35"/>
      <c r="N10" s="35"/>
      <c r="O10" s="35"/>
      <c r="P10" s="35">
        <f>データ!P6</f>
        <v>3.7</v>
      </c>
      <c r="Q10" s="35"/>
      <c r="R10" s="35"/>
      <c r="S10" s="35"/>
      <c r="T10" s="35"/>
      <c r="U10" s="35"/>
      <c r="V10" s="35"/>
      <c r="W10" s="35">
        <f>データ!Q6</f>
        <v>89.85</v>
      </c>
      <c r="X10" s="35"/>
      <c r="Y10" s="35"/>
      <c r="Z10" s="35"/>
      <c r="AA10" s="35"/>
      <c r="AB10" s="35"/>
      <c r="AC10" s="35"/>
      <c r="AD10" s="42">
        <f>データ!R6</f>
        <v>3190</v>
      </c>
      <c r="AE10" s="42"/>
      <c r="AF10" s="42"/>
      <c r="AG10" s="42"/>
      <c r="AH10" s="42"/>
      <c r="AI10" s="42"/>
      <c r="AJ10" s="42"/>
      <c r="AK10" s="2"/>
      <c r="AL10" s="42">
        <f>データ!V6</f>
        <v>1797</v>
      </c>
      <c r="AM10" s="42"/>
      <c r="AN10" s="42"/>
      <c r="AO10" s="42"/>
      <c r="AP10" s="42"/>
      <c r="AQ10" s="42"/>
      <c r="AR10" s="42"/>
      <c r="AS10" s="42"/>
      <c r="AT10" s="35">
        <f>データ!W6</f>
        <v>0.67</v>
      </c>
      <c r="AU10" s="35"/>
      <c r="AV10" s="35"/>
      <c r="AW10" s="35"/>
      <c r="AX10" s="35"/>
      <c r="AY10" s="35"/>
      <c r="AZ10" s="35"/>
      <c r="BA10" s="35"/>
      <c r="BB10" s="35">
        <f>データ!X6</f>
        <v>2682.09</v>
      </c>
      <c r="BC10" s="35"/>
      <c r="BD10" s="35"/>
      <c r="BE10" s="35"/>
      <c r="BF10" s="35"/>
      <c r="BG10" s="35"/>
      <c r="BH10" s="35"/>
      <c r="BI10" s="35"/>
      <c r="BJ10" s="2"/>
      <c r="BK10" s="2"/>
      <c r="BL10" s="53" t="s">
        <v>22</v>
      </c>
      <c r="BM10" s="54"/>
      <c r="BN10" s="55" t="s">
        <v>23</v>
      </c>
      <c r="BO10" s="55"/>
      <c r="BP10" s="55"/>
      <c r="BQ10" s="55"/>
      <c r="BR10" s="55"/>
      <c r="BS10" s="55"/>
      <c r="BT10" s="55"/>
      <c r="BU10" s="55"/>
      <c r="BV10" s="55"/>
      <c r="BW10" s="55"/>
      <c r="BX10" s="55"/>
      <c r="BY10" s="56"/>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2">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26</v>
      </c>
      <c r="BM14" s="46"/>
      <c r="BN14" s="46"/>
      <c r="BO14" s="46"/>
      <c r="BP14" s="46"/>
      <c r="BQ14" s="46"/>
      <c r="BR14" s="46"/>
      <c r="BS14" s="46"/>
      <c r="BT14" s="46"/>
      <c r="BU14" s="46"/>
      <c r="BV14" s="46"/>
      <c r="BW14" s="46"/>
      <c r="BX14" s="46"/>
      <c r="BY14" s="46"/>
      <c r="BZ14" s="47"/>
    </row>
    <row r="15" spans="1:78" ht="13.5" customHeight="1" x14ac:dyDescent="0.2">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5" t="s">
        <v>115</v>
      </c>
      <c r="BM16" s="66"/>
      <c r="BN16" s="66"/>
      <c r="BO16" s="66"/>
      <c r="BP16" s="66"/>
      <c r="BQ16" s="66"/>
      <c r="BR16" s="66"/>
      <c r="BS16" s="66"/>
      <c r="BT16" s="66"/>
      <c r="BU16" s="66"/>
      <c r="BV16" s="66"/>
      <c r="BW16" s="66"/>
      <c r="BX16" s="66"/>
      <c r="BY16" s="66"/>
      <c r="BZ16" s="67"/>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5"/>
      <c r="BM17" s="66"/>
      <c r="BN17" s="66"/>
      <c r="BO17" s="66"/>
      <c r="BP17" s="66"/>
      <c r="BQ17" s="66"/>
      <c r="BR17" s="66"/>
      <c r="BS17" s="66"/>
      <c r="BT17" s="66"/>
      <c r="BU17" s="66"/>
      <c r="BV17" s="66"/>
      <c r="BW17" s="66"/>
      <c r="BX17" s="66"/>
      <c r="BY17" s="66"/>
      <c r="BZ17" s="67"/>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5"/>
      <c r="BM18" s="66"/>
      <c r="BN18" s="66"/>
      <c r="BO18" s="66"/>
      <c r="BP18" s="66"/>
      <c r="BQ18" s="66"/>
      <c r="BR18" s="66"/>
      <c r="BS18" s="66"/>
      <c r="BT18" s="66"/>
      <c r="BU18" s="66"/>
      <c r="BV18" s="66"/>
      <c r="BW18" s="66"/>
      <c r="BX18" s="66"/>
      <c r="BY18" s="66"/>
      <c r="BZ18" s="67"/>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5"/>
      <c r="BM19" s="66"/>
      <c r="BN19" s="66"/>
      <c r="BO19" s="66"/>
      <c r="BP19" s="66"/>
      <c r="BQ19" s="66"/>
      <c r="BR19" s="66"/>
      <c r="BS19" s="66"/>
      <c r="BT19" s="66"/>
      <c r="BU19" s="66"/>
      <c r="BV19" s="66"/>
      <c r="BW19" s="66"/>
      <c r="BX19" s="66"/>
      <c r="BY19" s="66"/>
      <c r="BZ19" s="67"/>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5"/>
      <c r="BM20" s="66"/>
      <c r="BN20" s="66"/>
      <c r="BO20" s="66"/>
      <c r="BP20" s="66"/>
      <c r="BQ20" s="66"/>
      <c r="BR20" s="66"/>
      <c r="BS20" s="66"/>
      <c r="BT20" s="66"/>
      <c r="BU20" s="66"/>
      <c r="BV20" s="66"/>
      <c r="BW20" s="66"/>
      <c r="BX20" s="66"/>
      <c r="BY20" s="66"/>
      <c r="BZ20" s="67"/>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5"/>
      <c r="BM21" s="66"/>
      <c r="BN21" s="66"/>
      <c r="BO21" s="66"/>
      <c r="BP21" s="66"/>
      <c r="BQ21" s="66"/>
      <c r="BR21" s="66"/>
      <c r="BS21" s="66"/>
      <c r="BT21" s="66"/>
      <c r="BU21" s="66"/>
      <c r="BV21" s="66"/>
      <c r="BW21" s="66"/>
      <c r="BX21" s="66"/>
      <c r="BY21" s="66"/>
      <c r="BZ21" s="67"/>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5"/>
      <c r="BM22" s="66"/>
      <c r="BN22" s="66"/>
      <c r="BO22" s="66"/>
      <c r="BP22" s="66"/>
      <c r="BQ22" s="66"/>
      <c r="BR22" s="66"/>
      <c r="BS22" s="66"/>
      <c r="BT22" s="66"/>
      <c r="BU22" s="66"/>
      <c r="BV22" s="66"/>
      <c r="BW22" s="66"/>
      <c r="BX22" s="66"/>
      <c r="BY22" s="66"/>
      <c r="BZ22" s="67"/>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5"/>
      <c r="BM23" s="66"/>
      <c r="BN23" s="66"/>
      <c r="BO23" s="66"/>
      <c r="BP23" s="66"/>
      <c r="BQ23" s="66"/>
      <c r="BR23" s="66"/>
      <c r="BS23" s="66"/>
      <c r="BT23" s="66"/>
      <c r="BU23" s="66"/>
      <c r="BV23" s="66"/>
      <c r="BW23" s="66"/>
      <c r="BX23" s="66"/>
      <c r="BY23" s="66"/>
      <c r="BZ23" s="67"/>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5"/>
      <c r="BM24" s="66"/>
      <c r="BN24" s="66"/>
      <c r="BO24" s="66"/>
      <c r="BP24" s="66"/>
      <c r="BQ24" s="66"/>
      <c r="BR24" s="66"/>
      <c r="BS24" s="66"/>
      <c r="BT24" s="66"/>
      <c r="BU24" s="66"/>
      <c r="BV24" s="66"/>
      <c r="BW24" s="66"/>
      <c r="BX24" s="66"/>
      <c r="BY24" s="66"/>
      <c r="BZ24" s="67"/>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5"/>
      <c r="BM25" s="66"/>
      <c r="BN25" s="66"/>
      <c r="BO25" s="66"/>
      <c r="BP25" s="66"/>
      <c r="BQ25" s="66"/>
      <c r="BR25" s="66"/>
      <c r="BS25" s="66"/>
      <c r="BT25" s="66"/>
      <c r="BU25" s="66"/>
      <c r="BV25" s="66"/>
      <c r="BW25" s="66"/>
      <c r="BX25" s="66"/>
      <c r="BY25" s="66"/>
      <c r="BZ25" s="67"/>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5"/>
      <c r="BM26" s="66"/>
      <c r="BN26" s="66"/>
      <c r="BO26" s="66"/>
      <c r="BP26" s="66"/>
      <c r="BQ26" s="66"/>
      <c r="BR26" s="66"/>
      <c r="BS26" s="66"/>
      <c r="BT26" s="66"/>
      <c r="BU26" s="66"/>
      <c r="BV26" s="66"/>
      <c r="BW26" s="66"/>
      <c r="BX26" s="66"/>
      <c r="BY26" s="66"/>
      <c r="BZ26" s="67"/>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5"/>
      <c r="BM27" s="66"/>
      <c r="BN27" s="66"/>
      <c r="BO27" s="66"/>
      <c r="BP27" s="66"/>
      <c r="BQ27" s="66"/>
      <c r="BR27" s="66"/>
      <c r="BS27" s="66"/>
      <c r="BT27" s="66"/>
      <c r="BU27" s="66"/>
      <c r="BV27" s="66"/>
      <c r="BW27" s="66"/>
      <c r="BX27" s="66"/>
      <c r="BY27" s="66"/>
      <c r="BZ27" s="67"/>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5"/>
      <c r="BM28" s="66"/>
      <c r="BN28" s="66"/>
      <c r="BO28" s="66"/>
      <c r="BP28" s="66"/>
      <c r="BQ28" s="66"/>
      <c r="BR28" s="66"/>
      <c r="BS28" s="66"/>
      <c r="BT28" s="66"/>
      <c r="BU28" s="66"/>
      <c r="BV28" s="66"/>
      <c r="BW28" s="66"/>
      <c r="BX28" s="66"/>
      <c r="BY28" s="66"/>
      <c r="BZ28" s="67"/>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5"/>
      <c r="BM29" s="66"/>
      <c r="BN29" s="66"/>
      <c r="BO29" s="66"/>
      <c r="BP29" s="66"/>
      <c r="BQ29" s="66"/>
      <c r="BR29" s="66"/>
      <c r="BS29" s="66"/>
      <c r="BT29" s="66"/>
      <c r="BU29" s="66"/>
      <c r="BV29" s="66"/>
      <c r="BW29" s="66"/>
      <c r="BX29" s="66"/>
      <c r="BY29" s="66"/>
      <c r="BZ29" s="67"/>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5"/>
      <c r="BM30" s="66"/>
      <c r="BN30" s="66"/>
      <c r="BO30" s="66"/>
      <c r="BP30" s="66"/>
      <c r="BQ30" s="66"/>
      <c r="BR30" s="66"/>
      <c r="BS30" s="66"/>
      <c r="BT30" s="66"/>
      <c r="BU30" s="66"/>
      <c r="BV30" s="66"/>
      <c r="BW30" s="66"/>
      <c r="BX30" s="66"/>
      <c r="BY30" s="66"/>
      <c r="BZ30" s="67"/>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5"/>
      <c r="BM31" s="66"/>
      <c r="BN31" s="66"/>
      <c r="BO31" s="66"/>
      <c r="BP31" s="66"/>
      <c r="BQ31" s="66"/>
      <c r="BR31" s="66"/>
      <c r="BS31" s="66"/>
      <c r="BT31" s="66"/>
      <c r="BU31" s="66"/>
      <c r="BV31" s="66"/>
      <c r="BW31" s="66"/>
      <c r="BX31" s="66"/>
      <c r="BY31" s="66"/>
      <c r="BZ31" s="67"/>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5"/>
      <c r="BM32" s="66"/>
      <c r="BN32" s="66"/>
      <c r="BO32" s="66"/>
      <c r="BP32" s="66"/>
      <c r="BQ32" s="66"/>
      <c r="BR32" s="66"/>
      <c r="BS32" s="66"/>
      <c r="BT32" s="66"/>
      <c r="BU32" s="66"/>
      <c r="BV32" s="66"/>
      <c r="BW32" s="66"/>
      <c r="BX32" s="66"/>
      <c r="BY32" s="66"/>
      <c r="BZ32" s="67"/>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5"/>
      <c r="BM33" s="66"/>
      <c r="BN33" s="66"/>
      <c r="BO33" s="66"/>
      <c r="BP33" s="66"/>
      <c r="BQ33" s="66"/>
      <c r="BR33" s="66"/>
      <c r="BS33" s="66"/>
      <c r="BT33" s="66"/>
      <c r="BU33" s="66"/>
      <c r="BV33" s="66"/>
      <c r="BW33" s="66"/>
      <c r="BX33" s="66"/>
      <c r="BY33" s="66"/>
      <c r="BZ33" s="67"/>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5"/>
      <c r="BM34" s="66"/>
      <c r="BN34" s="66"/>
      <c r="BO34" s="66"/>
      <c r="BP34" s="66"/>
      <c r="BQ34" s="66"/>
      <c r="BR34" s="66"/>
      <c r="BS34" s="66"/>
      <c r="BT34" s="66"/>
      <c r="BU34" s="66"/>
      <c r="BV34" s="66"/>
      <c r="BW34" s="66"/>
      <c r="BX34" s="66"/>
      <c r="BY34" s="66"/>
      <c r="BZ34" s="67"/>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5"/>
      <c r="BM35" s="66"/>
      <c r="BN35" s="66"/>
      <c r="BO35" s="66"/>
      <c r="BP35" s="66"/>
      <c r="BQ35" s="66"/>
      <c r="BR35" s="66"/>
      <c r="BS35" s="66"/>
      <c r="BT35" s="66"/>
      <c r="BU35" s="66"/>
      <c r="BV35" s="66"/>
      <c r="BW35" s="66"/>
      <c r="BX35" s="66"/>
      <c r="BY35" s="66"/>
      <c r="BZ35" s="67"/>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5"/>
      <c r="BM36" s="66"/>
      <c r="BN36" s="66"/>
      <c r="BO36" s="66"/>
      <c r="BP36" s="66"/>
      <c r="BQ36" s="66"/>
      <c r="BR36" s="66"/>
      <c r="BS36" s="66"/>
      <c r="BT36" s="66"/>
      <c r="BU36" s="66"/>
      <c r="BV36" s="66"/>
      <c r="BW36" s="66"/>
      <c r="BX36" s="66"/>
      <c r="BY36" s="66"/>
      <c r="BZ36" s="67"/>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5"/>
      <c r="BM37" s="66"/>
      <c r="BN37" s="66"/>
      <c r="BO37" s="66"/>
      <c r="BP37" s="66"/>
      <c r="BQ37" s="66"/>
      <c r="BR37" s="66"/>
      <c r="BS37" s="66"/>
      <c r="BT37" s="66"/>
      <c r="BU37" s="66"/>
      <c r="BV37" s="66"/>
      <c r="BW37" s="66"/>
      <c r="BX37" s="66"/>
      <c r="BY37" s="66"/>
      <c r="BZ37" s="67"/>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5"/>
      <c r="BM38" s="66"/>
      <c r="BN38" s="66"/>
      <c r="BO38" s="66"/>
      <c r="BP38" s="66"/>
      <c r="BQ38" s="66"/>
      <c r="BR38" s="66"/>
      <c r="BS38" s="66"/>
      <c r="BT38" s="66"/>
      <c r="BU38" s="66"/>
      <c r="BV38" s="66"/>
      <c r="BW38" s="66"/>
      <c r="BX38" s="66"/>
      <c r="BY38" s="66"/>
      <c r="BZ38" s="67"/>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5"/>
      <c r="BM39" s="66"/>
      <c r="BN39" s="66"/>
      <c r="BO39" s="66"/>
      <c r="BP39" s="66"/>
      <c r="BQ39" s="66"/>
      <c r="BR39" s="66"/>
      <c r="BS39" s="66"/>
      <c r="BT39" s="66"/>
      <c r="BU39" s="66"/>
      <c r="BV39" s="66"/>
      <c r="BW39" s="66"/>
      <c r="BX39" s="66"/>
      <c r="BY39" s="66"/>
      <c r="BZ39" s="67"/>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5"/>
      <c r="BM40" s="66"/>
      <c r="BN40" s="66"/>
      <c r="BO40" s="66"/>
      <c r="BP40" s="66"/>
      <c r="BQ40" s="66"/>
      <c r="BR40" s="66"/>
      <c r="BS40" s="66"/>
      <c r="BT40" s="66"/>
      <c r="BU40" s="66"/>
      <c r="BV40" s="66"/>
      <c r="BW40" s="66"/>
      <c r="BX40" s="66"/>
      <c r="BY40" s="66"/>
      <c r="BZ40" s="67"/>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5"/>
      <c r="BM41" s="66"/>
      <c r="BN41" s="66"/>
      <c r="BO41" s="66"/>
      <c r="BP41" s="66"/>
      <c r="BQ41" s="66"/>
      <c r="BR41" s="66"/>
      <c r="BS41" s="66"/>
      <c r="BT41" s="66"/>
      <c r="BU41" s="66"/>
      <c r="BV41" s="66"/>
      <c r="BW41" s="66"/>
      <c r="BX41" s="66"/>
      <c r="BY41" s="66"/>
      <c r="BZ41" s="67"/>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5"/>
      <c r="BM42" s="66"/>
      <c r="BN42" s="66"/>
      <c r="BO42" s="66"/>
      <c r="BP42" s="66"/>
      <c r="BQ42" s="66"/>
      <c r="BR42" s="66"/>
      <c r="BS42" s="66"/>
      <c r="BT42" s="66"/>
      <c r="BU42" s="66"/>
      <c r="BV42" s="66"/>
      <c r="BW42" s="66"/>
      <c r="BX42" s="66"/>
      <c r="BY42" s="66"/>
      <c r="BZ42" s="67"/>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5"/>
      <c r="BM43" s="66"/>
      <c r="BN43" s="66"/>
      <c r="BO43" s="66"/>
      <c r="BP43" s="66"/>
      <c r="BQ43" s="66"/>
      <c r="BR43" s="66"/>
      <c r="BS43" s="66"/>
      <c r="BT43" s="66"/>
      <c r="BU43" s="66"/>
      <c r="BV43" s="66"/>
      <c r="BW43" s="66"/>
      <c r="BX43" s="66"/>
      <c r="BY43" s="66"/>
      <c r="BZ43" s="67"/>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8"/>
      <c r="BM44" s="69"/>
      <c r="BN44" s="69"/>
      <c r="BO44" s="69"/>
      <c r="BP44" s="69"/>
      <c r="BQ44" s="69"/>
      <c r="BR44" s="69"/>
      <c r="BS44" s="69"/>
      <c r="BT44" s="69"/>
      <c r="BU44" s="69"/>
      <c r="BV44" s="69"/>
      <c r="BW44" s="69"/>
      <c r="BX44" s="69"/>
      <c r="BY44" s="69"/>
      <c r="BZ44" s="70"/>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5" t="s">
        <v>117</v>
      </c>
      <c r="BM47" s="66"/>
      <c r="BN47" s="66"/>
      <c r="BO47" s="66"/>
      <c r="BP47" s="66"/>
      <c r="BQ47" s="66"/>
      <c r="BR47" s="66"/>
      <c r="BS47" s="66"/>
      <c r="BT47" s="66"/>
      <c r="BU47" s="66"/>
      <c r="BV47" s="66"/>
      <c r="BW47" s="66"/>
      <c r="BX47" s="66"/>
      <c r="BY47" s="66"/>
      <c r="BZ47" s="67"/>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5"/>
      <c r="BM48" s="66"/>
      <c r="BN48" s="66"/>
      <c r="BO48" s="66"/>
      <c r="BP48" s="66"/>
      <c r="BQ48" s="66"/>
      <c r="BR48" s="66"/>
      <c r="BS48" s="66"/>
      <c r="BT48" s="66"/>
      <c r="BU48" s="66"/>
      <c r="BV48" s="66"/>
      <c r="BW48" s="66"/>
      <c r="BX48" s="66"/>
      <c r="BY48" s="66"/>
      <c r="BZ48" s="67"/>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5"/>
      <c r="BM49" s="66"/>
      <c r="BN49" s="66"/>
      <c r="BO49" s="66"/>
      <c r="BP49" s="66"/>
      <c r="BQ49" s="66"/>
      <c r="BR49" s="66"/>
      <c r="BS49" s="66"/>
      <c r="BT49" s="66"/>
      <c r="BU49" s="66"/>
      <c r="BV49" s="66"/>
      <c r="BW49" s="66"/>
      <c r="BX49" s="66"/>
      <c r="BY49" s="66"/>
      <c r="BZ49" s="67"/>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5"/>
      <c r="BM50" s="66"/>
      <c r="BN50" s="66"/>
      <c r="BO50" s="66"/>
      <c r="BP50" s="66"/>
      <c r="BQ50" s="66"/>
      <c r="BR50" s="66"/>
      <c r="BS50" s="66"/>
      <c r="BT50" s="66"/>
      <c r="BU50" s="66"/>
      <c r="BV50" s="66"/>
      <c r="BW50" s="66"/>
      <c r="BX50" s="66"/>
      <c r="BY50" s="66"/>
      <c r="BZ50" s="67"/>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5"/>
      <c r="BM51" s="66"/>
      <c r="BN51" s="66"/>
      <c r="BO51" s="66"/>
      <c r="BP51" s="66"/>
      <c r="BQ51" s="66"/>
      <c r="BR51" s="66"/>
      <c r="BS51" s="66"/>
      <c r="BT51" s="66"/>
      <c r="BU51" s="66"/>
      <c r="BV51" s="66"/>
      <c r="BW51" s="66"/>
      <c r="BX51" s="66"/>
      <c r="BY51" s="66"/>
      <c r="BZ51" s="67"/>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5"/>
      <c r="BM52" s="66"/>
      <c r="BN52" s="66"/>
      <c r="BO52" s="66"/>
      <c r="BP52" s="66"/>
      <c r="BQ52" s="66"/>
      <c r="BR52" s="66"/>
      <c r="BS52" s="66"/>
      <c r="BT52" s="66"/>
      <c r="BU52" s="66"/>
      <c r="BV52" s="66"/>
      <c r="BW52" s="66"/>
      <c r="BX52" s="66"/>
      <c r="BY52" s="66"/>
      <c r="BZ52" s="67"/>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5"/>
      <c r="BM53" s="66"/>
      <c r="BN53" s="66"/>
      <c r="BO53" s="66"/>
      <c r="BP53" s="66"/>
      <c r="BQ53" s="66"/>
      <c r="BR53" s="66"/>
      <c r="BS53" s="66"/>
      <c r="BT53" s="66"/>
      <c r="BU53" s="66"/>
      <c r="BV53" s="66"/>
      <c r="BW53" s="66"/>
      <c r="BX53" s="66"/>
      <c r="BY53" s="66"/>
      <c r="BZ53" s="67"/>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5"/>
      <c r="BM54" s="66"/>
      <c r="BN54" s="66"/>
      <c r="BO54" s="66"/>
      <c r="BP54" s="66"/>
      <c r="BQ54" s="66"/>
      <c r="BR54" s="66"/>
      <c r="BS54" s="66"/>
      <c r="BT54" s="66"/>
      <c r="BU54" s="66"/>
      <c r="BV54" s="66"/>
      <c r="BW54" s="66"/>
      <c r="BX54" s="66"/>
      <c r="BY54" s="66"/>
      <c r="BZ54" s="67"/>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5"/>
      <c r="BM55" s="66"/>
      <c r="BN55" s="66"/>
      <c r="BO55" s="66"/>
      <c r="BP55" s="66"/>
      <c r="BQ55" s="66"/>
      <c r="BR55" s="66"/>
      <c r="BS55" s="66"/>
      <c r="BT55" s="66"/>
      <c r="BU55" s="66"/>
      <c r="BV55" s="66"/>
      <c r="BW55" s="66"/>
      <c r="BX55" s="66"/>
      <c r="BY55" s="66"/>
      <c r="BZ55" s="67"/>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5"/>
      <c r="BM56" s="66"/>
      <c r="BN56" s="66"/>
      <c r="BO56" s="66"/>
      <c r="BP56" s="66"/>
      <c r="BQ56" s="66"/>
      <c r="BR56" s="66"/>
      <c r="BS56" s="66"/>
      <c r="BT56" s="66"/>
      <c r="BU56" s="66"/>
      <c r="BV56" s="66"/>
      <c r="BW56" s="66"/>
      <c r="BX56" s="66"/>
      <c r="BY56" s="66"/>
      <c r="BZ56" s="67"/>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5"/>
      <c r="BM57" s="66"/>
      <c r="BN57" s="66"/>
      <c r="BO57" s="66"/>
      <c r="BP57" s="66"/>
      <c r="BQ57" s="66"/>
      <c r="BR57" s="66"/>
      <c r="BS57" s="66"/>
      <c r="BT57" s="66"/>
      <c r="BU57" s="66"/>
      <c r="BV57" s="66"/>
      <c r="BW57" s="66"/>
      <c r="BX57" s="66"/>
      <c r="BY57" s="66"/>
      <c r="BZ57" s="67"/>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5"/>
      <c r="BM58" s="66"/>
      <c r="BN58" s="66"/>
      <c r="BO58" s="66"/>
      <c r="BP58" s="66"/>
      <c r="BQ58" s="66"/>
      <c r="BR58" s="66"/>
      <c r="BS58" s="66"/>
      <c r="BT58" s="66"/>
      <c r="BU58" s="66"/>
      <c r="BV58" s="66"/>
      <c r="BW58" s="66"/>
      <c r="BX58" s="66"/>
      <c r="BY58" s="66"/>
      <c r="BZ58" s="67"/>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5"/>
      <c r="BM59" s="66"/>
      <c r="BN59" s="66"/>
      <c r="BO59" s="66"/>
      <c r="BP59" s="66"/>
      <c r="BQ59" s="66"/>
      <c r="BR59" s="66"/>
      <c r="BS59" s="66"/>
      <c r="BT59" s="66"/>
      <c r="BU59" s="66"/>
      <c r="BV59" s="66"/>
      <c r="BW59" s="66"/>
      <c r="BX59" s="66"/>
      <c r="BY59" s="66"/>
      <c r="BZ59" s="67"/>
    </row>
    <row r="60" spans="1:78" ht="13.5" customHeight="1" x14ac:dyDescent="0.2">
      <c r="A60" s="2"/>
      <c r="B60" s="62" t="s">
        <v>28</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65"/>
      <c r="BM60" s="66"/>
      <c r="BN60" s="66"/>
      <c r="BO60" s="66"/>
      <c r="BP60" s="66"/>
      <c r="BQ60" s="66"/>
      <c r="BR60" s="66"/>
      <c r="BS60" s="66"/>
      <c r="BT60" s="66"/>
      <c r="BU60" s="66"/>
      <c r="BV60" s="66"/>
      <c r="BW60" s="66"/>
      <c r="BX60" s="66"/>
      <c r="BY60" s="66"/>
      <c r="BZ60" s="67"/>
    </row>
    <row r="61" spans="1:78" ht="13.5" customHeight="1" x14ac:dyDescent="0.2">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65"/>
      <c r="BM61" s="66"/>
      <c r="BN61" s="66"/>
      <c r="BO61" s="66"/>
      <c r="BP61" s="66"/>
      <c r="BQ61" s="66"/>
      <c r="BR61" s="66"/>
      <c r="BS61" s="66"/>
      <c r="BT61" s="66"/>
      <c r="BU61" s="66"/>
      <c r="BV61" s="66"/>
      <c r="BW61" s="66"/>
      <c r="BX61" s="66"/>
      <c r="BY61" s="66"/>
      <c r="BZ61" s="67"/>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5"/>
      <c r="BM62" s="66"/>
      <c r="BN62" s="66"/>
      <c r="BO62" s="66"/>
      <c r="BP62" s="66"/>
      <c r="BQ62" s="66"/>
      <c r="BR62" s="66"/>
      <c r="BS62" s="66"/>
      <c r="BT62" s="66"/>
      <c r="BU62" s="66"/>
      <c r="BV62" s="66"/>
      <c r="BW62" s="66"/>
      <c r="BX62" s="66"/>
      <c r="BY62" s="66"/>
      <c r="BZ62" s="67"/>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8"/>
      <c r="BM63" s="69"/>
      <c r="BN63" s="69"/>
      <c r="BO63" s="69"/>
      <c r="BP63" s="69"/>
      <c r="BQ63" s="69"/>
      <c r="BR63" s="69"/>
      <c r="BS63" s="69"/>
      <c r="BT63" s="69"/>
      <c r="BU63" s="69"/>
      <c r="BV63" s="69"/>
      <c r="BW63" s="69"/>
      <c r="BX63" s="69"/>
      <c r="BY63" s="69"/>
      <c r="BZ63" s="70"/>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5" t="s">
        <v>116</v>
      </c>
      <c r="BM66" s="66"/>
      <c r="BN66" s="66"/>
      <c r="BO66" s="66"/>
      <c r="BP66" s="66"/>
      <c r="BQ66" s="66"/>
      <c r="BR66" s="66"/>
      <c r="BS66" s="66"/>
      <c r="BT66" s="66"/>
      <c r="BU66" s="66"/>
      <c r="BV66" s="66"/>
      <c r="BW66" s="66"/>
      <c r="BX66" s="66"/>
      <c r="BY66" s="66"/>
      <c r="BZ66" s="67"/>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5"/>
      <c r="BM67" s="66"/>
      <c r="BN67" s="66"/>
      <c r="BO67" s="66"/>
      <c r="BP67" s="66"/>
      <c r="BQ67" s="66"/>
      <c r="BR67" s="66"/>
      <c r="BS67" s="66"/>
      <c r="BT67" s="66"/>
      <c r="BU67" s="66"/>
      <c r="BV67" s="66"/>
      <c r="BW67" s="66"/>
      <c r="BX67" s="66"/>
      <c r="BY67" s="66"/>
      <c r="BZ67" s="67"/>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5"/>
      <c r="BM68" s="66"/>
      <c r="BN68" s="66"/>
      <c r="BO68" s="66"/>
      <c r="BP68" s="66"/>
      <c r="BQ68" s="66"/>
      <c r="BR68" s="66"/>
      <c r="BS68" s="66"/>
      <c r="BT68" s="66"/>
      <c r="BU68" s="66"/>
      <c r="BV68" s="66"/>
      <c r="BW68" s="66"/>
      <c r="BX68" s="66"/>
      <c r="BY68" s="66"/>
      <c r="BZ68" s="67"/>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5"/>
      <c r="BM69" s="66"/>
      <c r="BN69" s="66"/>
      <c r="BO69" s="66"/>
      <c r="BP69" s="66"/>
      <c r="BQ69" s="66"/>
      <c r="BR69" s="66"/>
      <c r="BS69" s="66"/>
      <c r="BT69" s="66"/>
      <c r="BU69" s="66"/>
      <c r="BV69" s="66"/>
      <c r="BW69" s="66"/>
      <c r="BX69" s="66"/>
      <c r="BY69" s="66"/>
      <c r="BZ69" s="67"/>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5"/>
      <c r="BM70" s="66"/>
      <c r="BN70" s="66"/>
      <c r="BO70" s="66"/>
      <c r="BP70" s="66"/>
      <c r="BQ70" s="66"/>
      <c r="BR70" s="66"/>
      <c r="BS70" s="66"/>
      <c r="BT70" s="66"/>
      <c r="BU70" s="66"/>
      <c r="BV70" s="66"/>
      <c r="BW70" s="66"/>
      <c r="BX70" s="66"/>
      <c r="BY70" s="66"/>
      <c r="BZ70" s="67"/>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5"/>
      <c r="BM71" s="66"/>
      <c r="BN71" s="66"/>
      <c r="BO71" s="66"/>
      <c r="BP71" s="66"/>
      <c r="BQ71" s="66"/>
      <c r="BR71" s="66"/>
      <c r="BS71" s="66"/>
      <c r="BT71" s="66"/>
      <c r="BU71" s="66"/>
      <c r="BV71" s="66"/>
      <c r="BW71" s="66"/>
      <c r="BX71" s="66"/>
      <c r="BY71" s="66"/>
      <c r="BZ71" s="67"/>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5"/>
      <c r="BM72" s="66"/>
      <c r="BN72" s="66"/>
      <c r="BO72" s="66"/>
      <c r="BP72" s="66"/>
      <c r="BQ72" s="66"/>
      <c r="BR72" s="66"/>
      <c r="BS72" s="66"/>
      <c r="BT72" s="66"/>
      <c r="BU72" s="66"/>
      <c r="BV72" s="66"/>
      <c r="BW72" s="66"/>
      <c r="BX72" s="66"/>
      <c r="BY72" s="66"/>
      <c r="BZ72" s="67"/>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5"/>
      <c r="BM73" s="66"/>
      <c r="BN73" s="66"/>
      <c r="BO73" s="66"/>
      <c r="BP73" s="66"/>
      <c r="BQ73" s="66"/>
      <c r="BR73" s="66"/>
      <c r="BS73" s="66"/>
      <c r="BT73" s="66"/>
      <c r="BU73" s="66"/>
      <c r="BV73" s="66"/>
      <c r="BW73" s="66"/>
      <c r="BX73" s="66"/>
      <c r="BY73" s="66"/>
      <c r="BZ73" s="67"/>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5"/>
      <c r="BM74" s="66"/>
      <c r="BN74" s="66"/>
      <c r="BO74" s="66"/>
      <c r="BP74" s="66"/>
      <c r="BQ74" s="66"/>
      <c r="BR74" s="66"/>
      <c r="BS74" s="66"/>
      <c r="BT74" s="66"/>
      <c r="BU74" s="66"/>
      <c r="BV74" s="66"/>
      <c r="BW74" s="66"/>
      <c r="BX74" s="66"/>
      <c r="BY74" s="66"/>
      <c r="BZ74" s="67"/>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5"/>
      <c r="BM75" s="66"/>
      <c r="BN75" s="66"/>
      <c r="BO75" s="66"/>
      <c r="BP75" s="66"/>
      <c r="BQ75" s="66"/>
      <c r="BR75" s="66"/>
      <c r="BS75" s="66"/>
      <c r="BT75" s="66"/>
      <c r="BU75" s="66"/>
      <c r="BV75" s="66"/>
      <c r="BW75" s="66"/>
      <c r="BX75" s="66"/>
      <c r="BY75" s="66"/>
      <c r="BZ75" s="67"/>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5"/>
      <c r="BM76" s="66"/>
      <c r="BN76" s="66"/>
      <c r="BO76" s="66"/>
      <c r="BP76" s="66"/>
      <c r="BQ76" s="66"/>
      <c r="BR76" s="66"/>
      <c r="BS76" s="66"/>
      <c r="BT76" s="66"/>
      <c r="BU76" s="66"/>
      <c r="BV76" s="66"/>
      <c r="BW76" s="66"/>
      <c r="BX76" s="66"/>
      <c r="BY76" s="66"/>
      <c r="BZ76" s="67"/>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5"/>
      <c r="BM77" s="66"/>
      <c r="BN77" s="66"/>
      <c r="BO77" s="66"/>
      <c r="BP77" s="66"/>
      <c r="BQ77" s="66"/>
      <c r="BR77" s="66"/>
      <c r="BS77" s="66"/>
      <c r="BT77" s="66"/>
      <c r="BU77" s="66"/>
      <c r="BV77" s="66"/>
      <c r="BW77" s="66"/>
      <c r="BX77" s="66"/>
      <c r="BY77" s="66"/>
      <c r="BZ77" s="67"/>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5"/>
      <c r="BM78" s="66"/>
      <c r="BN78" s="66"/>
      <c r="BO78" s="66"/>
      <c r="BP78" s="66"/>
      <c r="BQ78" s="66"/>
      <c r="BR78" s="66"/>
      <c r="BS78" s="66"/>
      <c r="BT78" s="66"/>
      <c r="BU78" s="66"/>
      <c r="BV78" s="66"/>
      <c r="BW78" s="66"/>
      <c r="BX78" s="66"/>
      <c r="BY78" s="66"/>
      <c r="BZ78" s="67"/>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5"/>
      <c r="BM79" s="66"/>
      <c r="BN79" s="66"/>
      <c r="BO79" s="66"/>
      <c r="BP79" s="66"/>
      <c r="BQ79" s="66"/>
      <c r="BR79" s="66"/>
      <c r="BS79" s="66"/>
      <c r="BT79" s="66"/>
      <c r="BU79" s="66"/>
      <c r="BV79" s="66"/>
      <c r="BW79" s="66"/>
      <c r="BX79" s="66"/>
      <c r="BY79" s="66"/>
      <c r="BZ79" s="67"/>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5"/>
      <c r="BM80" s="66"/>
      <c r="BN80" s="66"/>
      <c r="BO80" s="66"/>
      <c r="BP80" s="66"/>
      <c r="BQ80" s="66"/>
      <c r="BR80" s="66"/>
      <c r="BS80" s="66"/>
      <c r="BT80" s="66"/>
      <c r="BU80" s="66"/>
      <c r="BV80" s="66"/>
      <c r="BW80" s="66"/>
      <c r="BX80" s="66"/>
      <c r="BY80" s="66"/>
      <c r="BZ80" s="67"/>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5"/>
      <c r="BM81" s="66"/>
      <c r="BN81" s="66"/>
      <c r="BO81" s="66"/>
      <c r="BP81" s="66"/>
      <c r="BQ81" s="66"/>
      <c r="BR81" s="66"/>
      <c r="BS81" s="66"/>
      <c r="BT81" s="66"/>
      <c r="BU81" s="66"/>
      <c r="BV81" s="66"/>
      <c r="BW81" s="66"/>
      <c r="BX81" s="66"/>
      <c r="BY81" s="66"/>
      <c r="BZ81" s="67"/>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8"/>
      <c r="BM82" s="69"/>
      <c r="BN82" s="69"/>
      <c r="BO82" s="69"/>
      <c r="BP82" s="69"/>
      <c r="BQ82" s="69"/>
      <c r="BR82" s="69"/>
      <c r="BS82" s="69"/>
      <c r="BT82" s="69"/>
      <c r="BU82" s="69"/>
      <c r="BV82" s="69"/>
      <c r="BW82" s="69"/>
      <c r="BX82" s="69"/>
      <c r="BY82" s="69"/>
      <c r="BZ82" s="70"/>
    </row>
    <row r="83" spans="1:78" x14ac:dyDescent="0.2">
      <c r="C83" s="71" t="s">
        <v>30</v>
      </c>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row>
    <row r="84" spans="1:78" hidden="1" x14ac:dyDescent="0.2">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2">
      <c r="B85" s="12"/>
      <c r="C85" s="12"/>
      <c r="D85" s="12"/>
      <c r="E85" s="12" t="str">
        <f>データ!AI6</f>
        <v>【104.16】</v>
      </c>
      <c r="F85" s="12" t="str">
        <f>データ!AT6</f>
        <v>【128.23】</v>
      </c>
      <c r="G85" s="12" t="str">
        <f>データ!BE6</f>
        <v>【34.77】</v>
      </c>
      <c r="H85" s="12" t="str">
        <f>データ!BP6</f>
        <v>【786.37】</v>
      </c>
      <c r="I85" s="12" t="str">
        <f>データ!CA6</f>
        <v>【60.65】</v>
      </c>
      <c r="J85" s="12" t="str">
        <f>データ!CL6</f>
        <v>【256.97】</v>
      </c>
      <c r="K85" s="12" t="str">
        <f>データ!CW6</f>
        <v>【61.14】</v>
      </c>
      <c r="L85" s="12" t="str">
        <f>データ!DH6</f>
        <v>【86.91】</v>
      </c>
      <c r="M85" s="12" t="str">
        <f>データ!DS6</f>
        <v>【24.95】</v>
      </c>
      <c r="N85" s="12" t="str">
        <f>データ!ED6</f>
        <v>【0.00】</v>
      </c>
      <c r="O85" s="12" t="str">
        <f>データ!EO6</f>
        <v>【0.03】</v>
      </c>
    </row>
  </sheetData>
  <sheetProtection algorithmName="SHA-512" hashValue="JvIyBJhLTxxS5JrD2JrbgxOS3vkTsUzkRW4oS8NdYvXHPp3XE1R8IwkkhR/BfDev5jpwpDdQw+b4dBK8mJGokA==" saltValue="tOb3d8YjOrUF3bBcRRJzNw=="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0"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2" x14ac:dyDescent="0.2"/>
  <cols>
    <col min="2" max="144" width="11.88671875" customWidth="1"/>
  </cols>
  <sheetData>
    <row r="1" spans="1:148" x14ac:dyDescent="0.2">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2">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2">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2">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2">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2">
      <c r="A6" s="14" t="s">
        <v>95</v>
      </c>
      <c r="B6" s="19">
        <f>B7</f>
        <v>2021</v>
      </c>
      <c r="C6" s="19">
        <f t="shared" ref="C6:X6" si="3">C7</f>
        <v>122394</v>
      </c>
      <c r="D6" s="19">
        <f t="shared" si="3"/>
        <v>46</v>
      </c>
      <c r="E6" s="19">
        <f t="shared" si="3"/>
        <v>17</v>
      </c>
      <c r="F6" s="19">
        <f t="shared" si="3"/>
        <v>5</v>
      </c>
      <c r="G6" s="19">
        <f t="shared" si="3"/>
        <v>0</v>
      </c>
      <c r="H6" s="19" t="str">
        <f t="shared" si="3"/>
        <v>千葉県　大網白里市</v>
      </c>
      <c r="I6" s="19" t="str">
        <f t="shared" si="3"/>
        <v>法適用</v>
      </c>
      <c r="J6" s="19" t="str">
        <f t="shared" si="3"/>
        <v>下水道事業</v>
      </c>
      <c r="K6" s="19" t="str">
        <f t="shared" si="3"/>
        <v>農業集落排水</v>
      </c>
      <c r="L6" s="19" t="str">
        <f t="shared" si="3"/>
        <v>F2</v>
      </c>
      <c r="M6" s="19" t="str">
        <f t="shared" si="3"/>
        <v>非設置</v>
      </c>
      <c r="N6" s="20" t="str">
        <f t="shared" si="3"/>
        <v>-</v>
      </c>
      <c r="O6" s="20">
        <f t="shared" si="3"/>
        <v>74.52</v>
      </c>
      <c r="P6" s="20">
        <f t="shared" si="3"/>
        <v>3.7</v>
      </c>
      <c r="Q6" s="20">
        <f t="shared" si="3"/>
        <v>89.85</v>
      </c>
      <c r="R6" s="20">
        <f t="shared" si="3"/>
        <v>3190</v>
      </c>
      <c r="S6" s="20">
        <f t="shared" si="3"/>
        <v>48679</v>
      </c>
      <c r="T6" s="20">
        <f t="shared" si="3"/>
        <v>58.08</v>
      </c>
      <c r="U6" s="20">
        <f t="shared" si="3"/>
        <v>838.14</v>
      </c>
      <c r="V6" s="20">
        <f t="shared" si="3"/>
        <v>1797</v>
      </c>
      <c r="W6" s="20">
        <f t="shared" si="3"/>
        <v>0.67</v>
      </c>
      <c r="X6" s="20">
        <f t="shared" si="3"/>
        <v>2682.09</v>
      </c>
      <c r="Y6" s="21" t="str">
        <f>IF(Y7="",NA(),Y7)</f>
        <v>-</v>
      </c>
      <c r="Z6" s="21" t="str">
        <f t="shared" ref="Z6:AH6" si="4">IF(Z7="",NA(),Z7)</f>
        <v>-</v>
      </c>
      <c r="AA6" s="21" t="str">
        <f t="shared" si="4"/>
        <v>-</v>
      </c>
      <c r="AB6" s="21">
        <f t="shared" si="4"/>
        <v>106.62</v>
      </c>
      <c r="AC6" s="21">
        <f t="shared" si="4"/>
        <v>111.24</v>
      </c>
      <c r="AD6" s="21" t="str">
        <f t="shared" si="4"/>
        <v>-</v>
      </c>
      <c r="AE6" s="21" t="str">
        <f t="shared" si="4"/>
        <v>-</v>
      </c>
      <c r="AF6" s="21" t="str">
        <f t="shared" si="4"/>
        <v>-</v>
      </c>
      <c r="AG6" s="21">
        <f t="shared" si="4"/>
        <v>106.37</v>
      </c>
      <c r="AH6" s="21">
        <f t="shared" si="4"/>
        <v>106.07</v>
      </c>
      <c r="AI6" s="20" t="str">
        <f>IF(AI7="","",IF(AI7="-","【-】","【"&amp;SUBSTITUTE(TEXT(AI7,"#,##0.00"),"-","△")&amp;"】"))</f>
        <v>【104.16】</v>
      </c>
      <c r="AJ6" s="21" t="str">
        <f>IF(AJ7="",NA(),AJ7)</f>
        <v>-</v>
      </c>
      <c r="AK6" s="21" t="str">
        <f t="shared" ref="AK6:AS6" si="5">IF(AK7="",NA(),AK7)</f>
        <v>-</v>
      </c>
      <c r="AL6" s="21" t="str">
        <f t="shared" si="5"/>
        <v>-</v>
      </c>
      <c r="AM6" s="20">
        <f t="shared" si="5"/>
        <v>0</v>
      </c>
      <c r="AN6" s="20">
        <f t="shared" si="5"/>
        <v>0</v>
      </c>
      <c r="AO6" s="21" t="str">
        <f t="shared" si="5"/>
        <v>-</v>
      </c>
      <c r="AP6" s="21" t="str">
        <f t="shared" si="5"/>
        <v>-</v>
      </c>
      <c r="AQ6" s="21" t="str">
        <f t="shared" si="5"/>
        <v>-</v>
      </c>
      <c r="AR6" s="21">
        <f t="shared" si="5"/>
        <v>139.02000000000001</v>
      </c>
      <c r="AS6" s="21">
        <f t="shared" si="5"/>
        <v>132.04</v>
      </c>
      <c r="AT6" s="20" t="str">
        <f>IF(AT7="","",IF(AT7="-","【-】","【"&amp;SUBSTITUTE(TEXT(AT7,"#,##0.00"),"-","△")&amp;"】"))</f>
        <v>【128.23】</v>
      </c>
      <c r="AU6" s="21" t="str">
        <f>IF(AU7="",NA(),AU7)</f>
        <v>-</v>
      </c>
      <c r="AV6" s="21" t="str">
        <f t="shared" ref="AV6:BD6" si="6">IF(AV7="",NA(),AV7)</f>
        <v>-</v>
      </c>
      <c r="AW6" s="21" t="str">
        <f t="shared" si="6"/>
        <v>-</v>
      </c>
      <c r="AX6" s="21">
        <f t="shared" si="6"/>
        <v>13.79</v>
      </c>
      <c r="AY6" s="21">
        <f t="shared" si="6"/>
        <v>20.3</v>
      </c>
      <c r="AZ6" s="21" t="str">
        <f t="shared" si="6"/>
        <v>-</v>
      </c>
      <c r="BA6" s="21" t="str">
        <f t="shared" si="6"/>
        <v>-</v>
      </c>
      <c r="BB6" s="21" t="str">
        <f t="shared" si="6"/>
        <v>-</v>
      </c>
      <c r="BC6" s="21">
        <f t="shared" si="6"/>
        <v>29.13</v>
      </c>
      <c r="BD6" s="21">
        <f t="shared" si="6"/>
        <v>35.69</v>
      </c>
      <c r="BE6" s="20" t="str">
        <f>IF(BE7="","",IF(BE7="-","【-】","【"&amp;SUBSTITUTE(TEXT(BE7,"#,##0.00"),"-","△")&amp;"】"))</f>
        <v>【34.77】</v>
      </c>
      <c r="BF6" s="21" t="str">
        <f>IF(BF7="",NA(),BF7)</f>
        <v>-</v>
      </c>
      <c r="BG6" s="21" t="str">
        <f t="shared" ref="BG6:BO6" si="7">IF(BG7="",NA(),BG7)</f>
        <v>-</v>
      </c>
      <c r="BH6" s="21" t="str">
        <f t="shared" si="7"/>
        <v>-</v>
      </c>
      <c r="BI6" s="20">
        <f t="shared" si="7"/>
        <v>0</v>
      </c>
      <c r="BJ6" s="21">
        <f t="shared" si="7"/>
        <v>1163.24</v>
      </c>
      <c r="BK6" s="21" t="str">
        <f t="shared" si="7"/>
        <v>-</v>
      </c>
      <c r="BL6" s="21" t="str">
        <f t="shared" si="7"/>
        <v>-</v>
      </c>
      <c r="BM6" s="21" t="str">
        <f t="shared" si="7"/>
        <v>-</v>
      </c>
      <c r="BN6" s="21">
        <f t="shared" si="7"/>
        <v>867.83</v>
      </c>
      <c r="BO6" s="21">
        <f t="shared" si="7"/>
        <v>791.76</v>
      </c>
      <c r="BP6" s="20" t="str">
        <f>IF(BP7="","",IF(BP7="-","【-】","【"&amp;SUBSTITUTE(TEXT(BP7,"#,##0.00"),"-","△")&amp;"】"))</f>
        <v>【786.37】</v>
      </c>
      <c r="BQ6" s="21" t="str">
        <f>IF(BQ7="",NA(),BQ7)</f>
        <v>-</v>
      </c>
      <c r="BR6" s="21" t="str">
        <f t="shared" ref="BR6:BZ6" si="8">IF(BR7="",NA(),BR7)</f>
        <v>-</v>
      </c>
      <c r="BS6" s="21" t="str">
        <f t="shared" si="8"/>
        <v>-</v>
      </c>
      <c r="BT6" s="21">
        <f t="shared" si="8"/>
        <v>76.599999999999994</v>
      </c>
      <c r="BU6" s="21">
        <f t="shared" si="8"/>
        <v>49.17</v>
      </c>
      <c r="BV6" s="21" t="str">
        <f t="shared" si="8"/>
        <v>-</v>
      </c>
      <c r="BW6" s="21" t="str">
        <f t="shared" si="8"/>
        <v>-</v>
      </c>
      <c r="BX6" s="21" t="str">
        <f t="shared" si="8"/>
        <v>-</v>
      </c>
      <c r="BY6" s="21">
        <f t="shared" si="8"/>
        <v>57.08</v>
      </c>
      <c r="BZ6" s="21">
        <f t="shared" si="8"/>
        <v>56.26</v>
      </c>
      <c r="CA6" s="20" t="str">
        <f>IF(CA7="","",IF(CA7="-","【-】","【"&amp;SUBSTITUTE(TEXT(CA7,"#,##0.00"),"-","△")&amp;"】"))</f>
        <v>【60.65】</v>
      </c>
      <c r="CB6" s="21" t="str">
        <f>IF(CB7="",NA(),CB7)</f>
        <v>-</v>
      </c>
      <c r="CC6" s="21" t="str">
        <f t="shared" ref="CC6:CK6" si="9">IF(CC7="",NA(),CC7)</f>
        <v>-</v>
      </c>
      <c r="CD6" s="21" t="str">
        <f t="shared" si="9"/>
        <v>-</v>
      </c>
      <c r="CE6" s="21">
        <f t="shared" si="9"/>
        <v>215.79</v>
      </c>
      <c r="CF6" s="21">
        <f t="shared" si="9"/>
        <v>336.66</v>
      </c>
      <c r="CG6" s="21" t="str">
        <f t="shared" si="9"/>
        <v>-</v>
      </c>
      <c r="CH6" s="21" t="str">
        <f t="shared" si="9"/>
        <v>-</v>
      </c>
      <c r="CI6" s="21" t="str">
        <f t="shared" si="9"/>
        <v>-</v>
      </c>
      <c r="CJ6" s="21">
        <f t="shared" si="9"/>
        <v>274.99</v>
      </c>
      <c r="CK6" s="21">
        <f t="shared" si="9"/>
        <v>282.08999999999997</v>
      </c>
      <c r="CL6" s="20" t="str">
        <f>IF(CL7="","",IF(CL7="-","【-】","【"&amp;SUBSTITUTE(TEXT(CL7,"#,##0.00"),"-","△")&amp;"】"))</f>
        <v>【256.97】</v>
      </c>
      <c r="CM6" s="21" t="str">
        <f>IF(CM7="",NA(),CM7)</f>
        <v>-</v>
      </c>
      <c r="CN6" s="21" t="str">
        <f t="shared" ref="CN6:CV6" si="10">IF(CN7="",NA(),CN7)</f>
        <v>-</v>
      </c>
      <c r="CO6" s="21" t="str">
        <f t="shared" si="10"/>
        <v>-</v>
      </c>
      <c r="CP6" s="21">
        <f t="shared" si="10"/>
        <v>51.47</v>
      </c>
      <c r="CQ6" s="21">
        <f t="shared" si="10"/>
        <v>50.86</v>
      </c>
      <c r="CR6" s="21" t="str">
        <f t="shared" si="10"/>
        <v>-</v>
      </c>
      <c r="CS6" s="21" t="str">
        <f t="shared" si="10"/>
        <v>-</v>
      </c>
      <c r="CT6" s="21" t="str">
        <f t="shared" si="10"/>
        <v>-</v>
      </c>
      <c r="CU6" s="21">
        <f t="shared" si="10"/>
        <v>54.83</v>
      </c>
      <c r="CV6" s="21">
        <f t="shared" si="10"/>
        <v>66.53</v>
      </c>
      <c r="CW6" s="20" t="str">
        <f>IF(CW7="","",IF(CW7="-","【-】","【"&amp;SUBSTITUTE(TEXT(CW7,"#,##0.00"),"-","△")&amp;"】"))</f>
        <v>【61.14】</v>
      </c>
      <c r="CX6" s="21" t="str">
        <f>IF(CX7="",NA(),CX7)</f>
        <v>-</v>
      </c>
      <c r="CY6" s="21" t="str">
        <f t="shared" ref="CY6:DG6" si="11">IF(CY7="",NA(),CY7)</f>
        <v>-</v>
      </c>
      <c r="CZ6" s="21" t="str">
        <f t="shared" si="11"/>
        <v>-</v>
      </c>
      <c r="DA6" s="21">
        <f t="shared" si="11"/>
        <v>86.12</v>
      </c>
      <c r="DB6" s="21">
        <f t="shared" si="11"/>
        <v>86.42</v>
      </c>
      <c r="DC6" s="21" t="str">
        <f t="shared" si="11"/>
        <v>-</v>
      </c>
      <c r="DD6" s="21" t="str">
        <f t="shared" si="11"/>
        <v>-</v>
      </c>
      <c r="DE6" s="21" t="str">
        <f t="shared" si="11"/>
        <v>-</v>
      </c>
      <c r="DF6" s="21">
        <f t="shared" si="11"/>
        <v>84.7</v>
      </c>
      <c r="DG6" s="21">
        <f t="shared" si="11"/>
        <v>84.67</v>
      </c>
      <c r="DH6" s="20" t="str">
        <f>IF(DH7="","",IF(DH7="-","【-】","【"&amp;SUBSTITUTE(TEXT(DH7,"#,##0.00"),"-","△")&amp;"】"))</f>
        <v>【86.91】</v>
      </c>
      <c r="DI6" s="21" t="str">
        <f>IF(DI7="",NA(),DI7)</f>
        <v>-</v>
      </c>
      <c r="DJ6" s="21" t="str">
        <f t="shared" ref="DJ6:DR6" si="12">IF(DJ7="",NA(),DJ7)</f>
        <v>-</v>
      </c>
      <c r="DK6" s="21" t="str">
        <f t="shared" si="12"/>
        <v>-</v>
      </c>
      <c r="DL6" s="21">
        <f t="shared" si="12"/>
        <v>3.81</v>
      </c>
      <c r="DM6" s="21">
        <f t="shared" si="12"/>
        <v>7.6</v>
      </c>
      <c r="DN6" s="21" t="str">
        <f t="shared" si="12"/>
        <v>-</v>
      </c>
      <c r="DO6" s="21" t="str">
        <f t="shared" si="12"/>
        <v>-</v>
      </c>
      <c r="DP6" s="21" t="str">
        <f t="shared" si="12"/>
        <v>-</v>
      </c>
      <c r="DQ6" s="21">
        <f t="shared" si="12"/>
        <v>20.34</v>
      </c>
      <c r="DR6" s="21">
        <f t="shared" si="12"/>
        <v>21.85</v>
      </c>
      <c r="DS6" s="20" t="str">
        <f>IF(DS7="","",IF(DS7="-","【-】","【"&amp;SUBSTITUTE(TEXT(DS7,"#,##0.00"),"-","△")&amp;"】"))</f>
        <v>【24.95】</v>
      </c>
      <c r="DT6" s="21" t="str">
        <f>IF(DT7="",NA(),DT7)</f>
        <v>-</v>
      </c>
      <c r="DU6" s="21" t="str">
        <f t="shared" ref="DU6:EC6" si="13">IF(DU7="",NA(),DU7)</f>
        <v>-</v>
      </c>
      <c r="DV6" s="21" t="str">
        <f t="shared" si="13"/>
        <v>-</v>
      </c>
      <c r="DW6" s="20">
        <f t="shared" si="13"/>
        <v>0</v>
      </c>
      <c r="DX6" s="20">
        <f t="shared" si="13"/>
        <v>0</v>
      </c>
      <c r="DY6" s="21" t="str">
        <f t="shared" si="13"/>
        <v>-</v>
      </c>
      <c r="DZ6" s="21" t="str">
        <f t="shared" si="13"/>
        <v>-</v>
      </c>
      <c r="EA6" s="21" t="str">
        <f t="shared" si="13"/>
        <v>-</v>
      </c>
      <c r="EB6" s="20">
        <f t="shared" si="13"/>
        <v>0</v>
      </c>
      <c r="EC6" s="20">
        <f t="shared" si="13"/>
        <v>0</v>
      </c>
      <c r="ED6" s="20" t="str">
        <f>IF(ED7="","",IF(ED7="-","【-】","【"&amp;SUBSTITUTE(TEXT(ED7,"#,##0.00"),"-","△")&amp;"】"))</f>
        <v>【0.00】</v>
      </c>
      <c r="EE6" s="21" t="str">
        <f>IF(EE7="",NA(),EE7)</f>
        <v>-</v>
      </c>
      <c r="EF6" s="21" t="str">
        <f t="shared" ref="EF6:EN6" si="14">IF(EF7="",NA(),EF7)</f>
        <v>-</v>
      </c>
      <c r="EG6" s="21" t="str">
        <f t="shared" si="14"/>
        <v>-</v>
      </c>
      <c r="EH6" s="20">
        <f t="shared" si="14"/>
        <v>0</v>
      </c>
      <c r="EI6" s="20">
        <f t="shared" si="14"/>
        <v>0</v>
      </c>
      <c r="EJ6" s="21" t="str">
        <f t="shared" si="14"/>
        <v>-</v>
      </c>
      <c r="EK6" s="21" t="str">
        <f t="shared" si="14"/>
        <v>-</v>
      </c>
      <c r="EL6" s="21" t="str">
        <f t="shared" si="14"/>
        <v>-</v>
      </c>
      <c r="EM6" s="21">
        <f t="shared" si="14"/>
        <v>0.25</v>
      </c>
      <c r="EN6" s="21">
        <f t="shared" si="14"/>
        <v>0.05</v>
      </c>
      <c r="EO6" s="20" t="str">
        <f>IF(EO7="","",IF(EO7="-","【-】","【"&amp;SUBSTITUTE(TEXT(EO7,"#,##0.00"),"-","△")&amp;"】"))</f>
        <v>【0.03】</v>
      </c>
    </row>
    <row r="7" spans="1:148" s="22" customFormat="1" x14ac:dyDescent="0.2">
      <c r="A7" s="14"/>
      <c r="B7" s="23">
        <v>2021</v>
      </c>
      <c r="C7" s="23">
        <v>122394</v>
      </c>
      <c r="D7" s="23">
        <v>46</v>
      </c>
      <c r="E7" s="23">
        <v>17</v>
      </c>
      <c r="F7" s="23">
        <v>5</v>
      </c>
      <c r="G7" s="23">
        <v>0</v>
      </c>
      <c r="H7" s="23" t="s">
        <v>96</v>
      </c>
      <c r="I7" s="23" t="s">
        <v>97</v>
      </c>
      <c r="J7" s="23" t="s">
        <v>98</v>
      </c>
      <c r="K7" s="23" t="s">
        <v>99</v>
      </c>
      <c r="L7" s="23" t="s">
        <v>100</v>
      </c>
      <c r="M7" s="23" t="s">
        <v>101</v>
      </c>
      <c r="N7" s="24" t="s">
        <v>102</v>
      </c>
      <c r="O7" s="24">
        <v>74.52</v>
      </c>
      <c r="P7" s="24">
        <v>3.7</v>
      </c>
      <c r="Q7" s="24">
        <v>89.85</v>
      </c>
      <c r="R7" s="24">
        <v>3190</v>
      </c>
      <c r="S7" s="24">
        <v>48679</v>
      </c>
      <c r="T7" s="24">
        <v>58.08</v>
      </c>
      <c r="U7" s="24">
        <v>838.14</v>
      </c>
      <c r="V7" s="24">
        <v>1797</v>
      </c>
      <c r="W7" s="24">
        <v>0.67</v>
      </c>
      <c r="X7" s="24">
        <v>2682.09</v>
      </c>
      <c r="Y7" s="24" t="s">
        <v>102</v>
      </c>
      <c r="Z7" s="24" t="s">
        <v>102</v>
      </c>
      <c r="AA7" s="24" t="s">
        <v>102</v>
      </c>
      <c r="AB7" s="24">
        <v>106.62</v>
      </c>
      <c r="AC7" s="24">
        <v>111.24</v>
      </c>
      <c r="AD7" s="24" t="s">
        <v>102</v>
      </c>
      <c r="AE7" s="24" t="s">
        <v>102</v>
      </c>
      <c r="AF7" s="24" t="s">
        <v>102</v>
      </c>
      <c r="AG7" s="24">
        <v>106.37</v>
      </c>
      <c r="AH7" s="24">
        <v>106.07</v>
      </c>
      <c r="AI7" s="24">
        <v>104.16</v>
      </c>
      <c r="AJ7" s="24" t="s">
        <v>102</v>
      </c>
      <c r="AK7" s="24" t="s">
        <v>102</v>
      </c>
      <c r="AL7" s="24" t="s">
        <v>102</v>
      </c>
      <c r="AM7" s="24">
        <v>0</v>
      </c>
      <c r="AN7" s="24">
        <v>0</v>
      </c>
      <c r="AO7" s="24" t="s">
        <v>102</v>
      </c>
      <c r="AP7" s="24" t="s">
        <v>102</v>
      </c>
      <c r="AQ7" s="24" t="s">
        <v>102</v>
      </c>
      <c r="AR7" s="24">
        <v>139.02000000000001</v>
      </c>
      <c r="AS7" s="24">
        <v>132.04</v>
      </c>
      <c r="AT7" s="24">
        <v>128.22999999999999</v>
      </c>
      <c r="AU7" s="24" t="s">
        <v>102</v>
      </c>
      <c r="AV7" s="24" t="s">
        <v>102</v>
      </c>
      <c r="AW7" s="24" t="s">
        <v>102</v>
      </c>
      <c r="AX7" s="24">
        <v>13.79</v>
      </c>
      <c r="AY7" s="24">
        <v>20.3</v>
      </c>
      <c r="AZ7" s="24" t="s">
        <v>102</v>
      </c>
      <c r="BA7" s="24" t="s">
        <v>102</v>
      </c>
      <c r="BB7" s="24" t="s">
        <v>102</v>
      </c>
      <c r="BC7" s="24">
        <v>29.13</v>
      </c>
      <c r="BD7" s="24">
        <v>35.69</v>
      </c>
      <c r="BE7" s="24">
        <v>34.770000000000003</v>
      </c>
      <c r="BF7" s="24" t="s">
        <v>102</v>
      </c>
      <c r="BG7" s="24" t="s">
        <v>102</v>
      </c>
      <c r="BH7" s="24" t="s">
        <v>102</v>
      </c>
      <c r="BI7" s="24">
        <v>0</v>
      </c>
      <c r="BJ7" s="24">
        <v>1163.24</v>
      </c>
      <c r="BK7" s="24" t="s">
        <v>102</v>
      </c>
      <c r="BL7" s="24" t="s">
        <v>102</v>
      </c>
      <c r="BM7" s="24" t="s">
        <v>102</v>
      </c>
      <c r="BN7" s="24">
        <v>867.83</v>
      </c>
      <c r="BO7" s="24">
        <v>791.76</v>
      </c>
      <c r="BP7" s="24">
        <v>786.37</v>
      </c>
      <c r="BQ7" s="24" t="s">
        <v>102</v>
      </c>
      <c r="BR7" s="24" t="s">
        <v>102</v>
      </c>
      <c r="BS7" s="24" t="s">
        <v>102</v>
      </c>
      <c r="BT7" s="24">
        <v>76.599999999999994</v>
      </c>
      <c r="BU7" s="24">
        <v>49.17</v>
      </c>
      <c r="BV7" s="24" t="s">
        <v>102</v>
      </c>
      <c r="BW7" s="24" t="s">
        <v>102</v>
      </c>
      <c r="BX7" s="24" t="s">
        <v>102</v>
      </c>
      <c r="BY7" s="24">
        <v>57.08</v>
      </c>
      <c r="BZ7" s="24">
        <v>56.26</v>
      </c>
      <c r="CA7" s="24">
        <v>60.65</v>
      </c>
      <c r="CB7" s="24" t="s">
        <v>102</v>
      </c>
      <c r="CC7" s="24" t="s">
        <v>102</v>
      </c>
      <c r="CD7" s="24" t="s">
        <v>102</v>
      </c>
      <c r="CE7" s="24">
        <v>215.79</v>
      </c>
      <c r="CF7" s="24">
        <v>336.66</v>
      </c>
      <c r="CG7" s="24" t="s">
        <v>102</v>
      </c>
      <c r="CH7" s="24" t="s">
        <v>102</v>
      </c>
      <c r="CI7" s="24" t="s">
        <v>102</v>
      </c>
      <c r="CJ7" s="24">
        <v>274.99</v>
      </c>
      <c r="CK7" s="24">
        <v>282.08999999999997</v>
      </c>
      <c r="CL7" s="24">
        <v>256.97000000000003</v>
      </c>
      <c r="CM7" s="24" t="s">
        <v>102</v>
      </c>
      <c r="CN7" s="24" t="s">
        <v>102</v>
      </c>
      <c r="CO7" s="24" t="s">
        <v>102</v>
      </c>
      <c r="CP7" s="24">
        <v>51.47</v>
      </c>
      <c r="CQ7" s="24">
        <v>50.86</v>
      </c>
      <c r="CR7" s="24" t="s">
        <v>102</v>
      </c>
      <c r="CS7" s="24" t="s">
        <v>102</v>
      </c>
      <c r="CT7" s="24" t="s">
        <v>102</v>
      </c>
      <c r="CU7" s="24">
        <v>54.83</v>
      </c>
      <c r="CV7" s="24">
        <v>66.53</v>
      </c>
      <c r="CW7" s="24">
        <v>61.14</v>
      </c>
      <c r="CX7" s="24" t="s">
        <v>102</v>
      </c>
      <c r="CY7" s="24" t="s">
        <v>102</v>
      </c>
      <c r="CZ7" s="24" t="s">
        <v>102</v>
      </c>
      <c r="DA7" s="24">
        <v>86.12</v>
      </c>
      <c r="DB7" s="24">
        <v>86.42</v>
      </c>
      <c r="DC7" s="24" t="s">
        <v>102</v>
      </c>
      <c r="DD7" s="24" t="s">
        <v>102</v>
      </c>
      <c r="DE7" s="24" t="s">
        <v>102</v>
      </c>
      <c r="DF7" s="24">
        <v>84.7</v>
      </c>
      <c r="DG7" s="24">
        <v>84.67</v>
      </c>
      <c r="DH7" s="24">
        <v>86.91</v>
      </c>
      <c r="DI7" s="24" t="s">
        <v>102</v>
      </c>
      <c r="DJ7" s="24" t="s">
        <v>102</v>
      </c>
      <c r="DK7" s="24" t="s">
        <v>102</v>
      </c>
      <c r="DL7" s="24">
        <v>3.81</v>
      </c>
      <c r="DM7" s="24">
        <v>7.6</v>
      </c>
      <c r="DN7" s="24" t="s">
        <v>102</v>
      </c>
      <c r="DO7" s="24" t="s">
        <v>102</v>
      </c>
      <c r="DP7" s="24" t="s">
        <v>102</v>
      </c>
      <c r="DQ7" s="24">
        <v>20.34</v>
      </c>
      <c r="DR7" s="24">
        <v>21.85</v>
      </c>
      <c r="DS7" s="24">
        <v>24.95</v>
      </c>
      <c r="DT7" s="24" t="s">
        <v>102</v>
      </c>
      <c r="DU7" s="24" t="s">
        <v>102</v>
      </c>
      <c r="DV7" s="24" t="s">
        <v>102</v>
      </c>
      <c r="DW7" s="24">
        <v>0</v>
      </c>
      <c r="DX7" s="24">
        <v>0</v>
      </c>
      <c r="DY7" s="24" t="s">
        <v>102</v>
      </c>
      <c r="DZ7" s="24" t="s">
        <v>102</v>
      </c>
      <c r="EA7" s="24" t="s">
        <v>102</v>
      </c>
      <c r="EB7" s="24">
        <v>0</v>
      </c>
      <c r="EC7" s="24">
        <v>0</v>
      </c>
      <c r="ED7" s="24">
        <v>0</v>
      </c>
      <c r="EE7" s="24" t="s">
        <v>102</v>
      </c>
      <c r="EF7" s="24" t="s">
        <v>102</v>
      </c>
      <c r="EG7" s="24" t="s">
        <v>102</v>
      </c>
      <c r="EH7" s="24">
        <v>0</v>
      </c>
      <c r="EI7" s="24">
        <v>0</v>
      </c>
      <c r="EJ7" s="24" t="s">
        <v>102</v>
      </c>
      <c r="EK7" s="24" t="s">
        <v>102</v>
      </c>
      <c r="EL7" s="24" t="s">
        <v>102</v>
      </c>
      <c r="EM7" s="24">
        <v>0.25</v>
      </c>
      <c r="EN7" s="24">
        <v>0.05</v>
      </c>
      <c r="EO7" s="24">
        <v>0.03</v>
      </c>
    </row>
    <row r="8" spans="1:148"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2">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2">
      <c r="A10" s="26" t="s">
        <v>46</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8" x14ac:dyDescent="0.2">
      <c r="B11">
        <v>4</v>
      </c>
      <c r="C11">
        <v>3</v>
      </c>
      <c r="D11">
        <v>2</v>
      </c>
      <c r="E11">
        <v>1</v>
      </c>
      <c r="F11">
        <v>0</v>
      </c>
      <c r="G11" t="s">
        <v>108</v>
      </c>
    </row>
    <row r="12" spans="1:148" x14ac:dyDescent="0.2">
      <c r="B12">
        <v>1</v>
      </c>
      <c r="C12">
        <v>1</v>
      </c>
      <c r="D12">
        <v>1</v>
      </c>
      <c r="E12">
        <v>2</v>
      </c>
      <c r="F12">
        <v>3</v>
      </c>
      <c r="G12" t="s">
        <v>109</v>
      </c>
    </row>
    <row r="13" spans="1:148" x14ac:dyDescent="0.2">
      <c r="B13" t="s">
        <v>110</v>
      </c>
      <c r="C13" t="s">
        <v>111</v>
      </c>
      <c r="D13" t="s">
        <v>112</v>
      </c>
      <c r="E13" t="s">
        <v>113</v>
      </c>
      <c r="F13" t="s">
        <v>112</v>
      </c>
      <c r="G13" t="s">
        <v>114</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中村 碧</cp:lastModifiedBy>
  <cp:lastPrinted>2023-02-20T10:51:55Z</cp:lastPrinted>
  <dcterms:created xsi:type="dcterms:W3CDTF">2022-12-01T01:33:50Z</dcterms:created>
  <dcterms:modified xsi:type="dcterms:W3CDTF">2023-02-20T10:51:57Z</dcterms:modified>
  <cp:category/>
</cp:coreProperties>
</file>