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UserData\m.nkmr184\Desktop\経営分析表（佐倉市）\"/>
    </mc:Choice>
  </mc:AlternateContent>
  <xr:revisionPtr revIDLastSave="0" documentId="13_ncr:1_{933B3AF2-6529-4E0D-89E6-78A266EC64C5}" xr6:coauthVersionLast="47" xr6:coauthVersionMax="47" xr10:uidLastSave="{00000000-0000-0000-0000-000000000000}"/>
  <workbookProtection workbookAlgorithmName="SHA-512" workbookHashValue="zM5hFbdFRAt8okwMBaUn1McL7KvI68drqOOxIRKGWi393FifEDtRXoGo+d3LF5v6xCXBCqz4YWDiV6ACpcZTKg==" workbookSaltValue="D0bXq49W7ouzZhjL2eX5rg==" workbookSpinCount="100000" lockStructure="1"/>
  <bookViews>
    <workbookView xWindow="2868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T6" i="5"/>
  <c r="S6" i="5"/>
  <c r="AL8" i="4" s="1"/>
  <c r="R6" i="5"/>
  <c r="AD10" i="4" s="1"/>
  <c r="Q6" i="5"/>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AL10" i="4"/>
  <c r="W10" i="4"/>
  <c r="BB8" i="4"/>
  <c r="AT8" i="4"/>
  <c r="I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<sst xmlns="http://schemas.openxmlformats.org/spreadsheetml/2006/main" count="236" uniqueCount="119">
  <si>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</si>
  <si>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</si>
  <si>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</si>
  <si>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</si>
  <si>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</si>
  <si>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</si>
  <si>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</si>
  <si>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</si>
  <si>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</si>
  <si>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</si>
  <si>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</si>
  <si>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</si>
  <si>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</si>
  <si>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</si>
  <si>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</si>
  <si>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</si>
  <si>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</si>
  <si>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</si>
  <si>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</si>
  <si>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</si>
  <si>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</si>
  <si>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</si>
  <si>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</si>
  <si>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</si>
  <si>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</si>
  <si>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</si>
  <si>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</si>
  <si>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</si>
  <si>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</si>
  <si>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</si>
  <si>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</si>
  <si>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</si>
  <si>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</si>
  <si>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</si>
  <si>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</si>
  <si>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</si>
  <si>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</si>
  <si>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</si>
  <si>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</si>
  <si>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</si>
  <si>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</si>
  <si>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</si>
  <si>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</si>
  <si>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</si>
  <si>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</si>
  <si>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</si>
  <si>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</si>
  <si>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</si>
  <si>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</si>
  <si>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</si>
  <si>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</si>
  <si>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</si>
  <si>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</si>
  <si>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</si>
  <si>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</si>
  <si>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</si>
  <si>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</si>
  <si>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</si>
  <si>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</si>
  <si>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</si>
  <si>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</si>
  <si>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</si>
  <si>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</si>
  <si>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</si>
  <si>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</si>
  <si>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</si>
  <si>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</si>
  <si>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</si>
  <si>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</si>
  <si>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</si>
  <si>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</si>
  <si>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</si>
  <si>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</si>
  <si>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</si>
  <si>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</si>
  <si>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</si>
  <si>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</si>
  <si>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</si>
  <si>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</si>
  <si>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</si>
  <si>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</si>
  <si>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</si>
  <si>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</si>
  <si>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</si>
  <si>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</si>
  <si>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</si>
  <si>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</si>
  <si>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</si>
  <si>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</si>
  <si>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</si>
  <si>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</si>
  <si>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</si>
  <si>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</si>
  <si>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</si>
  <si>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</si>
  <si>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</si>
  <si>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佐倉市</t>
  </si>
  <si>
    <t>法適用</t>
  </si>
  <si>
    <t>下水道事業</t>
  </si>
  <si>
    <t>特定環境保全公共下水道</t>
  </si>
  <si>
    <t>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</si>
  <si>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</si>
  <si>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</si>
  <si>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</si>
  <si>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</si>
  <si>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</si>
  <si>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</si>
  <si>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</si>
  <si>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</si>
  <si>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</si>
  <si>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</si>
  <si>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</si>
  <si>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</si>
  <si>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</si>
  <si>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</si>
  <si>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</si>
  <si>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r>
      <t>※</t>
    </r>
    <r>
      <rPr>
        <sz val="10"/>
        <color rgb="FFFF0000"/>
        <rFont val="ＭＳ ゴシック"/>
        <family val="3"/>
        <charset val="128"/>
      </rPr>
      <t>、</t>
    </r>
    <r>
      <rPr>
        <sz val="10"/>
        <color theme="1"/>
        <rFont val="ＭＳ ゴシック"/>
        <family val="3"/>
        <charset val="128"/>
      </rPr>
      <t>下水道事業全体（公共＋特環）について記述</t>
    </r>
    <r>
      <rPr>
        <sz val="10"/>
        <rFont val="ＭＳ ゴシック"/>
        <family val="3"/>
        <charset val="128"/>
      </rPr>
      <t xml:space="preserve">しているため、公共・特環ごとの表・グラフとは内容が異なる部分があります。
</t>
    </r>
    <r>
      <rPr>
        <sz val="10"/>
        <color theme="1"/>
        <rFont val="ＭＳ ゴシック"/>
        <family val="3"/>
        <charset val="128"/>
      </rPr>
      <t xml:space="preserve">
①経常収支比率　
　100％を超え、全国平均、類似団体平均ともに上回っている。
②累積欠損比率
　累積欠損金の発生はない。　
③流動比率
　順調に上昇しており、全国平均や類似団体平均と比べて高い水準にある。今後に控える老朽化施設の更新工事に充てるため、現預金を蓄えておく必要がある。
④企業債残高対事業規模比率
　企業債残高がもともと少ないこともあり、全国平均、類似団体平均と比較し良好な数値を示している。
⑤経費回収率
　印旛沼流域下水道の維持管理負担金や修繕費の増加により、前年度よりも減少している。　　　 
⑥汚水処理原価　　
　印旛沼流域下水道の維持管理負担金や修繕費の増加により、前年度よりも増加している。
⑦施設利用率
　当市は処理場を持たない。
⑧水洗化率
　前年度からほぼ横ばいの状況。引き続き、佐倉市上下水道ビジョンに基づき、接続奨励などの実施により水洗化率の向上に努める。</t>
    </r>
    <rPh sb="29" eb="31">
      <t>コウキョウ</t>
    </rPh>
    <rPh sb="37" eb="38">
      <t>ヒョウ</t>
    </rPh>
    <rPh sb="44" eb="46">
      <t>ナイヨウ</t>
    </rPh>
    <rPh sb="47" eb="48">
      <t>コト</t>
    </rPh>
    <rPh sb="50" eb="52">
      <t>ブブン</t>
    </rPh>
    <rPh sb="75" eb="76">
      <t>コ</t>
    </rPh>
    <rPh sb="130" eb="132">
      <t>ジュンチョウ</t>
    </rPh>
    <rPh sb="133" eb="135">
      <t>ジョウショウ</t>
    </rPh>
    <rPh sb="163" eb="165">
      <t>コンゴ</t>
    </rPh>
    <rPh sb="166" eb="167">
      <t>ヒカ</t>
    </rPh>
    <rPh sb="169" eb="172">
      <t>ロウキュウカ</t>
    </rPh>
    <rPh sb="172" eb="174">
      <t>シセツ</t>
    </rPh>
    <rPh sb="175" eb="177">
      <t>コウシン</t>
    </rPh>
    <rPh sb="177" eb="179">
      <t>コウジ</t>
    </rPh>
    <rPh sb="180" eb="181">
      <t>ア</t>
    </rPh>
    <rPh sb="190" eb="191">
      <t>タクワ</t>
    </rPh>
    <rPh sb="195" eb="197">
      <t>ヒツヨウ</t>
    </rPh>
    <rPh sb="289" eb="292">
      <t>シュウゼンヒ</t>
    </rPh>
    <rPh sb="293" eb="295">
      <t>ゾウカ</t>
    </rPh>
    <rPh sb="305" eb="307">
      <t>ゲンショウ</t>
    </rPh>
    <rPh sb="355" eb="358">
      <t>ゼンネンド</t>
    </rPh>
    <rPh sb="397" eb="400">
      <t>ゼンネンド</t>
    </rPh>
    <rPh sb="404" eb="405">
      <t>ヨコ</t>
    </rPh>
    <rPh sb="408" eb="410">
      <t>ジョウキョウ</t>
    </rPh>
    <rPh sb="411" eb="412">
      <t>ヒ</t>
    </rPh>
    <rPh sb="413" eb="414">
      <t>ツヅ</t>
    </rPh>
    <rPh sb="432" eb="434">
      <t>セツゾク</t>
    </rPh>
    <rPh sb="434" eb="436">
      <t>ショウレイ</t>
    </rPh>
    <rPh sb="439" eb="441">
      <t>ジッシ</t>
    </rPh>
    <rPh sb="444" eb="448">
      <t>スイセンカリツ</t>
    </rPh>
    <rPh sb="449" eb="451">
      <t>コウジョウ</t>
    </rPh>
    <rPh sb="452" eb="453">
      <t>ツト</t>
    </rPh>
    <phoneticPr fontId="4"/>
  </si>
  <si>
    <t xml:space="preserve">※下水道事業全体（公共＋特環）について記述しているため、公共・特環ごとの表・グラフとは内容が異なる部分があります。
①有形固定資産減価償却率
　全国平均、類似団体平均と比較して、当指標の数値は低いもののその差は縮まってきており、昭和40～50年代にかけ最も多くの下水道管を設置していることから、今後も増加が見込まれる。
②管渠老朽化率
　法定耐用年数を超えた管渠が出始め、老朽化が進行している。
③管渠改善率
　令和３年度は完了した更新工事が少なく、前年度比で当該指標の数値が低下することとなったが、今後もストックマネジメント計画に基づき計画的に管渠の改善を行っていく。
</t>
    <rPh sb="184" eb="186">
      <t>デハジ</t>
    </rPh>
    <rPh sb="192" eb="194">
      <t>シンコウ</t>
    </rPh>
    <rPh sb="209" eb="211">
      <t>レイワ</t>
    </rPh>
    <rPh sb="212" eb="214">
      <t>ネンド</t>
    </rPh>
    <rPh sb="215" eb="217">
      <t>カンリョウ</t>
    </rPh>
    <rPh sb="219" eb="223">
      <t>コウシンコウジ</t>
    </rPh>
    <rPh sb="224" eb="225">
      <t>スク</t>
    </rPh>
    <rPh sb="228" eb="231">
      <t>ゼンネンド</t>
    </rPh>
    <rPh sb="231" eb="232">
      <t>ヒ</t>
    </rPh>
    <rPh sb="233" eb="235">
      <t>トウガイ</t>
    </rPh>
    <rPh sb="235" eb="237">
      <t>シヒョウ</t>
    </rPh>
    <rPh sb="238" eb="240">
      <t>スウチ</t>
    </rPh>
    <rPh sb="241" eb="243">
      <t>テイカ</t>
    </rPh>
    <rPh sb="253" eb="255">
      <t>コンゴ</t>
    </rPh>
    <rPh sb="266" eb="268">
      <t>ケイカク</t>
    </rPh>
    <rPh sb="269" eb="270">
      <t>モト</t>
    </rPh>
    <rPh sb="272" eb="275">
      <t>ケイカクテキ</t>
    </rPh>
    <rPh sb="276" eb="278">
      <t>カンキョ</t>
    </rPh>
    <rPh sb="279" eb="281">
      <t>カイゼン</t>
    </rPh>
    <rPh sb="282" eb="283">
      <t>オコナ</t>
    </rPh>
    <phoneticPr fontId="4"/>
  </si>
  <si>
    <t>※下水道事業全体（公共＋特環）について記述しているため、公共・特環ごとの表・グラフとは内容が異なる部分があります。
　前年比で経常収支比率及び経費回収率が若干悪化しているのは、主に印旛沼流域下水道の維持管理負担金や修繕費の増加によるものだが、100％超を維持しており、流動比率も年々上昇している。
　現時点での財務指標は良好だが、管路等下水道施設の老朽化は徐々に進行していることから、楽観視することなく経営状況を注視し、定期的に事業量の見直しや使用料のあり方等についての検討も図っていく。</t>
    <rPh sb="70" eb="71">
      <t>オヨ</t>
    </rPh>
    <rPh sb="78" eb="80">
      <t>ジャッカン</t>
    </rPh>
    <rPh sb="89" eb="90">
      <t>オモ</t>
    </rPh>
    <rPh sb="126" eb="127">
      <t>チョウ</t>
    </rPh>
    <rPh sb="128" eb="130">
      <t>イジ</t>
    </rPh>
    <rPh sb="140" eb="142">
      <t>ネンネン</t>
    </rPh>
    <rPh sb="142" eb="144">
      <t>ジョウショウ</t>
    </rPh>
    <rPh sb="151" eb="154">
      <t>ゲンジテン</t>
    </rPh>
    <rPh sb="156" eb="160">
      <t>ザイムシヒョウ</t>
    </rPh>
    <rPh sb="161" eb="163">
      <t>リョウコウ</t>
    </rPh>
    <rPh sb="166" eb="168">
      <t>カンロ</t>
    </rPh>
    <rPh sb="168" eb="169">
      <t>トウ</t>
    </rPh>
    <rPh sb="169" eb="172">
      <t>ゲスイドウ</t>
    </rPh>
    <rPh sb="172" eb="174">
      <t>シセツ</t>
    </rPh>
    <rPh sb="175" eb="178">
      <t>ロウキュウカ</t>
    </rPh>
    <rPh sb="179" eb="181">
      <t>ジョジョ</t>
    </rPh>
    <rPh sb="182" eb="184">
      <t>シンコウ</t>
    </rPh>
    <rPh sb="193" eb="196">
      <t>ラッカンシ</t>
    </rPh>
    <rPh sb="202" eb="204">
      <t>ケイエイ</t>
    </rPh>
    <rPh sb="204" eb="206">
      <t>ジョウキョウ</t>
    </rPh>
    <rPh sb="207" eb="209">
      <t>チュウシ</t>
    </rPh>
    <rPh sb="223" eb="226">
      <t>シヨウリョウ</t>
    </rPh>
    <rPh sb="239" eb="240">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</si>
</sst>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name val="ＭＳ ゴシック"/>
      <family val="3"/>
      <charset val="128"/>
    </font>
    <font>
      <sz val="10"/>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CC5-4550-A254-51F19568931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0.06</c:v>
                </c:pt>
                <c:pt idx="4">
                  <c:v>0.27</c:v>
                </c:pt>
              </c:numCache>
            </c:numRef>
          </c:val>
          <c:smooth val="0"/>
          <c:extLst>
            <c:ext xmlns:c16="http://schemas.microsoft.com/office/drawing/2014/chart" uri="{C3380CC4-5D6E-409C-BE32-E72D297353CC}">
              <c16:uniqueId val="{00000001-3CC5-4550-A254-51F19568931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821-4F7A-AB22-E3CE4930923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45.87</c:v>
                </c:pt>
                <c:pt idx="4">
                  <c:v>44.24</c:v>
                </c:pt>
              </c:numCache>
            </c:numRef>
          </c:val>
          <c:smooth val="0"/>
          <c:extLst>
            <c:ext xmlns:c16="http://schemas.microsoft.com/office/drawing/2014/chart" uri="{C3380CC4-5D6E-409C-BE32-E72D297353CC}">
              <c16:uniqueId val="{00000001-6821-4F7A-AB22-E3CE4930923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59.1</c:v>
                </c:pt>
                <c:pt idx="1">
                  <c:v>59.09</c:v>
                </c:pt>
                <c:pt idx="2">
                  <c:v>58.9</c:v>
                </c:pt>
                <c:pt idx="3">
                  <c:v>62.97</c:v>
                </c:pt>
                <c:pt idx="4">
                  <c:v>63.78</c:v>
                </c:pt>
              </c:numCache>
            </c:numRef>
          </c:val>
          <c:extLst>
            <c:ext xmlns:c16="http://schemas.microsoft.com/office/drawing/2014/chart" uri="{C3380CC4-5D6E-409C-BE32-E72D297353CC}">
              <c16:uniqueId val="{00000000-9EB6-49BF-80D6-28483E6AF56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87.65</c:v>
                </c:pt>
                <c:pt idx="4">
                  <c:v>88.15</c:v>
                </c:pt>
              </c:numCache>
            </c:numRef>
          </c:val>
          <c:smooth val="0"/>
          <c:extLst>
            <c:ext xmlns:c16="http://schemas.microsoft.com/office/drawing/2014/chart" uri="{C3380CC4-5D6E-409C-BE32-E72D297353CC}">
              <c16:uniqueId val="{00000001-9EB6-49BF-80D6-28483E6AF56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100.04</c:v>
                </c:pt>
                <c:pt idx="1">
                  <c:v>100.05</c:v>
                </c:pt>
                <c:pt idx="2">
                  <c:v>100</c:v>
                </c:pt>
                <c:pt idx="3">
                  <c:v>100</c:v>
                </c:pt>
                <c:pt idx="4">
                  <c:v>100</c:v>
                </c:pt>
              </c:numCache>
            </c:numRef>
          </c:val>
          <c:extLst>
            <c:ext xmlns:c16="http://schemas.microsoft.com/office/drawing/2014/chart" uri="{C3380CC4-5D6E-409C-BE32-E72D297353CC}">
              <c16:uniqueId val="{00000000-6B2A-4D60-99A1-4866919B754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102.13</c:v>
                </c:pt>
                <c:pt idx="1">
                  <c:v>101.72</c:v>
                </c:pt>
                <c:pt idx="2">
                  <c:v>102.73</c:v>
                </c:pt>
                <c:pt idx="3">
                  <c:v>102.7</c:v>
                </c:pt>
                <c:pt idx="4">
                  <c:v>104.11</c:v>
                </c:pt>
              </c:numCache>
            </c:numRef>
          </c:val>
          <c:smooth val="0"/>
          <c:extLst>
            <c:ext xmlns:c16="http://schemas.microsoft.com/office/drawing/2014/chart" uri="{C3380CC4-5D6E-409C-BE32-E72D297353CC}">
              <c16:uniqueId val="{00000001-6B2A-4D60-99A1-4866919B754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11.23</c:v>
                </c:pt>
                <c:pt idx="1">
                  <c:v>13.84</c:v>
                </c:pt>
                <c:pt idx="2">
                  <c:v>16.59</c:v>
                </c:pt>
                <c:pt idx="3">
                  <c:v>19.16</c:v>
                </c:pt>
                <c:pt idx="4">
                  <c:v>21.82</c:v>
                </c:pt>
              </c:numCache>
            </c:numRef>
          </c:val>
          <c:extLst>
            <c:ext xmlns:c16="http://schemas.microsoft.com/office/drawing/2014/chart" uri="{C3380CC4-5D6E-409C-BE32-E72D297353CC}">
              <c16:uniqueId val="{00000000-34B0-476B-9E22-B5FC356395D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23.93</c:v>
                </c:pt>
                <c:pt idx="1">
                  <c:v>24.68</c:v>
                </c:pt>
                <c:pt idx="2">
                  <c:v>24.68</c:v>
                </c:pt>
                <c:pt idx="3">
                  <c:v>29.24</c:v>
                </c:pt>
                <c:pt idx="4">
                  <c:v>31.73</c:v>
                </c:pt>
              </c:numCache>
            </c:numRef>
          </c:val>
          <c:smooth val="0"/>
          <c:extLst>
            <c:ext xmlns:c16="http://schemas.microsoft.com/office/drawing/2014/chart" uri="{C3380CC4-5D6E-409C-BE32-E72D297353CC}">
              <c16:uniqueId val="{00000001-34B0-476B-9E22-B5FC356395D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781-4D2A-86B9-4A338EC810B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0.01</c:v>
                </c:pt>
                <c:pt idx="2">
                  <c:v>8.6199999999999992</c:v>
                </c:pt>
                <c:pt idx="3" formatCode="#,##0.00;&quot;△&quot;#,##0.00">
                  <c:v>0</c:v>
                </c:pt>
                <c:pt idx="4" formatCode="#,##0.00;&quot;△&quot;#,##0.00">
                  <c:v>0</c:v>
                </c:pt>
              </c:numCache>
            </c:numRef>
          </c:val>
          <c:smooth val="0"/>
          <c:extLst>
            <c:ext xmlns:c16="http://schemas.microsoft.com/office/drawing/2014/chart" uri="{C3380CC4-5D6E-409C-BE32-E72D297353CC}">
              <c16:uniqueId val="{00000001-9781-4D2A-86B9-4A338EC810B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27B-4531-B3DF-1FBAA97ADA9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109.51</c:v>
                </c:pt>
                <c:pt idx="1">
                  <c:v>112.88</c:v>
                </c:pt>
                <c:pt idx="2">
                  <c:v>94.97</c:v>
                </c:pt>
                <c:pt idx="3">
                  <c:v>48.2</c:v>
                </c:pt>
                <c:pt idx="4">
                  <c:v>46.91</c:v>
                </c:pt>
              </c:numCache>
            </c:numRef>
          </c:val>
          <c:smooth val="0"/>
          <c:extLst>
            <c:ext xmlns:c16="http://schemas.microsoft.com/office/drawing/2014/chart" uri="{C3380CC4-5D6E-409C-BE32-E72D297353CC}">
              <c16:uniqueId val="{00000001-927B-4531-B3DF-1FBAA97ADA9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90.27</c:v>
                </c:pt>
                <c:pt idx="1">
                  <c:v>84.51</c:v>
                </c:pt>
                <c:pt idx="2">
                  <c:v>92.36</c:v>
                </c:pt>
                <c:pt idx="3">
                  <c:v>86.99</c:v>
                </c:pt>
                <c:pt idx="4">
                  <c:v>45.04</c:v>
                </c:pt>
              </c:numCache>
            </c:numRef>
          </c:val>
          <c:extLst>
            <c:ext xmlns:c16="http://schemas.microsoft.com/office/drawing/2014/chart" uri="{C3380CC4-5D6E-409C-BE32-E72D297353CC}">
              <c16:uniqueId val="{00000000-E5B9-4698-B0BA-3A244F9DC21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47.44</c:v>
                </c:pt>
                <c:pt idx="1">
                  <c:v>49.18</c:v>
                </c:pt>
                <c:pt idx="2">
                  <c:v>47.72</c:v>
                </c:pt>
                <c:pt idx="3">
                  <c:v>46.85</c:v>
                </c:pt>
                <c:pt idx="4">
                  <c:v>44.35</c:v>
                </c:pt>
              </c:numCache>
            </c:numRef>
          </c:val>
          <c:smooth val="0"/>
          <c:extLst>
            <c:ext xmlns:c16="http://schemas.microsoft.com/office/drawing/2014/chart" uri="{C3380CC4-5D6E-409C-BE32-E72D297353CC}">
              <c16:uniqueId val="{00000001-E5B9-4698-B0BA-3A244F9DC21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490.01</c:v>
                </c:pt>
                <c:pt idx="1">
                  <c:v>436.51</c:v>
                </c:pt>
                <c:pt idx="2">
                  <c:v>396.4</c:v>
                </c:pt>
                <c:pt idx="3">
                  <c:v>375.31</c:v>
                </c:pt>
                <c:pt idx="4">
                  <c:v>335.42</c:v>
                </c:pt>
              </c:numCache>
            </c:numRef>
          </c:val>
          <c:extLst>
            <c:ext xmlns:c16="http://schemas.microsoft.com/office/drawing/2014/chart" uri="{C3380CC4-5D6E-409C-BE32-E72D297353CC}">
              <c16:uniqueId val="{00000000-85E6-4270-982E-1B273BBC135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1268.6300000000001</c:v>
                </c:pt>
                <c:pt idx="4">
                  <c:v>1283.69</c:v>
                </c:pt>
              </c:numCache>
            </c:numRef>
          </c:val>
          <c:smooth val="0"/>
          <c:extLst>
            <c:ext xmlns:c16="http://schemas.microsoft.com/office/drawing/2014/chart" uri="{C3380CC4-5D6E-409C-BE32-E72D297353CC}">
              <c16:uniqueId val="{00000001-85E6-4270-982E-1B273BBC135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100.75</c:v>
                </c:pt>
                <c:pt idx="1">
                  <c:v>100.6</c:v>
                </c:pt>
                <c:pt idx="2">
                  <c:v>100.18</c:v>
                </c:pt>
                <c:pt idx="3">
                  <c:v>100.05</c:v>
                </c:pt>
                <c:pt idx="4">
                  <c:v>99.92</c:v>
                </c:pt>
              </c:numCache>
            </c:numRef>
          </c:val>
          <c:extLst>
            <c:ext xmlns:c16="http://schemas.microsoft.com/office/drawing/2014/chart" uri="{C3380CC4-5D6E-409C-BE32-E72D297353CC}">
              <c16:uniqueId val="{00000000-5052-4BDF-9A06-B581AFBD509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82.88</c:v>
                </c:pt>
                <c:pt idx="4">
                  <c:v>82.53</c:v>
                </c:pt>
              </c:numCache>
            </c:numRef>
          </c:val>
          <c:smooth val="0"/>
          <c:extLst>
            <c:ext xmlns:c16="http://schemas.microsoft.com/office/drawing/2014/chart" uri="{C3380CC4-5D6E-409C-BE32-E72D297353CC}">
              <c16:uniqueId val="{00000001-5052-4BDF-9A06-B581AFBD509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268.37</c:v>
                </c:pt>
                <c:pt idx="1">
                  <c:v>258.93</c:v>
                </c:pt>
                <c:pt idx="2">
                  <c:v>244.23</c:v>
                </c:pt>
                <c:pt idx="3">
                  <c:v>218.68</c:v>
                </c:pt>
                <c:pt idx="4">
                  <c:v>205.59</c:v>
                </c:pt>
              </c:numCache>
            </c:numRef>
          </c:val>
          <c:extLst>
            <c:ext xmlns:c16="http://schemas.microsoft.com/office/drawing/2014/chart" uri="{C3380CC4-5D6E-409C-BE32-E72D297353CC}">
              <c16:uniqueId val="{00000000-79DF-4DAA-B64A-8C3B42C7557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187.76</c:v>
                </c:pt>
                <c:pt idx="4">
                  <c:v>190.48</c:v>
                </c:pt>
              </c:numCache>
            </c:numRef>
          </c:val>
          <c:smooth val="0"/>
          <c:extLst>
            <c:ext xmlns:c16="http://schemas.microsoft.com/office/drawing/2014/chart" uri="{C3380CC4-5D6E-409C-BE32-E72D297353CC}">
              <c16:uniqueId val="{00000001-79DF-4DAA-B64A-8C3B42C7557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千葉県　佐倉市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D1</v>
      </c>
      <c r="X8" s="40"/>
      <c r="Y8" s="40"/>
      <c r="Z8" s="40"/>
      <c r="AA8" s="40"/>
      <c r="AB8" s="40"/>
      <c r="AC8" s="40"/>
      <c r="AD8" s="41" t="str">
        <f>データ!$M$6</f>
        <v>自治体職員</v>
      </c>
      <c r="AE8" s="41"/>
      <c r="AF8" s="41"/>
      <c r="AG8" s="41"/>
      <c r="AH8" s="41"/>
      <c r="AI8" s="41"/>
      <c r="AJ8" s="41"/>
      <c r="AK8" s="3"/>
      <c r="AL8" s="42">
        <f>データ!S6</f>
        <v>172232</v>
      </c>
      <c r="AM8" s="42"/>
      <c r="AN8" s="42"/>
      <c r="AO8" s="42"/>
      <c r="AP8" s="42"/>
      <c r="AQ8" s="42"/>
      <c r="AR8" s="42"/>
      <c r="AS8" s="42"/>
      <c r="AT8" s="35">
        <f>データ!T6</f>
        <v>103.69</v>
      </c>
      <c r="AU8" s="35"/>
      <c r="AV8" s="35"/>
      <c r="AW8" s="35"/>
      <c r="AX8" s="35"/>
      <c r="AY8" s="35"/>
      <c r="AZ8" s="35"/>
      <c r="BA8" s="35"/>
      <c r="BB8" s="35">
        <f>データ!U6</f>
        <v>1661.03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90.04</v>
      </c>
      <c r="J10" s="35"/>
      <c r="K10" s="35"/>
      <c r="L10" s="35"/>
      <c r="M10" s="35"/>
      <c r="N10" s="35"/>
      <c r="O10" s="35"/>
      <c r="P10" s="35">
        <f>データ!P6</f>
        <v>0.86</v>
      </c>
      <c r="Q10" s="35"/>
      <c r="R10" s="35"/>
      <c r="S10" s="35"/>
      <c r="T10" s="35"/>
      <c r="U10" s="35"/>
      <c r="V10" s="35"/>
      <c r="W10" s="35">
        <f>データ!Q6</f>
        <v>81.319999999999993</v>
      </c>
      <c r="X10" s="35"/>
      <c r="Y10" s="35"/>
      <c r="Z10" s="35"/>
      <c r="AA10" s="35"/>
      <c r="AB10" s="35"/>
      <c r="AC10" s="35"/>
      <c r="AD10" s="42">
        <f>データ!R6</f>
        <v>2472</v>
      </c>
      <c r="AE10" s="42"/>
      <c r="AF10" s="42"/>
      <c r="AG10" s="42"/>
      <c r="AH10" s="42"/>
      <c r="AI10" s="42"/>
      <c r="AJ10" s="42"/>
      <c r="AK10" s="2"/>
      <c r="AL10" s="42">
        <f>データ!V6</f>
        <v>1469</v>
      </c>
      <c r="AM10" s="42"/>
      <c r="AN10" s="42"/>
      <c r="AO10" s="42"/>
      <c r="AP10" s="42"/>
      <c r="AQ10" s="42"/>
      <c r="AR10" s="42"/>
      <c r="AS10" s="42"/>
      <c r="AT10" s="35">
        <f>データ!W6</f>
        <v>0.52</v>
      </c>
      <c r="AU10" s="35"/>
      <c r="AV10" s="35"/>
      <c r="AW10" s="35"/>
      <c r="AX10" s="35"/>
      <c r="AY10" s="35"/>
      <c r="AZ10" s="35"/>
      <c r="BA10" s="35"/>
      <c r="BB10" s="35">
        <f>データ!X6</f>
        <v>2825</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6" t="s">
        <v>117</v>
      </c>
      <c r="BM47" s="87"/>
      <c r="BN47" s="87"/>
      <c r="BO47" s="87"/>
      <c r="BP47" s="87"/>
      <c r="BQ47" s="87"/>
      <c r="BR47" s="87"/>
      <c r="BS47" s="87"/>
      <c r="BT47" s="87"/>
      <c r="BU47" s="87"/>
      <c r="BV47" s="87"/>
      <c r="BW47" s="87"/>
      <c r="BX47" s="87"/>
      <c r="BY47" s="87"/>
      <c r="BZ47" s="8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6"/>
      <c r="BM48" s="87"/>
      <c r="BN48" s="87"/>
      <c r="BO48" s="87"/>
      <c r="BP48" s="87"/>
      <c r="BQ48" s="87"/>
      <c r="BR48" s="87"/>
      <c r="BS48" s="87"/>
      <c r="BT48" s="87"/>
      <c r="BU48" s="87"/>
      <c r="BV48" s="87"/>
      <c r="BW48" s="87"/>
      <c r="BX48" s="87"/>
      <c r="BY48" s="87"/>
      <c r="BZ48" s="8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6"/>
      <c r="BM49" s="87"/>
      <c r="BN49" s="87"/>
      <c r="BO49" s="87"/>
      <c r="BP49" s="87"/>
      <c r="BQ49" s="87"/>
      <c r="BR49" s="87"/>
      <c r="BS49" s="87"/>
      <c r="BT49" s="87"/>
      <c r="BU49" s="87"/>
      <c r="BV49" s="87"/>
      <c r="BW49" s="87"/>
      <c r="BX49" s="87"/>
      <c r="BY49" s="87"/>
      <c r="BZ49" s="8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6"/>
      <c r="BM50" s="87"/>
      <c r="BN50" s="87"/>
      <c r="BO50" s="87"/>
      <c r="BP50" s="87"/>
      <c r="BQ50" s="87"/>
      <c r="BR50" s="87"/>
      <c r="BS50" s="87"/>
      <c r="BT50" s="87"/>
      <c r="BU50" s="87"/>
      <c r="BV50" s="87"/>
      <c r="BW50" s="87"/>
      <c r="BX50" s="87"/>
      <c r="BY50" s="87"/>
      <c r="BZ50" s="8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6"/>
      <c r="BM51" s="87"/>
      <c r="BN51" s="87"/>
      <c r="BO51" s="87"/>
      <c r="BP51" s="87"/>
      <c r="BQ51" s="87"/>
      <c r="BR51" s="87"/>
      <c r="BS51" s="87"/>
      <c r="BT51" s="87"/>
      <c r="BU51" s="87"/>
      <c r="BV51" s="87"/>
      <c r="BW51" s="87"/>
      <c r="BX51" s="87"/>
      <c r="BY51" s="87"/>
      <c r="BZ51" s="8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6"/>
      <c r="BM52" s="87"/>
      <c r="BN52" s="87"/>
      <c r="BO52" s="87"/>
      <c r="BP52" s="87"/>
      <c r="BQ52" s="87"/>
      <c r="BR52" s="87"/>
      <c r="BS52" s="87"/>
      <c r="BT52" s="87"/>
      <c r="BU52" s="87"/>
      <c r="BV52" s="87"/>
      <c r="BW52" s="87"/>
      <c r="BX52" s="87"/>
      <c r="BY52" s="87"/>
      <c r="BZ52" s="8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6"/>
      <c r="BM53" s="87"/>
      <c r="BN53" s="87"/>
      <c r="BO53" s="87"/>
      <c r="BP53" s="87"/>
      <c r="BQ53" s="87"/>
      <c r="BR53" s="87"/>
      <c r="BS53" s="87"/>
      <c r="BT53" s="87"/>
      <c r="BU53" s="87"/>
      <c r="BV53" s="87"/>
      <c r="BW53" s="87"/>
      <c r="BX53" s="87"/>
      <c r="BY53" s="87"/>
      <c r="BZ53" s="8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6"/>
      <c r="BM54" s="87"/>
      <c r="BN54" s="87"/>
      <c r="BO54" s="87"/>
      <c r="BP54" s="87"/>
      <c r="BQ54" s="87"/>
      <c r="BR54" s="87"/>
      <c r="BS54" s="87"/>
      <c r="BT54" s="87"/>
      <c r="BU54" s="87"/>
      <c r="BV54" s="87"/>
      <c r="BW54" s="87"/>
      <c r="BX54" s="87"/>
      <c r="BY54" s="87"/>
      <c r="BZ54" s="8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6"/>
      <c r="BM55" s="87"/>
      <c r="BN55" s="87"/>
      <c r="BO55" s="87"/>
      <c r="BP55" s="87"/>
      <c r="BQ55" s="87"/>
      <c r="BR55" s="87"/>
      <c r="BS55" s="87"/>
      <c r="BT55" s="87"/>
      <c r="BU55" s="87"/>
      <c r="BV55" s="87"/>
      <c r="BW55" s="87"/>
      <c r="BX55" s="87"/>
      <c r="BY55" s="87"/>
      <c r="BZ55" s="8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6"/>
      <c r="BM56" s="87"/>
      <c r="BN56" s="87"/>
      <c r="BO56" s="87"/>
      <c r="BP56" s="87"/>
      <c r="BQ56" s="87"/>
      <c r="BR56" s="87"/>
      <c r="BS56" s="87"/>
      <c r="BT56" s="87"/>
      <c r="BU56" s="87"/>
      <c r="BV56" s="87"/>
      <c r="BW56" s="87"/>
      <c r="BX56" s="87"/>
      <c r="BY56" s="87"/>
      <c r="BZ56" s="8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6"/>
      <c r="BM57" s="87"/>
      <c r="BN57" s="87"/>
      <c r="BO57" s="87"/>
      <c r="BP57" s="87"/>
      <c r="BQ57" s="87"/>
      <c r="BR57" s="87"/>
      <c r="BS57" s="87"/>
      <c r="BT57" s="87"/>
      <c r="BU57" s="87"/>
      <c r="BV57" s="87"/>
      <c r="BW57" s="87"/>
      <c r="BX57" s="87"/>
      <c r="BY57" s="87"/>
      <c r="BZ57" s="8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6"/>
      <c r="BM58" s="87"/>
      <c r="BN58" s="87"/>
      <c r="BO58" s="87"/>
      <c r="BP58" s="87"/>
      <c r="BQ58" s="87"/>
      <c r="BR58" s="87"/>
      <c r="BS58" s="87"/>
      <c r="BT58" s="87"/>
      <c r="BU58" s="87"/>
      <c r="BV58" s="87"/>
      <c r="BW58" s="87"/>
      <c r="BX58" s="87"/>
      <c r="BY58" s="87"/>
      <c r="BZ58" s="8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6"/>
      <c r="BM59" s="87"/>
      <c r="BN59" s="87"/>
      <c r="BO59" s="87"/>
      <c r="BP59" s="87"/>
      <c r="BQ59" s="87"/>
      <c r="BR59" s="87"/>
      <c r="BS59" s="87"/>
      <c r="BT59" s="87"/>
      <c r="BU59" s="87"/>
      <c r="BV59" s="87"/>
      <c r="BW59" s="87"/>
      <c r="BX59" s="87"/>
      <c r="BY59" s="87"/>
      <c r="BZ59" s="88"/>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86"/>
      <c r="BM60" s="87"/>
      <c r="BN60" s="87"/>
      <c r="BO60" s="87"/>
      <c r="BP60" s="87"/>
      <c r="BQ60" s="87"/>
      <c r="BR60" s="87"/>
      <c r="BS60" s="87"/>
      <c r="BT60" s="87"/>
      <c r="BU60" s="87"/>
      <c r="BV60" s="87"/>
      <c r="BW60" s="87"/>
      <c r="BX60" s="87"/>
      <c r="BY60" s="87"/>
      <c r="BZ60" s="88"/>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86"/>
      <c r="BM61" s="87"/>
      <c r="BN61" s="87"/>
      <c r="BO61" s="87"/>
      <c r="BP61" s="87"/>
      <c r="BQ61" s="87"/>
      <c r="BR61" s="87"/>
      <c r="BS61" s="87"/>
      <c r="BT61" s="87"/>
      <c r="BU61" s="87"/>
      <c r="BV61" s="87"/>
      <c r="BW61" s="87"/>
      <c r="BX61" s="87"/>
      <c r="BY61" s="87"/>
      <c r="BZ61" s="8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6"/>
      <c r="BM62" s="87"/>
      <c r="BN62" s="87"/>
      <c r="BO62" s="87"/>
      <c r="BP62" s="87"/>
      <c r="BQ62" s="87"/>
      <c r="BR62" s="87"/>
      <c r="BS62" s="87"/>
      <c r="BT62" s="87"/>
      <c r="BU62" s="87"/>
      <c r="BV62" s="87"/>
      <c r="BW62" s="87"/>
      <c r="BX62" s="87"/>
      <c r="BY62" s="87"/>
      <c r="BZ62" s="8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9"/>
      <c r="BM63" s="90"/>
      <c r="BN63" s="90"/>
      <c r="BO63" s="90"/>
      <c r="BP63" s="90"/>
      <c r="BQ63" s="90"/>
      <c r="BR63" s="90"/>
      <c r="BS63" s="90"/>
      <c r="BT63" s="90"/>
      <c r="BU63" s="90"/>
      <c r="BV63" s="90"/>
      <c r="BW63" s="90"/>
      <c r="BX63" s="90"/>
      <c r="BY63" s="90"/>
      <c r="BZ63" s="9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118</v>
      </c>
      <c r="BM66" s="72"/>
      <c r="BN66" s="72"/>
      <c r="BO66" s="72"/>
      <c r="BP66" s="72"/>
      <c r="BQ66" s="72"/>
      <c r="BR66" s="72"/>
      <c r="BS66" s="72"/>
      <c r="BT66" s="72"/>
      <c r="BU66" s="72"/>
      <c r="BV66" s="72"/>
      <c r="BW66" s="72"/>
      <c r="BX66" s="72"/>
      <c r="BY66" s="72"/>
      <c r="BZ66" s="7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2">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cCb11Pl/669uZJJo1ExVFmsBooV/kJDbkJ3CwrW3tLTNF7/ufxVmhog4sfTseQyd67ntQw3HvH8cLNL061XG0g==" saltValue="6gDyLpFSbWorL/pvaVPPr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122122</v>
      </c>
      <c r="D6" s="19">
        <f t="shared" si="3"/>
        <v>46</v>
      </c>
      <c r="E6" s="19">
        <f t="shared" si="3"/>
        <v>17</v>
      </c>
      <c r="F6" s="19">
        <f t="shared" si="3"/>
        <v>4</v>
      </c>
      <c r="G6" s="19">
        <f t="shared" si="3"/>
        <v>0</v>
      </c>
      <c r="H6" s="19" t="str">
        <f t="shared" si="3"/>
        <v>千葉県　佐倉市</v>
      </c>
      <c r="I6" s="19" t="str">
        <f t="shared" si="3"/>
        <v>法適用</v>
      </c>
      <c r="J6" s="19" t="str">
        <f t="shared" si="3"/>
        <v>下水道事業</v>
      </c>
      <c r="K6" s="19" t="str">
        <f t="shared" si="3"/>
        <v>特定環境保全公共下水道</v>
      </c>
      <c r="L6" s="19" t="str">
        <f t="shared" si="3"/>
        <v>D1</v>
      </c>
      <c r="M6" s="19" t="str">
        <f t="shared" si="3"/>
        <v>自治体職員</v>
      </c>
      <c r="N6" s="20" t="str">
        <f t="shared" si="3"/>
        <v>-</v>
      </c>
      <c r="O6" s="20">
        <f t="shared" si="3"/>
        <v>90.04</v>
      </c>
      <c r="P6" s="20">
        <f t="shared" si="3"/>
        <v>0.86</v>
      </c>
      <c r="Q6" s="20">
        <f t="shared" si="3"/>
        <v>81.319999999999993</v>
      </c>
      <c r="R6" s="20">
        <f t="shared" si="3"/>
        <v>2472</v>
      </c>
      <c r="S6" s="20">
        <f t="shared" si="3"/>
        <v>172232</v>
      </c>
      <c r="T6" s="20">
        <f t="shared" si="3"/>
        <v>103.69</v>
      </c>
      <c r="U6" s="20">
        <f t="shared" si="3"/>
        <v>1661.03</v>
      </c>
      <c r="V6" s="20">
        <f t="shared" si="3"/>
        <v>1469</v>
      </c>
      <c r="W6" s="20">
        <f t="shared" si="3"/>
        <v>0.52</v>
      </c>
      <c r="X6" s="20">
        <f t="shared" si="3"/>
        <v>2825</v>
      </c>
      <c r="Y6" s="21">
        <f>IF(Y7="",NA(),Y7)</f>
        <v>100.04</v>
      </c>
      <c r="Z6" s="21">
        <f t="shared" ref="Z6:AH6" si="4">IF(Z7="",NA(),Z7)</f>
        <v>100.05</v>
      </c>
      <c r="AA6" s="21">
        <f t="shared" si="4"/>
        <v>100</v>
      </c>
      <c r="AB6" s="21">
        <f t="shared" si="4"/>
        <v>100</v>
      </c>
      <c r="AC6" s="21">
        <f t="shared" si="4"/>
        <v>100</v>
      </c>
      <c r="AD6" s="21">
        <f t="shared" si="4"/>
        <v>102.13</v>
      </c>
      <c r="AE6" s="21">
        <f t="shared" si="4"/>
        <v>101.72</v>
      </c>
      <c r="AF6" s="21">
        <f t="shared" si="4"/>
        <v>102.73</v>
      </c>
      <c r="AG6" s="21">
        <f t="shared" si="4"/>
        <v>102.7</v>
      </c>
      <c r="AH6" s="21">
        <f t="shared" si="4"/>
        <v>104.11</v>
      </c>
      <c r="AI6" s="20" t="str">
        <f>IF(AI7="","",IF(AI7="-","【-】","【"&amp;SUBSTITUTE(TEXT(AI7,"#,##0.00"),"-","△")&amp;"】"))</f>
        <v>【105.35】</v>
      </c>
      <c r="AJ6" s="20">
        <f>IF(AJ7="",NA(),AJ7)</f>
        <v>0</v>
      </c>
      <c r="AK6" s="20">
        <f t="shared" ref="AK6:AS6" si="5">IF(AK7="",NA(),AK7)</f>
        <v>0</v>
      </c>
      <c r="AL6" s="20">
        <f t="shared" si="5"/>
        <v>0</v>
      </c>
      <c r="AM6" s="20">
        <f t="shared" si="5"/>
        <v>0</v>
      </c>
      <c r="AN6" s="20">
        <f t="shared" si="5"/>
        <v>0</v>
      </c>
      <c r="AO6" s="21">
        <f t="shared" si="5"/>
        <v>109.51</v>
      </c>
      <c r="AP6" s="21">
        <f t="shared" si="5"/>
        <v>112.88</v>
      </c>
      <c r="AQ6" s="21">
        <f t="shared" si="5"/>
        <v>94.97</v>
      </c>
      <c r="AR6" s="21">
        <f t="shared" si="5"/>
        <v>48.2</v>
      </c>
      <c r="AS6" s="21">
        <f t="shared" si="5"/>
        <v>46.91</v>
      </c>
      <c r="AT6" s="20" t="str">
        <f>IF(AT7="","",IF(AT7="-","【-】","【"&amp;SUBSTITUTE(TEXT(AT7,"#,##0.00"),"-","△")&amp;"】"))</f>
        <v>【63.89】</v>
      </c>
      <c r="AU6" s="21">
        <f>IF(AU7="",NA(),AU7)</f>
        <v>90.27</v>
      </c>
      <c r="AV6" s="21">
        <f t="shared" ref="AV6:BD6" si="6">IF(AV7="",NA(),AV7)</f>
        <v>84.51</v>
      </c>
      <c r="AW6" s="21">
        <f t="shared" si="6"/>
        <v>92.36</v>
      </c>
      <c r="AX6" s="21">
        <f t="shared" si="6"/>
        <v>86.99</v>
      </c>
      <c r="AY6" s="21">
        <f t="shared" si="6"/>
        <v>45.04</v>
      </c>
      <c r="AZ6" s="21">
        <f t="shared" si="6"/>
        <v>47.44</v>
      </c>
      <c r="BA6" s="21">
        <f t="shared" si="6"/>
        <v>49.18</v>
      </c>
      <c r="BB6" s="21">
        <f t="shared" si="6"/>
        <v>47.72</v>
      </c>
      <c r="BC6" s="21">
        <f t="shared" si="6"/>
        <v>46.85</v>
      </c>
      <c r="BD6" s="21">
        <f t="shared" si="6"/>
        <v>44.35</v>
      </c>
      <c r="BE6" s="20" t="str">
        <f>IF(BE7="","",IF(BE7="-","【-】","【"&amp;SUBSTITUTE(TEXT(BE7,"#,##0.00"),"-","△")&amp;"】"))</f>
        <v>【44.07】</v>
      </c>
      <c r="BF6" s="21">
        <f>IF(BF7="",NA(),BF7)</f>
        <v>490.01</v>
      </c>
      <c r="BG6" s="21">
        <f t="shared" ref="BG6:BO6" si="7">IF(BG7="",NA(),BG7)</f>
        <v>436.51</v>
      </c>
      <c r="BH6" s="21">
        <f t="shared" si="7"/>
        <v>396.4</v>
      </c>
      <c r="BI6" s="21">
        <f t="shared" si="7"/>
        <v>375.31</v>
      </c>
      <c r="BJ6" s="21">
        <f t="shared" si="7"/>
        <v>335.42</v>
      </c>
      <c r="BK6" s="21">
        <f t="shared" si="7"/>
        <v>1243.71</v>
      </c>
      <c r="BL6" s="21">
        <f t="shared" si="7"/>
        <v>1194.1500000000001</v>
      </c>
      <c r="BM6" s="21">
        <f t="shared" si="7"/>
        <v>1206.79</v>
      </c>
      <c r="BN6" s="21">
        <f t="shared" si="7"/>
        <v>1268.6300000000001</v>
      </c>
      <c r="BO6" s="21">
        <f t="shared" si="7"/>
        <v>1283.69</v>
      </c>
      <c r="BP6" s="20" t="str">
        <f>IF(BP7="","",IF(BP7="-","【-】","【"&amp;SUBSTITUTE(TEXT(BP7,"#,##0.00"),"-","△")&amp;"】"))</f>
        <v>【1,201.79】</v>
      </c>
      <c r="BQ6" s="21">
        <f>IF(BQ7="",NA(),BQ7)</f>
        <v>100.75</v>
      </c>
      <c r="BR6" s="21">
        <f t="shared" ref="BR6:BZ6" si="8">IF(BR7="",NA(),BR7)</f>
        <v>100.6</v>
      </c>
      <c r="BS6" s="21">
        <f t="shared" si="8"/>
        <v>100.18</v>
      </c>
      <c r="BT6" s="21">
        <f t="shared" si="8"/>
        <v>100.05</v>
      </c>
      <c r="BU6" s="21">
        <f t="shared" si="8"/>
        <v>99.92</v>
      </c>
      <c r="BV6" s="21">
        <f t="shared" si="8"/>
        <v>74.3</v>
      </c>
      <c r="BW6" s="21">
        <f t="shared" si="8"/>
        <v>72.260000000000005</v>
      </c>
      <c r="BX6" s="21">
        <f t="shared" si="8"/>
        <v>71.84</v>
      </c>
      <c r="BY6" s="21">
        <f t="shared" si="8"/>
        <v>82.88</v>
      </c>
      <c r="BZ6" s="21">
        <f t="shared" si="8"/>
        <v>82.53</v>
      </c>
      <c r="CA6" s="20" t="str">
        <f>IF(CA7="","",IF(CA7="-","【-】","【"&amp;SUBSTITUTE(TEXT(CA7,"#,##0.00"),"-","△")&amp;"】"))</f>
        <v>【75.31】</v>
      </c>
      <c r="CB6" s="21">
        <f>IF(CB7="",NA(),CB7)</f>
        <v>268.37</v>
      </c>
      <c r="CC6" s="21">
        <f t="shared" ref="CC6:CK6" si="9">IF(CC7="",NA(),CC7)</f>
        <v>258.93</v>
      </c>
      <c r="CD6" s="21">
        <f t="shared" si="9"/>
        <v>244.23</v>
      </c>
      <c r="CE6" s="21">
        <f t="shared" si="9"/>
        <v>218.68</v>
      </c>
      <c r="CF6" s="21">
        <f t="shared" si="9"/>
        <v>205.59</v>
      </c>
      <c r="CG6" s="21">
        <f t="shared" si="9"/>
        <v>221.81</v>
      </c>
      <c r="CH6" s="21">
        <f t="shared" si="9"/>
        <v>230.02</v>
      </c>
      <c r="CI6" s="21">
        <f t="shared" si="9"/>
        <v>228.47</v>
      </c>
      <c r="CJ6" s="21">
        <f t="shared" si="9"/>
        <v>187.76</v>
      </c>
      <c r="CK6" s="21">
        <f t="shared" si="9"/>
        <v>190.48</v>
      </c>
      <c r="CL6" s="20" t="str">
        <f>IF(CL7="","",IF(CL7="-","【-】","【"&amp;SUBSTITUTE(TEXT(CL7,"#,##0.00"),"-","△")&amp;"】"))</f>
        <v>【216.39】</v>
      </c>
      <c r="CM6" s="21" t="str">
        <f>IF(CM7="",NA(),CM7)</f>
        <v>-</v>
      </c>
      <c r="CN6" s="21" t="str">
        <f t="shared" ref="CN6:CV6" si="10">IF(CN7="",NA(),CN7)</f>
        <v>-</v>
      </c>
      <c r="CO6" s="21" t="str">
        <f t="shared" si="10"/>
        <v>-</v>
      </c>
      <c r="CP6" s="21" t="str">
        <f t="shared" si="10"/>
        <v>-</v>
      </c>
      <c r="CQ6" s="21" t="str">
        <f t="shared" si="10"/>
        <v>-</v>
      </c>
      <c r="CR6" s="21">
        <f t="shared" si="10"/>
        <v>43.36</v>
      </c>
      <c r="CS6" s="21">
        <f t="shared" si="10"/>
        <v>42.56</v>
      </c>
      <c r="CT6" s="21">
        <f t="shared" si="10"/>
        <v>42.47</v>
      </c>
      <c r="CU6" s="21">
        <f t="shared" si="10"/>
        <v>45.87</v>
      </c>
      <c r="CV6" s="21">
        <f t="shared" si="10"/>
        <v>44.24</v>
      </c>
      <c r="CW6" s="20" t="str">
        <f>IF(CW7="","",IF(CW7="-","【-】","【"&amp;SUBSTITUTE(TEXT(CW7,"#,##0.00"),"-","△")&amp;"】"))</f>
        <v>【42.57】</v>
      </c>
      <c r="CX6" s="21">
        <f>IF(CX7="",NA(),CX7)</f>
        <v>59.1</v>
      </c>
      <c r="CY6" s="21">
        <f t="shared" ref="CY6:DG6" si="11">IF(CY7="",NA(),CY7)</f>
        <v>59.09</v>
      </c>
      <c r="CZ6" s="21">
        <f t="shared" si="11"/>
        <v>58.9</v>
      </c>
      <c r="DA6" s="21">
        <f t="shared" si="11"/>
        <v>62.97</v>
      </c>
      <c r="DB6" s="21">
        <f t="shared" si="11"/>
        <v>63.78</v>
      </c>
      <c r="DC6" s="21">
        <f t="shared" si="11"/>
        <v>83.06</v>
      </c>
      <c r="DD6" s="21">
        <f t="shared" si="11"/>
        <v>83.32</v>
      </c>
      <c r="DE6" s="21">
        <f t="shared" si="11"/>
        <v>83.75</v>
      </c>
      <c r="DF6" s="21">
        <f t="shared" si="11"/>
        <v>87.65</v>
      </c>
      <c r="DG6" s="21">
        <f t="shared" si="11"/>
        <v>88.15</v>
      </c>
      <c r="DH6" s="20" t="str">
        <f>IF(DH7="","",IF(DH7="-","【-】","【"&amp;SUBSTITUTE(TEXT(DH7,"#,##0.00"),"-","△")&amp;"】"))</f>
        <v>【85.24】</v>
      </c>
      <c r="DI6" s="21">
        <f>IF(DI7="",NA(),DI7)</f>
        <v>11.23</v>
      </c>
      <c r="DJ6" s="21">
        <f t="shared" ref="DJ6:DR6" si="12">IF(DJ7="",NA(),DJ7)</f>
        <v>13.84</v>
      </c>
      <c r="DK6" s="21">
        <f t="shared" si="12"/>
        <v>16.59</v>
      </c>
      <c r="DL6" s="21">
        <f t="shared" si="12"/>
        <v>19.16</v>
      </c>
      <c r="DM6" s="21">
        <f t="shared" si="12"/>
        <v>21.82</v>
      </c>
      <c r="DN6" s="21">
        <f t="shared" si="12"/>
        <v>23.93</v>
      </c>
      <c r="DO6" s="21">
        <f t="shared" si="12"/>
        <v>24.68</v>
      </c>
      <c r="DP6" s="21">
        <f t="shared" si="12"/>
        <v>24.68</v>
      </c>
      <c r="DQ6" s="21">
        <f t="shared" si="12"/>
        <v>29.24</v>
      </c>
      <c r="DR6" s="21">
        <f t="shared" si="12"/>
        <v>31.73</v>
      </c>
      <c r="DS6" s="20" t="str">
        <f>IF(DS7="","",IF(DS7="-","【-】","【"&amp;SUBSTITUTE(TEXT(DS7,"#,##0.00"),"-","△")&amp;"】"))</f>
        <v>【25.87】</v>
      </c>
      <c r="DT6" s="20">
        <f>IF(DT7="",NA(),DT7)</f>
        <v>0</v>
      </c>
      <c r="DU6" s="20">
        <f t="shared" ref="DU6:EC6" si="13">IF(DU7="",NA(),DU7)</f>
        <v>0</v>
      </c>
      <c r="DV6" s="20">
        <f t="shared" si="13"/>
        <v>0</v>
      </c>
      <c r="DW6" s="20">
        <f t="shared" si="13"/>
        <v>0</v>
      </c>
      <c r="DX6" s="20">
        <f t="shared" si="13"/>
        <v>0</v>
      </c>
      <c r="DY6" s="20">
        <f t="shared" si="13"/>
        <v>0</v>
      </c>
      <c r="DZ6" s="21">
        <f t="shared" si="13"/>
        <v>0.01</v>
      </c>
      <c r="EA6" s="21">
        <f t="shared" si="13"/>
        <v>8.6199999999999992</v>
      </c>
      <c r="EB6" s="20">
        <f t="shared" si="13"/>
        <v>0</v>
      </c>
      <c r="EC6" s="20">
        <f t="shared" si="13"/>
        <v>0</v>
      </c>
      <c r="ED6" s="20" t="str">
        <f>IF(ED7="","",IF(ED7="-","【-】","【"&amp;SUBSTITUTE(TEXT(ED7,"#,##0.00"),"-","△")&amp;"】"))</f>
        <v>【0.01】</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0.06</v>
      </c>
      <c r="EN6" s="21">
        <f t="shared" si="14"/>
        <v>0.27</v>
      </c>
      <c r="EO6" s="20" t="str">
        <f>IF(EO7="","",IF(EO7="-","【-】","【"&amp;SUBSTITUTE(TEXT(EO7,"#,##0.00"),"-","△")&amp;"】"))</f>
        <v>【0.15】</v>
      </c>
    </row>
    <row r="7" spans="1:148" s="22" customFormat="1" x14ac:dyDescent="0.2">
      <c r="A7" s="14"/>
      <c r="B7" s="23">
        <v>2021</v>
      </c>
      <c r="C7" s="23">
        <v>122122</v>
      </c>
      <c r="D7" s="23">
        <v>46</v>
      </c>
      <c r="E7" s="23">
        <v>17</v>
      </c>
      <c r="F7" s="23">
        <v>4</v>
      </c>
      <c r="G7" s="23">
        <v>0</v>
      </c>
      <c r="H7" s="23" t="s">
        <v>96</v>
      </c>
      <c r="I7" s="23" t="s">
        <v>97</v>
      </c>
      <c r="J7" s="23" t="s">
        <v>98</v>
      </c>
      <c r="K7" s="23" t="s">
        <v>99</v>
      </c>
      <c r="L7" s="23" t="s">
        <v>100</v>
      </c>
      <c r="M7" s="23" t="s">
        <v>101</v>
      </c>
      <c r="N7" s="24" t="s">
        <v>102</v>
      </c>
      <c r="O7" s="24">
        <v>90.04</v>
      </c>
      <c r="P7" s="24">
        <v>0.86</v>
      </c>
      <c r="Q7" s="24">
        <v>81.319999999999993</v>
      </c>
      <c r="R7" s="24">
        <v>2472</v>
      </c>
      <c r="S7" s="24">
        <v>172232</v>
      </c>
      <c r="T7" s="24">
        <v>103.69</v>
      </c>
      <c r="U7" s="24">
        <v>1661.03</v>
      </c>
      <c r="V7" s="24">
        <v>1469</v>
      </c>
      <c r="W7" s="24">
        <v>0.52</v>
      </c>
      <c r="X7" s="24">
        <v>2825</v>
      </c>
      <c r="Y7" s="24">
        <v>100.04</v>
      </c>
      <c r="Z7" s="24">
        <v>100.05</v>
      </c>
      <c r="AA7" s="24">
        <v>100</v>
      </c>
      <c r="AB7" s="24">
        <v>100</v>
      </c>
      <c r="AC7" s="24">
        <v>100</v>
      </c>
      <c r="AD7" s="24">
        <v>102.13</v>
      </c>
      <c r="AE7" s="24">
        <v>101.72</v>
      </c>
      <c r="AF7" s="24">
        <v>102.73</v>
      </c>
      <c r="AG7" s="24">
        <v>102.7</v>
      </c>
      <c r="AH7" s="24">
        <v>104.11</v>
      </c>
      <c r="AI7" s="24">
        <v>105.35</v>
      </c>
      <c r="AJ7" s="24">
        <v>0</v>
      </c>
      <c r="AK7" s="24">
        <v>0</v>
      </c>
      <c r="AL7" s="24">
        <v>0</v>
      </c>
      <c r="AM7" s="24">
        <v>0</v>
      </c>
      <c r="AN7" s="24">
        <v>0</v>
      </c>
      <c r="AO7" s="24">
        <v>109.51</v>
      </c>
      <c r="AP7" s="24">
        <v>112.88</v>
      </c>
      <c r="AQ7" s="24">
        <v>94.97</v>
      </c>
      <c r="AR7" s="24">
        <v>48.2</v>
      </c>
      <c r="AS7" s="24">
        <v>46.91</v>
      </c>
      <c r="AT7" s="24">
        <v>63.89</v>
      </c>
      <c r="AU7" s="24">
        <v>90.27</v>
      </c>
      <c r="AV7" s="24">
        <v>84.51</v>
      </c>
      <c r="AW7" s="24">
        <v>92.36</v>
      </c>
      <c r="AX7" s="24">
        <v>86.99</v>
      </c>
      <c r="AY7" s="24">
        <v>45.04</v>
      </c>
      <c r="AZ7" s="24">
        <v>47.44</v>
      </c>
      <c r="BA7" s="24">
        <v>49.18</v>
      </c>
      <c r="BB7" s="24">
        <v>47.72</v>
      </c>
      <c r="BC7" s="24">
        <v>46.85</v>
      </c>
      <c r="BD7" s="24">
        <v>44.35</v>
      </c>
      <c r="BE7" s="24">
        <v>44.07</v>
      </c>
      <c r="BF7" s="24">
        <v>490.01</v>
      </c>
      <c r="BG7" s="24">
        <v>436.51</v>
      </c>
      <c r="BH7" s="24">
        <v>396.4</v>
      </c>
      <c r="BI7" s="24">
        <v>375.31</v>
      </c>
      <c r="BJ7" s="24">
        <v>335.42</v>
      </c>
      <c r="BK7" s="24">
        <v>1243.71</v>
      </c>
      <c r="BL7" s="24">
        <v>1194.1500000000001</v>
      </c>
      <c r="BM7" s="24">
        <v>1206.79</v>
      </c>
      <c r="BN7" s="24">
        <v>1268.6300000000001</v>
      </c>
      <c r="BO7" s="24">
        <v>1283.69</v>
      </c>
      <c r="BP7" s="24">
        <v>1201.79</v>
      </c>
      <c r="BQ7" s="24">
        <v>100.75</v>
      </c>
      <c r="BR7" s="24">
        <v>100.6</v>
      </c>
      <c r="BS7" s="24">
        <v>100.18</v>
      </c>
      <c r="BT7" s="24">
        <v>100.05</v>
      </c>
      <c r="BU7" s="24">
        <v>99.92</v>
      </c>
      <c r="BV7" s="24">
        <v>74.3</v>
      </c>
      <c r="BW7" s="24">
        <v>72.260000000000005</v>
      </c>
      <c r="BX7" s="24">
        <v>71.84</v>
      </c>
      <c r="BY7" s="24">
        <v>82.88</v>
      </c>
      <c r="BZ7" s="24">
        <v>82.53</v>
      </c>
      <c r="CA7" s="24">
        <v>75.31</v>
      </c>
      <c r="CB7" s="24">
        <v>268.37</v>
      </c>
      <c r="CC7" s="24">
        <v>258.93</v>
      </c>
      <c r="CD7" s="24">
        <v>244.23</v>
      </c>
      <c r="CE7" s="24">
        <v>218.68</v>
      </c>
      <c r="CF7" s="24">
        <v>205.59</v>
      </c>
      <c r="CG7" s="24">
        <v>221.81</v>
      </c>
      <c r="CH7" s="24">
        <v>230.02</v>
      </c>
      <c r="CI7" s="24">
        <v>228.47</v>
      </c>
      <c r="CJ7" s="24">
        <v>187.76</v>
      </c>
      <c r="CK7" s="24">
        <v>190.48</v>
      </c>
      <c r="CL7" s="24">
        <v>216.39</v>
      </c>
      <c r="CM7" s="24" t="s">
        <v>102</v>
      </c>
      <c r="CN7" s="24" t="s">
        <v>102</v>
      </c>
      <c r="CO7" s="24" t="s">
        <v>102</v>
      </c>
      <c r="CP7" s="24" t="s">
        <v>102</v>
      </c>
      <c r="CQ7" s="24" t="s">
        <v>102</v>
      </c>
      <c r="CR7" s="24">
        <v>43.36</v>
      </c>
      <c r="CS7" s="24">
        <v>42.56</v>
      </c>
      <c r="CT7" s="24">
        <v>42.47</v>
      </c>
      <c r="CU7" s="24">
        <v>45.87</v>
      </c>
      <c r="CV7" s="24">
        <v>44.24</v>
      </c>
      <c r="CW7" s="24">
        <v>42.57</v>
      </c>
      <c r="CX7" s="24">
        <v>59.1</v>
      </c>
      <c r="CY7" s="24">
        <v>59.09</v>
      </c>
      <c r="CZ7" s="24">
        <v>58.9</v>
      </c>
      <c r="DA7" s="24">
        <v>62.97</v>
      </c>
      <c r="DB7" s="24">
        <v>63.78</v>
      </c>
      <c r="DC7" s="24">
        <v>83.06</v>
      </c>
      <c r="DD7" s="24">
        <v>83.32</v>
      </c>
      <c r="DE7" s="24">
        <v>83.75</v>
      </c>
      <c r="DF7" s="24">
        <v>87.65</v>
      </c>
      <c r="DG7" s="24">
        <v>88.15</v>
      </c>
      <c r="DH7" s="24">
        <v>85.24</v>
      </c>
      <c r="DI7" s="24">
        <v>11.23</v>
      </c>
      <c r="DJ7" s="24">
        <v>13.84</v>
      </c>
      <c r="DK7" s="24">
        <v>16.59</v>
      </c>
      <c r="DL7" s="24">
        <v>19.16</v>
      </c>
      <c r="DM7" s="24">
        <v>21.82</v>
      </c>
      <c r="DN7" s="24">
        <v>23.93</v>
      </c>
      <c r="DO7" s="24">
        <v>24.68</v>
      </c>
      <c r="DP7" s="24">
        <v>24.68</v>
      </c>
      <c r="DQ7" s="24">
        <v>29.24</v>
      </c>
      <c r="DR7" s="24">
        <v>31.73</v>
      </c>
      <c r="DS7" s="24">
        <v>25.87</v>
      </c>
      <c r="DT7" s="24">
        <v>0</v>
      </c>
      <c r="DU7" s="24">
        <v>0</v>
      </c>
      <c r="DV7" s="24">
        <v>0</v>
      </c>
      <c r="DW7" s="24">
        <v>0</v>
      </c>
      <c r="DX7" s="24">
        <v>0</v>
      </c>
      <c r="DY7" s="24">
        <v>0</v>
      </c>
      <c r="DZ7" s="24">
        <v>0.01</v>
      </c>
      <c r="EA7" s="24">
        <v>8.6199999999999992</v>
      </c>
      <c r="EB7" s="24">
        <v>0</v>
      </c>
      <c r="EC7" s="24">
        <v>0</v>
      </c>
      <c r="ED7" s="24">
        <v>0.01</v>
      </c>
      <c r="EE7" s="24">
        <v>0</v>
      </c>
      <c r="EF7" s="24">
        <v>0</v>
      </c>
      <c r="EG7" s="24">
        <v>0</v>
      </c>
      <c r="EH7" s="24">
        <v>0</v>
      </c>
      <c r="EI7" s="24">
        <v>0</v>
      </c>
      <c r="EJ7" s="24">
        <v>0.09</v>
      </c>
      <c r="EK7" s="24">
        <v>0.13</v>
      </c>
      <c r="EL7" s="24">
        <v>0.36</v>
      </c>
      <c r="EM7" s="24">
        <v>0.06</v>
      </c>
      <c r="EN7" s="24">
        <v>0.27</v>
      </c>
      <c r="EO7" s="24">
        <v>0.15</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中村 碧</cp:lastModifiedBy>
  <cp:lastPrinted>2023-02-21T03:55:46Z</cp:lastPrinted>
  <dcterms:created xsi:type="dcterms:W3CDTF">2022-12-01T01:27:05Z</dcterms:created>
  <dcterms:modified xsi:type="dcterms:W3CDTF">2023-02-21T03:55:50Z</dcterms:modified>
  <cp:category/>
</cp:coreProperties>
</file>