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m.nkmr184\Desktop\経営比較分析表\171 下水道（公共）済\"/>
    </mc:Choice>
  </mc:AlternateContent>
  <xr:revisionPtr revIDLastSave="0" documentId="13_ncr:1_{903FEDA0-EB12-45D2-9D3D-B92328AD11FB}" xr6:coauthVersionLast="47" xr6:coauthVersionMax="47" xr10:uidLastSave="{00000000-0000-0000-0000-000000000000}"/>
  <workbookProtection workbookAlgorithmName="SHA-512" workbookHashValue="1CWQNY9D8FOTQ0EEl6JSS+bwT9ncFL4nU7q0m8ZJ7HlTpXcQ7tmcPgWwxoywhFHODDuDWROTbh/UIj/lArj36w==" workbookSaltValue="K2RYvAnN9v/3bVDUv77udQ=="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AD10" i="4" s="1"/>
  <c r="Q6" i="5"/>
  <c r="W10" i="4" s="1"/>
  <c r="P6" i="5"/>
  <c r="P10" i="4" s="1"/>
  <c r="O6" i="5"/>
  <c r="I10" i="4" s="1"/>
  <c r="N6" i="5"/>
  <c r="B10" i="4" s="1"/>
  <c r="M6" i="5"/>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G85" i="4"/>
  <c r="AT10" i="4"/>
  <c r="AL10" i="4"/>
  <c r="BB8" i="4"/>
  <c r="AD8" i="4"/>
  <c r="P8" i="4"/>
</calcChain>
</file>

<file path=xl/sharedStrings.xml><?xml version="1.0" encoding="utf-8"?>
<sst xmlns="http://schemas.openxmlformats.org/spreadsheetml/2006/main" count="253" uniqueCount="117">
  <si>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</si>
  <si>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</si>
  <si>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</si>
  <si>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</si>
  <si>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</si>
  <si>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</si>
  <si>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</si>
  <si>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</si>
  <si>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</si>
  <si>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</si>
  <si>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</si>
  <si>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</si>
  <si>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</si>
  <si>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</si>
  <si>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</si>
  <si>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</si>
  <si>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</si>
  <si>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</si>
  <si>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</si>
  <si>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</si>
  <si>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</si>
  <si>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</si>
  <si>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</si>
  <si>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</si>
  <si>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</si>
  <si>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</si>
  <si>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</si>
  <si>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</si>
  <si>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</si>
  <si>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</si>
  <si>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</si>
  <si>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</si>
  <si>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</si>
  <si>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</si>
  <si>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</si>
  <si>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</si>
  <si>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</si>
  <si>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</si>
  <si>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</si>
  <si>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</si>
  <si>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</si>
  <si>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</si>
  <si>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</si>
  <si>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</si>
  <si>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</si>
  <si>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</si>
  <si>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</si>
  <si>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</si>
  <si>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</si>
  <si>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</si>
  <si>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</si>
  <si>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</si>
  <si>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</si>
  <si>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</si>
  <si>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</si>
  <si>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</si>
  <si>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</si>
  <si>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</si>
  <si>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</si>
  <si>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</si>
  <si>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</si>
  <si>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</si>
  <si>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</si>
  <si>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</si>
  <si>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</si>
  <si>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</si>
  <si>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</si>
  <si>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</si>
  <si>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</si>
  <si>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</si>
  <si>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</si>
  <si>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</si>
  <si>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</si>
  <si>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</si>
  <si>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</si>
  <si>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</si>
  <si>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</si>
  <si>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</si>
  <si>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</si>
  <si>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</si>
  <si>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</si>
  <si>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</si>
  <si>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</si>
  <si>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</si>
  <si>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</si>
  <si>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</si>
  <si>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</si>
  <si>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</si>
  <si>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</si>
  <si>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</si>
  <si>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</si>
  <si>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</si>
  <si>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</si>
  <si>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</si>
  <si>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</si>
  <si>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</si>
  <si>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船橋市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</si>
  <si>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</si>
  <si>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</si>
  <si>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</si>
  <si>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</si>
  <si>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</si>
  <si>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</si>
  <si>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</si>
  <si>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</si>
  <si>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</si>
  <si>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</si>
  <si>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</si>
  <si>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</si>
  <si>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</si>
  <si>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</si>
  <si>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</si>
  <si>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</si>
  <si>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</si>
  <si>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管渠施設が比較的新しい中でも、老朽化管渠については積極的に管渠の改善を進めている状況です。ただし、今後は耐用年数を超過した管渠は増加していく時代となり、老朽化管渠の更新需要が高まっていくため、現在以上に更新投資を行っていく必要があります。</t>
    <phoneticPr fontId="4"/>
  </si>
  <si>
    <t xml:space="preserve">　現在の本市下水道事業は、積極的な設備投資による資本費等費用の増加影響が生じており、これが特に①⑤⑥へ影響を及ぼしていると考えられます。したがって、経費削減・事務改善に取り組むことはもとより、将来の費用計算とともに、適正な使用料収入のため継続して使用料改定を進めていくことが重要な経営課題となっています。
　あわせて、今後下水道が概成し新規投資が一段落した後は、下水道使用料の増収には結びつかない施設の改築・更新が主となるため、この改築・更新投資について中長期を見越した効率的な更新計画を立てることで高い費用対効果を目指す必要があります。
</t>
    <rPh sb="123" eb="126">
      <t>シヨウリョウ</t>
    </rPh>
    <rPh sb="129" eb="130">
      <t>スス</t>
    </rPh>
    <phoneticPr fontId="4"/>
  </si>
  <si>
    <t>①②について
　本市は汚水処理経費に対する使用料の収入不足を繰入金で賄っており、これにより経常収支比率は概ね100%となっている状況です。
③④について
　本市は平成初頭から現在にかけて積極的な面整備を行ったことに伴い、企業債残高が高水準にあります。そのため、翌年度償還予定の企業債元金が流動比率を大幅に下げています。
⑤⑥について
　R3より汚水処理費の計算方法を見直したため、経費回収率及び汚水処理原価が大きく変動しています。ただし、経費回収率は100％を下回っていることから、今後も効率的な維持管理や段階的な使用料改定を行うことで、経費回収率の向上を図っていきます。汚水処理費については、年間有収水量の増加により、逓減していく見込みですが、燃料費の高騰等による影響を注視していく必要があります。
⑦について
　処理能力の約9割が稼働しており、平均と比較して高水準にあることから、投資は効率的と考えられます。
⑧について
　現在も積極的に面整備を進めていることから、新設管渠への未接続が類似団体より相対的に多いこと等が想定され、平均を下回っています。</t>
    <rPh sb="64" eb="66">
      <t>ジョウキョウ</t>
    </rPh>
    <rPh sb="172" eb="174">
      <t>オスイ</t>
    </rPh>
    <rPh sb="174" eb="176">
      <t>ショリ</t>
    </rPh>
    <rPh sb="176" eb="177">
      <t>ヒ</t>
    </rPh>
    <rPh sb="178" eb="180">
      <t>ケイサン</t>
    </rPh>
    <rPh sb="180" eb="182">
      <t>ホウホウ</t>
    </rPh>
    <rPh sb="183" eb="185">
      <t>ミナオ</t>
    </rPh>
    <rPh sb="190" eb="192">
      <t>ケイヒ</t>
    </rPh>
    <rPh sb="192" eb="194">
      <t>カイシュウ</t>
    </rPh>
    <rPh sb="194" eb="195">
      <t>リツ</t>
    </rPh>
    <rPh sb="195" eb="196">
      <t>オヨ</t>
    </rPh>
    <rPh sb="197" eb="199">
      <t>オスイ</t>
    </rPh>
    <rPh sb="199" eb="201">
      <t>ショリ</t>
    </rPh>
    <rPh sb="201" eb="203">
      <t>ゲンカ</t>
    </rPh>
    <rPh sb="204" eb="205">
      <t>オオ</t>
    </rPh>
    <rPh sb="207" eb="209">
      <t>ヘンドウ</t>
    </rPh>
    <rPh sb="219" eb="221">
      <t>ケイヒ</t>
    </rPh>
    <rPh sb="221" eb="223">
      <t>カイシュウ</t>
    </rPh>
    <rPh sb="223" eb="224">
      <t>リツ</t>
    </rPh>
    <rPh sb="230" eb="232">
      <t>シタマワ</t>
    </rPh>
    <rPh sb="241" eb="243">
      <t>コンゴ</t>
    </rPh>
    <rPh sb="244" eb="247">
      <t>コウリツテキ</t>
    </rPh>
    <rPh sb="248" eb="250">
      <t>イジ</t>
    </rPh>
    <rPh sb="250" eb="252">
      <t>カンリ</t>
    </rPh>
    <rPh sb="257" eb="260">
      <t>シヨウリョウ</t>
    </rPh>
    <rPh sb="263" eb="264">
      <t>オコナ</t>
    </rPh>
    <rPh sb="278" eb="279">
      <t>ハカ</t>
    </rPh>
    <rPh sb="286" eb="288">
      <t>オスイ</t>
    </rPh>
    <rPh sb="288" eb="290">
      <t>ショリ</t>
    </rPh>
    <rPh sb="290" eb="291">
      <t>ヒ</t>
    </rPh>
    <rPh sb="323" eb="326">
      <t>ネンリョウヒ</t>
    </rPh>
    <rPh sb="327" eb="329">
      <t>コウトウ</t>
    </rPh>
    <rPh sb="329" eb="330">
      <t>トウ</t>
    </rPh>
    <rPh sb="333" eb="335">
      <t>エイキョウ</t>
    </rPh>
    <rPh sb="336" eb="338">
      <t>チュウシ</t>
    </rPh>
    <rPh sb="342" eb="34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</si>
</sst>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0.38</c:v>
                </c:pt>
                <c:pt idx="2">
                  <c:v>0.23</c:v>
                </c:pt>
                <c:pt idx="3">
                  <c:v>0.2</c:v>
                </c:pt>
                <c:pt idx="4">
                  <c:v>0.19</c:v>
                </c:pt>
              </c:numCache>
            </c:numRef>
          </c:val>
          <c:extLst>
            <c:ext xmlns:c16="http://schemas.microsoft.com/office/drawing/2014/chart" uri="{C3380CC4-5D6E-409C-BE32-E72D297353CC}">
              <c16:uniqueId val="{00000000-A9DF-4E65-AD9D-55A0A8D005D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0.16</c:v>
                </c:pt>
                <c:pt idx="2">
                  <c:v>0.16</c:v>
                </c:pt>
                <c:pt idx="3">
                  <c:v>0.14000000000000001</c:v>
                </c:pt>
                <c:pt idx="4">
                  <c:v>0.15</c:v>
                </c:pt>
              </c:numCache>
            </c:numRef>
          </c:val>
          <c:smooth val="0"/>
          <c:extLst>
            <c:ext xmlns:c16="http://schemas.microsoft.com/office/drawing/2014/chart" uri="{C3380CC4-5D6E-409C-BE32-E72D297353CC}">
              <c16:uniqueId val="{00000001-A9DF-4E65-AD9D-55A0A8D005D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89.29</c:v>
                </c:pt>
                <c:pt idx="2">
                  <c:v>93.27</c:v>
                </c:pt>
                <c:pt idx="3">
                  <c:v>93.49</c:v>
                </c:pt>
                <c:pt idx="4">
                  <c:v>95.4</c:v>
                </c:pt>
              </c:numCache>
            </c:numRef>
          </c:val>
          <c:extLst>
            <c:ext xmlns:c16="http://schemas.microsoft.com/office/drawing/2014/chart" uri="{C3380CC4-5D6E-409C-BE32-E72D297353CC}">
              <c16:uniqueId val="{00000000-B650-46D9-8FE5-305754B58AC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62.96</c:v>
                </c:pt>
                <c:pt idx="2">
                  <c:v>62.97</c:v>
                </c:pt>
                <c:pt idx="3">
                  <c:v>64.930000000000007</c:v>
                </c:pt>
                <c:pt idx="4">
                  <c:v>65.680000000000007</c:v>
                </c:pt>
              </c:numCache>
            </c:numRef>
          </c:val>
          <c:smooth val="0"/>
          <c:extLst>
            <c:ext xmlns:c16="http://schemas.microsoft.com/office/drawing/2014/chart" uri="{C3380CC4-5D6E-409C-BE32-E72D297353CC}">
              <c16:uniqueId val="{00000001-B650-46D9-8FE5-305754B58AC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82.47</c:v>
                </c:pt>
                <c:pt idx="2">
                  <c:v>83.47</c:v>
                </c:pt>
                <c:pt idx="3">
                  <c:v>94.55</c:v>
                </c:pt>
                <c:pt idx="4">
                  <c:v>94.68</c:v>
                </c:pt>
              </c:numCache>
            </c:numRef>
          </c:val>
          <c:extLst>
            <c:ext xmlns:c16="http://schemas.microsoft.com/office/drawing/2014/chart" uri="{C3380CC4-5D6E-409C-BE32-E72D297353CC}">
              <c16:uniqueId val="{00000000-C08C-4EDB-8EC8-639DA0BD7C9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96.96</c:v>
                </c:pt>
                <c:pt idx="2">
                  <c:v>96.97</c:v>
                </c:pt>
                <c:pt idx="3">
                  <c:v>97.7</c:v>
                </c:pt>
                <c:pt idx="4">
                  <c:v>97.59</c:v>
                </c:pt>
              </c:numCache>
            </c:numRef>
          </c:val>
          <c:smooth val="0"/>
          <c:extLst>
            <c:ext xmlns:c16="http://schemas.microsoft.com/office/drawing/2014/chart" uri="{C3380CC4-5D6E-409C-BE32-E72D297353CC}">
              <c16:uniqueId val="{00000001-C08C-4EDB-8EC8-639DA0BD7C9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100.52</c:v>
                </c:pt>
                <c:pt idx="2">
                  <c:v>102.15</c:v>
                </c:pt>
                <c:pt idx="3">
                  <c:v>102.69</c:v>
                </c:pt>
                <c:pt idx="4">
                  <c:v>103.06</c:v>
                </c:pt>
              </c:numCache>
            </c:numRef>
          </c:val>
          <c:extLst>
            <c:ext xmlns:c16="http://schemas.microsoft.com/office/drawing/2014/chart" uri="{C3380CC4-5D6E-409C-BE32-E72D297353CC}">
              <c16:uniqueId val="{00000000-F79A-4AF3-B829-3597AA84290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108.87</c:v>
                </c:pt>
                <c:pt idx="2">
                  <c:v>109</c:v>
                </c:pt>
                <c:pt idx="3">
                  <c:v>107.09</c:v>
                </c:pt>
                <c:pt idx="4">
                  <c:v>107.96</c:v>
                </c:pt>
              </c:numCache>
            </c:numRef>
          </c:val>
          <c:smooth val="0"/>
          <c:extLst>
            <c:ext xmlns:c16="http://schemas.microsoft.com/office/drawing/2014/chart" uri="{C3380CC4-5D6E-409C-BE32-E72D297353CC}">
              <c16:uniqueId val="{00000001-F79A-4AF3-B829-3597AA84290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3.43</c:v>
                </c:pt>
                <c:pt idx="2">
                  <c:v>6.69</c:v>
                </c:pt>
                <c:pt idx="3">
                  <c:v>9.7100000000000009</c:v>
                </c:pt>
                <c:pt idx="4">
                  <c:v>12.64</c:v>
                </c:pt>
              </c:numCache>
            </c:numRef>
          </c:val>
          <c:extLst>
            <c:ext xmlns:c16="http://schemas.microsoft.com/office/drawing/2014/chart" uri="{C3380CC4-5D6E-409C-BE32-E72D297353CC}">
              <c16:uniqueId val="{00000000-D7E0-47E9-A92A-C1585860010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25.13</c:v>
                </c:pt>
                <c:pt idx="2">
                  <c:v>24.54</c:v>
                </c:pt>
                <c:pt idx="3">
                  <c:v>23.38</c:v>
                </c:pt>
                <c:pt idx="4">
                  <c:v>24.59</c:v>
                </c:pt>
              </c:numCache>
            </c:numRef>
          </c:val>
          <c:smooth val="0"/>
          <c:extLst>
            <c:ext xmlns:c16="http://schemas.microsoft.com/office/drawing/2014/chart" uri="{C3380CC4-5D6E-409C-BE32-E72D297353CC}">
              <c16:uniqueId val="{00000001-D7E0-47E9-A92A-C1585860010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4.7</c:v>
                </c:pt>
                <c:pt idx="2">
                  <c:v>4.8099999999999996</c:v>
                </c:pt>
                <c:pt idx="3">
                  <c:v>4.54</c:v>
                </c:pt>
                <c:pt idx="4">
                  <c:v>5.82</c:v>
                </c:pt>
              </c:numCache>
            </c:numRef>
          </c:val>
          <c:extLst>
            <c:ext xmlns:c16="http://schemas.microsoft.com/office/drawing/2014/chart" uri="{C3380CC4-5D6E-409C-BE32-E72D297353CC}">
              <c16:uniqueId val="{00000000-7688-4D14-8371-B1DDED115B1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6.4</c:v>
                </c:pt>
                <c:pt idx="2">
                  <c:v>7.66</c:v>
                </c:pt>
                <c:pt idx="3">
                  <c:v>8.1999999999999993</c:v>
                </c:pt>
                <c:pt idx="4">
                  <c:v>9.43</c:v>
                </c:pt>
              </c:numCache>
            </c:numRef>
          </c:val>
          <c:smooth val="0"/>
          <c:extLst>
            <c:ext xmlns:c16="http://schemas.microsoft.com/office/drawing/2014/chart" uri="{C3380CC4-5D6E-409C-BE32-E72D297353CC}">
              <c16:uniqueId val="{00000001-7688-4D14-8371-B1DDED115B1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A9F-49C6-A621-42C6F5FA272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0.39</c:v>
                </c:pt>
                <c:pt idx="2">
                  <c:v>0.28000000000000003</c:v>
                </c:pt>
                <c:pt idx="3">
                  <c:v>0.59</c:v>
                </c:pt>
                <c:pt idx="4">
                  <c:v>0.68</c:v>
                </c:pt>
              </c:numCache>
            </c:numRef>
          </c:val>
          <c:smooth val="0"/>
          <c:extLst>
            <c:ext xmlns:c16="http://schemas.microsoft.com/office/drawing/2014/chart" uri="{C3380CC4-5D6E-409C-BE32-E72D297353CC}">
              <c16:uniqueId val="{00000001-3A9F-49C6-A621-42C6F5FA272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42.06</c:v>
                </c:pt>
                <c:pt idx="2">
                  <c:v>20.7</c:v>
                </c:pt>
                <c:pt idx="3">
                  <c:v>31.8</c:v>
                </c:pt>
                <c:pt idx="4">
                  <c:v>38.56</c:v>
                </c:pt>
              </c:numCache>
            </c:numRef>
          </c:val>
          <c:extLst>
            <c:ext xmlns:c16="http://schemas.microsoft.com/office/drawing/2014/chart" uri="{C3380CC4-5D6E-409C-BE32-E72D297353CC}">
              <c16:uniqueId val="{00000000-E0F9-4B5C-8C65-436AC1B556E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73.55</c:v>
                </c:pt>
                <c:pt idx="2">
                  <c:v>71.19</c:v>
                </c:pt>
                <c:pt idx="3">
                  <c:v>77.72</c:v>
                </c:pt>
                <c:pt idx="4">
                  <c:v>86.61</c:v>
                </c:pt>
              </c:numCache>
            </c:numRef>
          </c:val>
          <c:smooth val="0"/>
          <c:extLst>
            <c:ext xmlns:c16="http://schemas.microsoft.com/office/drawing/2014/chart" uri="{C3380CC4-5D6E-409C-BE32-E72D297353CC}">
              <c16:uniqueId val="{00000001-E0F9-4B5C-8C65-436AC1B556E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798.65</c:v>
                </c:pt>
                <c:pt idx="2">
                  <c:v>856.91</c:v>
                </c:pt>
                <c:pt idx="3">
                  <c:v>847.5</c:v>
                </c:pt>
                <c:pt idx="4">
                  <c:v>876.44</c:v>
                </c:pt>
              </c:numCache>
            </c:numRef>
          </c:val>
          <c:extLst>
            <c:ext xmlns:c16="http://schemas.microsoft.com/office/drawing/2014/chart" uri="{C3380CC4-5D6E-409C-BE32-E72D297353CC}">
              <c16:uniqueId val="{00000000-BFDF-4475-9338-7177CB7E2BE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514.27</c:v>
                </c:pt>
                <c:pt idx="2">
                  <c:v>517.34</c:v>
                </c:pt>
                <c:pt idx="3">
                  <c:v>485.6</c:v>
                </c:pt>
                <c:pt idx="4">
                  <c:v>463.93</c:v>
                </c:pt>
              </c:numCache>
            </c:numRef>
          </c:val>
          <c:smooth val="0"/>
          <c:extLst>
            <c:ext xmlns:c16="http://schemas.microsoft.com/office/drawing/2014/chart" uri="{C3380CC4-5D6E-409C-BE32-E72D297353CC}">
              <c16:uniqueId val="{00000001-BFDF-4475-9338-7177CB7E2BE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73.52</c:v>
                </c:pt>
                <c:pt idx="2">
                  <c:v>68.94</c:v>
                </c:pt>
                <c:pt idx="3">
                  <c:v>69.78</c:v>
                </c:pt>
                <c:pt idx="4">
                  <c:v>92.56</c:v>
                </c:pt>
              </c:numCache>
            </c:numRef>
          </c:val>
          <c:extLst>
            <c:ext xmlns:c16="http://schemas.microsoft.com/office/drawing/2014/chart" uri="{C3380CC4-5D6E-409C-BE32-E72D297353CC}">
              <c16:uniqueId val="{00000000-747B-4440-87AF-0A18BB57A01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100.34</c:v>
                </c:pt>
                <c:pt idx="2">
                  <c:v>99.89</c:v>
                </c:pt>
                <c:pt idx="3">
                  <c:v>99.95</c:v>
                </c:pt>
                <c:pt idx="4">
                  <c:v>103.4</c:v>
                </c:pt>
              </c:numCache>
            </c:numRef>
          </c:val>
          <c:smooth val="0"/>
          <c:extLst>
            <c:ext xmlns:c16="http://schemas.microsoft.com/office/drawing/2014/chart" uri="{C3380CC4-5D6E-409C-BE32-E72D297353CC}">
              <c16:uniqueId val="{00000001-747B-4440-87AF-0A18BB57A01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183.46</c:v>
                </c:pt>
                <c:pt idx="2">
                  <c:v>193.8</c:v>
                </c:pt>
                <c:pt idx="3">
                  <c:v>192.95</c:v>
                </c:pt>
                <c:pt idx="4">
                  <c:v>150</c:v>
                </c:pt>
              </c:numCache>
            </c:numRef>
          </c:val>
          <c:extLst>
            <c:ext xmlns:c16="http://schemas.microsoft.com/office/drawing/2014/chart" uri="{C3380CC4-5D6E-409C-BE32-E72D297353CC}">
              <c16:uniqueId val="{00000000-C017-4BB1-8678-8D3D1FA20D9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113.49</c:v>
                </c:pt>
                <c:pt idx="2">
                  <c:v>112.4</c:v>
                </c:pt>
                <c:pt idx="3">
                  <c:v>110.21</c:v>
                </c:pt>
                <c:pt idx="4">
                  <c:v>110.26</c:v>
                </c:pt>
              </c:numCache>
            </c:numRef>
          </c:val>
          <c:smooth val="0"/>
          <c:extLst>
            <c:ext xmlns:c16="http://schemas.microsoft.com/office/drawing/2014/chart" uri="{C3380CC4-5D6E-409C-BE32-E72D297353CC}">
              <c16:uniqueId val="{00000001-C017-4BB1-8678-8D3D1FA20D9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千葉県　船橋市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Aa</v>
      </c>
      <c r="X8" s="65"/>
      <c r="Y8" s="65"/>
      <c r="Z8" s="65"/>
      <c r="AA8" s="65"/>
      <c r="AB8" s="65"/>
      <c r="AC8" s="65"/>
      <c r="AD8" s="66" t="str">
        <f>データ!$M$6</f>
        <v>非設置</v>
      </c>
      <c r="AE8" s="66"/>
      <c r="AF8" s="66"/>
      <c r="AG8" s="66"/>
      <c r="AH8" s="66"/>
      <c r="AI8" s="66"/>
      <c r="AJ8" s="66"/>
      <c r="AK8" s="3"/>
      <c r="AL8" s="45">
        <f>データ!S6</f>
        <v>645718</v>
      </c>
      <c r="AM8" s="45"/>
      <c r="AN8" s="45"/>
      <c r="AO8" s="45"/>
      <c r="AP8" s="45"/>
      <c r="AQ8" s="45"/>
      <c r="AR8" s="45"/>
      <c r="AS8" s="45"/>
      <c r="AT8" s="46">
        <f>データ!T6</f>
        <v>85.62</v>
      </c>
      <c r="AU8" s="46"/>
      <c r="AV8" s="46"/>
      <c r="AW8" s="46"/>
      <c r="AX8" s="46"/>
      <c r="AY8" s="46"/>
      <c r="AZ8" s="46"/>
      <c r="BA8" s="46"/>
      <c r="BB8" s="46">
        <f>データ!U6</f>
        <v>7541.67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55.59</v>
      </c>
      <c r="J10" s="46"/>
      <c r="K10" s="46"/>
      <c r="L10" s="46"/>
      <c r="M10" s="46"/>
      <c r="N10" s="46"/>
      <c r="O10" s="46"/>
      <c r="P10" s="46">
        <f>データ!P6</f>
        <v>90.37</v>
      </c>
      <c r="Q10" s="46"/>
      <c r="R10" s="46"/>
      <c r="S10" s="46"/>
      <c r="T10" s="46"/>
      <c r="U10" s="46"/>
      <c r="V10" s="46"/>
      <c r="W10" s="46">
        <f>データ!Q6</f>
        <v>79.489999999999995</v>
      </c>
      <c r="X10" s="46"/>
      <c r="Y10" s="46"/>
      <c r="Z10" s="46"/>
      <c r="AA10" s="46"/>
      <c r="AB10" s="46"/>
      <c r="AC10" s="46"/>
      <c r="AD10" s="45">
        <f>データ!R6</f>
        <v>2211</v>
      </c>
      <c r="AE10" s="45"/>
      <c r="AF10" s="45"/>
      <c r="AG10" s="45"/>
      <c r="AH10" s="45"/>
      <c r="AI10" s="45"/>
      <c r="AJ10" s="45"/>
      <c r="AK10" s="2"/>
      <c r="AL10" s="45">
        <f>データ!V6</f>
        <v>583739</v>
      </c>
      <c r="AM10" s="45"/>
      <c r="AN10" s="45"/>
      <c r="AO10" s="45"/>
      <c r="AP10" s="45"/>
      <c r="AQ10" s="45"/>
      <c r="AR10" s="45"/>
      <c r="AS10" s="45"/>
      <c r="AT10" s="46">
        <f>データ!W6</f>
        <v>50.73</v>
      </c>
      <c r="AU10" s="46"/>
      <c r="AV10" s="46"/>
      <c r="AW10" s="46"/>
      <c r="AX10" s="46"/>
      <c r="AY10" s="46"/>
      <c r="AZ10" s="46"/>
      <c r="BA10" s="46"/>
      <c r="BB10" s="46">
        <f>データ!X6</f>
        <v>11506.78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Vl0a3hCVERw38mGIR/SnfROqbHu0lF/BEb3y1XPEi3gh7u0pEFhofgeDGxEl25T5smTwGHPudeO+Dl2k1Z6gag==" saltValue="8M7S5zfADuHdUF2bj/kAX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122041</v>
      </c>
      <c r="D6" s="19">
        <f t="shared" si="3"/>
        <v>46</v>
      </c>
      <c r="E6" s="19">
        <f t="shared" si="3"/>
        <v>17</v>
      </c>
      <c r="F6" s="19">
        <f t="shared" si="3"/>
        <v>1</v>
      </c>
      <c r="G6" s="19">
        <f t="shared" si="3"/>
        <v>0</v>
      </c>
      <c r="H6" s="19" t="str">
        <f t="shared" si="3"/>
        <v>千葉県　船橋市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55.59</v>
      </c>
      <c r="P6" s="20">
        <f t="shared" si="3"/>
        <v>90.37</v>
      </c>
      <c r="Q6" s="20">
        <f t="shared" si="3"/>
        <v>79.489999999999995</v>
      </c>
      <c r="R6" s="20">
        <f t="shared" si="3"/>
        <v>2211</v>
      </c>
      <c r="S6" s="20">
        <f t="shared" si="3"/>
        <v>645718</v>
      </c>
      <c r="T6" s="20">
        <f t="shared" si="3"/>
        <v>85.62</v>
      </c>
      <c r="U6" s="20">
        <f t="shared" si="3"/>
        <v>7541.67</v>
      </c>
      <c r="V6" s="20">
        <f t="shared" si="3"/>
        <v>583739</v>
      </c>
      <c r="W6" s="20">
        <f t="shared" si="3"/>
        <v>50.73</v>
      </c>
      <c r="X6" s="20">
        <f t="shared" si="3"/>
        <v>11506.78</v>
      </c>
      <c r="Y6" s="21" t="str">
        <f>IF(Y7="",NA(),Y7)</f>
        <v>-</v>
      </c>
      <c r="Z6" s="21">
        <f t="shared" ref="Z6:AH6" si="4">IF(Z7="",NA(),Z7)</f>
        <v>100.52</v>
      </c>
      <c r="AA6" s="21">
        <f t="shared" si="4"/>
        <v>102.15</v>
      </c>
      <c r="AB6" s="21">
        <f t="shared" si="4"/>
        <v>102.69</v>
      </c>
      <c r="AC6" s="21">
        <f t="shared" si="4"/>
        <v>103.06</v>
      </c>
      <c r="AD6" s="21" t="str">
        <f t="shared" si="4"/>
        <v>-</v>
      </c>
      <c r="AE6" s="21">
        <f t="shared" si="4"/>
        <v>108.87</v>
      </c>
      <c r="AF6" s="21">
        <f t="shared" si="4"/>
        <v>109</v>
      </c>
      <c r="AG6" s="21">
        <f t="shared" si="4"/>
        <v>107.09</v>
      </c>
      <c r="AH6" s="21">
        <f t="shared" si="4"/>
        <v>107.96</v>
      </c>
      <c r="AI6" s="20" t="str">
        <f>IF(AI7="","",IF(AI7="-","【-】","【"&amp;SUBSTITUTE(TEXT(AI7,"#,##0.00"),"-","△")&amp;"】"))</f>
        <v>【107.02】</v>
      </c>
      <c r="AJ6" s="21" t="str">
        <f>IF(AJ7="",NA(),AJ7)</f>
        <v>-</v>
      </c>
      <c r="AK6" s="20">
        <f t="shared" ref="AK6:AS6" si="5">IF(AK7="",NA(),AK7)</f>
        <v>0</v>
      </c>
      <c r="AL6" s="20">
        <f t="shared" si="5"/>
        <v>0</v>
      </c>
      <c r="AM6" s="20">
        <f t="shared" si="5"/>
        <v>0</v>
      </c>
      <c r="AN6" s="20">
        <f t="shared" si="5"/>
        <v>0</v>
      </c>
      <c r="AO6" s="21" t="str">
        <f t="shared" si="5"/>
        <v>-</v>
      </c>
      <c r="AP6" s="21">
        <f t="shared" si="5"/>
        <v>0.39</v>
      </c>
      <c r="AQ6" s="21">
        <f t="shared" si="5"/>
        <v>0.28000000000000003</v>
      </c>
      <c r="AR6" s="21">
        <f t="shared" si="5"/>
        <v>0.59</v>
      </c>
      <c r="AS6" s="21">
        <f t="shared" si="5"/>
        <v>0.68</v>
      </c>
      <c r="AT6" s="20" t="str">
        <f>IF(AT7="","",IF(AT7="-","【-】","【"&amp;SUBSTITUTE(TEXT(AT7,"#,##0.00"),"-","△")&amp;"】"))</f>
        <v>【3.09】</v>
      </c>
      <c r="AU6" s="21" t="str">
        <f>IF(AU7="",NA(),AU7)</f>
        <v>-</v>
      </c>
      <c r="AV6" s="21">
        <f t="shared" ref="AV6:BD6" si="6">IF(AV7="",NA(),AV7)</f>
        <v>42.06</v>
      </c>
      <c r="AW6" s="21">
        <f t="shared" si="6"/>
        <v>20.7</v>
      </c>
      <c r="AX6" s="21">
        <f t="shared" si="6"/>
        <v>31.8</v>
      </c>
      <c r="AY6" s="21">
        <f t="shared" si="6"/>
        <v>38.56</v>
      </c>
      <c r="AZ6" s="21" t="str">
        <f t="shared" si="6"/>
        <v>-</v>
      </c>
      <c r="BA6" s="21">
        <f t="shared" si="6"/>
        <v>73.55</v>
      </c>
      <c r="BB6" s="21">
        <f t="shared" si="6"/>
        <v>71.19</v>
      </c>
      <c r="BC6" s="21">
        <f t="shared" si="6"/>
        <v>77.72</v>
      </c>
      <c r="BD6" s="21">
        <f t="shared" si="6"/>
        <v>86.61</v>
      </c>
      <c r="BE6" s="20" t="str">
        <f>IF(BE7="","",IF(BE7="-","【-】","【"&amp;SUBSTITUTE(TEXT(BE7,"#,##0.00"),"-","△")&amp;"】"))</f>
        <v>【71.39】</v>
      </c>
      <c r="BF6" s="21" t="str">
        <f>IF(BF7="",NA(),BF7)</f>
        <v>-</v>
      </c>
      <c r="BG6" s="21">
        <f t="shared" ref="BG6:BO6" si="7">IF(BG7="",NA(),BG7)</f>
        <v>798.65</v>
      </c>
      <c r="BH6" s="21">
        <f t="shared" si="7"/>
        <v>856.91</v>
      </c>
      <c r="BI6" s="21">
        <f t="shared" si="7"/>
        <v>847.5</v>
      </c>
      <c r="BJ6" s="21">
        <f t="shared" si="7"/>
        <v>876.44</v>
      </c>
      <c r="BK6" s="21" t="str">
        <f t="shared" si="7"/>
        <v>-</v>
      </c>
      <c r="BL6" s="21">
        <f t="shared" si="7"/>
        <v>514.27</v>
      </c>
      <c r="BM6" s="21">
        <f t="shared" si="7"/>
        <v>517.34</v>
      </c>
      <c r="BN6" s="21">
        <f t="shared" si="7"/>
        <v>485.6</v>
      </c>
      <c r="BO6" s="21">
        <f t="shared" si="7"/>
        <v>463.93</v>
      </c>
      <c r="BP6" s="20" t="str">
        <f>IF(BP7="","",IF(BP7="-","【-】","【"&amp;SUBSTITUTE(TEXT(BP7,"#,##0.00"),"-","△")&amp;"】"))</f>
        <v>【669.12】</v>
      </c>
      <c r="BQ6" s="21" t="str">
        <f>IF(BQ7="",NA(),BQ7)</f>
        <v>-</v>
      </c>
      <c r="BR6" s="21">
        <f t="shared" ref="BR6:BZ6" si="8">IF(BR7="",NA(),BR7)</f>
        <v>73.52</v>
      </c>
      <c r="BS6" s="21">
        <f t="shared" si="8"/>
        <v>68.94</v>
      </c>
      <c r="BT6" s="21">
        <f t="shared" si="8"/>
        <v>69.78</v>
      </c>
      <c r="BU6" s="21">
        <f t="shared" si="8"/>
        <v>92.56</v>
      </c>
      <c r="BV6" s="21" t="str">
        <f t="shared" si="8"/>
        <v>-</v>
      </c>
      <c r="BW6" s="21">
        <f t="shared" si="8"/>
        <v>100.34</v>
      </c>
      <c r="BX6" s="21">
        <f t="shared" si="8"/>
        <v>99.89</v>
      </c>
      <c r="BY6" s="21">
        <f t="shared" si="8"/>
        <v>99.95</v>
      </c>
      <c r="BZ6" s="21">
        <f t="shared" si="8"/>
        <v>103.4</v>
      </c>
      <c r="CA6" s="20" t="str">
        <f>IF(CA7="","",IF(CA7="-","【-】","【"&amp;SUBSTITUTE(TEXT(CA7,"#,##0.00"),"-","△")&amp;"】"))</f>
        <v>【99.73】</v>
      </c>
      <c r="CB6" s="21" t="str">
        <f>IF(CB7="",NA(),CB7)</f>
        <v>-</v>
      </c>
      <c r="CC6" s="21">
        <f t="shared" ref="CC6:CK6" si="9">IF(CC7="",NA(),CC7)</f>
        <v>183.46</v>
      </c>
      <c r="CD6" s="21">
        <f t="shared" si="9"/>
        <v>193.8</v>
      </c>
      <c r="CE6" s="21">
        <f t="shared" si="9"/>
        <v>192.95</v>
      </c>
      <c r="CF6" s="21">
        <f t="shared" si="9"/>
        <v>150</v>
      </c>
      <c r="CG6" s="21" t="str">
        <f t="shared" si="9"/>
        <v>-</v>
      </c>
      <c r="CH6" s="21">
        <f t="shared" si="9"/>
        <v>113.49</v>
      </c>
      <c r="CI6" s="21">
        <f t="shared" si="9"/>
        <v>112.4</v>
      </c>
      <c r="CJ6" s="21">
        <f t="shared" si="9"/>
        <v>110.21</v>
      </c>
      <c r="CK6" s="21">
        <f t="shared" si="9"/>
        <v>110.26</v>
      </c>
      <c r="CL6" s="20" t="str">
        <f>IF(CL7="","",IF(CL7="-","【-】","【"&amp;SUBSTITUTE(TEXT(CL7,"#,##0.00"),"-","△")&amp;"】"))</f>
        <v>【134.98】</v>
      </c>
      <c r="CM6" s="21" t="str">
        <f>IF(CM7="",NA(),CM7)</f>
        <v>-</v>
      </c>
      <c r="CN6" s="21">
        <f t="shared" ref="CN6:CV6" si="10">IF(CN7="",NA(),CN7)</f>
        <v>89.29</v>
      </c>
      <c r="CO6" s="21">
        <f t="shared" si="10"/>
        <v>93.27</v>
      </c>
      <c r="CP6" s="21">
        <f t="shared" si="10"/>
        <v>93.49</v>
      </c>
      <c r="CQ6" s="21">
        <f t="shared" si="10"/>
        <v>95.4</v>
      </c>
      <c r="CR6" s="21" t="str">
        <f t="shared" si="10"/>
        <v>-</v>
      </c>
      <c r="CS6" s="21">
        <f t="shared" si="10"/>
        <v>62.96</v>
      </c>
      <c r="CT6" s="21">
        <f t="shared" si="10"/>
        <v>62.97</v>
      </c>
      <c r="CU6" s="21">
        <f t="shared" si="10"/>
        <v>64.930000000000007</v>
      </c>
      <c r="CV6" s="21">
        <f t="shared" si="10"/>
        <v>65.680000000000007</v>
      </c>
      <c r="CW6" s="20" t="str">
        <f>IF(CW7="","",IF(CW7="-","【-】","【"&amp;SUBSTITUTE(TEXT(CW7,"#,##0.00"),"-","△")&amp;"】"))</f>
        <v>【59.99】</v>
      </c>
      <c r="CX6" s="21" t="str">
        <f>IF(CX7="",NA(),CX7)</f>
        <v>-</v>
      </c>
      <c r="CY6" s="21">
        <f t="shared" ref="CY6:DG6" si="11">IF(CY7="",NA(),CY7)</f>
        <v>82.47</v>
      </c>
      <c r="CZ6" s="21">
        <f t="shared" si="11"/>
        <v>83.47</v>
      </c>
      <c r="DA6" s="21">
        <f t="shared" si="11"/>
        <v>94.55</v>
      </c>
      <c r="DB6" s="21">
        <f t="shared" si="11"/>
        <v>94.68</v>
      </c>
      <c r="DC6" s="21" t="str">
        <f t="shared" si="11"/>
        <v>-</v>
      </c>
      <c r="DD6" s="21">
        <f t="shared" si="11"/>
        <v>96.96</v>
      </c>
      <c r="DE6" s="21">
        <f t="shared" si="11"/>
        <v>96.97</v>
      </c>
      <c r="DF6" s="21">
        <f t="shared" si="11"/>
        <v>97.7</v>
      </c>
      <c r="DG6" s="21">
        <f t="shared" si="11"/>
        <v>97.59</v>
      </c>
      <c r="DH6" s="20" t="str">
        <f>IF(DH7="","",IF(DH7="-","【-】","【"&amp;SUBSTITUTE(TEXT(DH7,"#,##0.00"),"-","△")&amp;"】"))</f>
        <v>【95.72】</v>
      </c>
      <c r="DI6" s="21" t="str">
        <f>IF(DI7="",NA(),DI7)</f>
        <v>-</v>
      </c>
      <c r="DJ6" s="21">
        <f t="shared" ref="DJ6:DR6" si="12">IF(DJ7="",NA(),DJ7)</f>
        <v>3.43</v>
      </c>
      <c r="DK6" s="21">
        <f t="shared" si="12"/>
        <v>6.69</v>
      </c>
      <c r="DL6" s="21">
        <f t="shared" si="12"/>
        <v>9.7100000000000009</v>
      </c>
      <c r="DM6" s="21">
        <f t="shared" si="12"/>
        <v>12.64</v>
      </c>
      <c r="DN6" s="21" t="str">
        <f t="shared" si="12"/>
        <v>-</v>
      </c>
      <c r="DO6" s="21">
        <f t="shared" si="12"/>
        <v>25.13</v>
      </c>
      <c r="DP6" s="21">
        <f t="shared" si="12"/>
        <v>24.54</v>
      </c>
      <c r="DQ6" s="21">
        <f t="shared" si="12"/>
        <v>23.38</v>
      </c>
      <c r="DR6" s="21">
        <f t="shared" si="12"/>
        <v>24.59</v>
      </c>
      <c r="DS6" s="20" t="str">
        <f>IF(DS7="","",IF(DS7="-","【-】","【"&amp;SUBSTITUTE(TEXT(DS7,"#,##0.00"),"-","△")&amp;"】"))</f>
        <v>【38.17】</v>
      </c>
      <c r="DT6" s="21" t="str">
        <f>IF(DT7="",NA(),DT7)</f>
        <v>-</v>
      </c>
      <c r="DU6" s="21">
        <f t="shared" ref="DU6:EC6" si="13">IF(DU7="",NA(),DU7)</f>
        <v>4.7</v>
      </c>
      <c r="DV6" s="21">
        <f t="shared" si="13"/>
        <v>4.8099999999999996</v>
      </c>
      <c r="DW6" s="21">
        <f t="shared" si="13"/>
        <v>4.54</v>
      </c>
      <c r="DX6" s="21">
        <f t="shared" si="13"/>
        <v>5.82</v>
      </c>
      <c r="DY6" s="21" t="str">
        <f t="shared" si="13"/>
        <v>-</v>
      </c>
      <c r="DZ6" s="21">
        <f t="shared" si="13"/>
        <v>6.4</v>
      </c>
      <c r="EA6" s="21">
        <f t="shared" si="13"/>
        <v>7.66</v>
      </c>
      <c r="EB6" s="21">
        <f t="shared" si="13"/>
        <v>8.1999999999999993</v>
      </c>
      <c r="EC6" s="21">
        <f t="shared" si="13"/>
        <v>9.43</v>
      </c>
      <c r="ED6" s="20" t="str">
        <f>IF(ED7="","",IF(ED7="-","【-】","【"&amp;SUBSTITUTE(TEXT(ED7,"#,##0.00"),"-","△")&amp;"】"))</f>
        <v>【6.54】</v>
      </c>
      <c r="EE6" s="21" t="str">
        <f>IF(EE7="",NA(),EE7)</f>
        <v>-</v>
      </c>
      <c r="EF6" s="21">
        <f t="shared" ref="EF6:EN6" si="14">IF(EF7="",NA(),EF7)</f>
        <v>0.38</v>
      </c>
      <c r="EG6" s="21">
        <f t="shared" si="14"/>
        <v>0.23</v>
      </c>
      <c r="EH6" s="21">
        <f t="shared" si="14"/>
        <v>0.2</v>
      </c>
      <c r="EI6" s="21">
        <f t="shared" si="14"/>
        <v>0.19</v>
      </c>
      <c r="EJ6" s="21" t="str">
        <f t="shared" si="14"/>
        <v>-</v>
      </c>
      <c r="EK6" s="21">
        <f t="shared" si="14"/>
        <v>0.16</v>
      </c>
      <c r="EL6" s="21">
        <f t="shared" si="14"/>
        <v>0.16</v>
      </c>
      <c r="EM6" s="21">
        <f t="shared" si="14"/>
        <v>0.14000000000000001</v>
      </c>
      <c r="EN6" s="21">
        <f t="shared" si="14"/>
        <v>0.15</v>
      </c>
      <c r="EO6" s="20" t="str">
        <f>IF(EO7="","",IF(EO7="-","【-】","【"&amp;SUBSTITUTE(TEXT(EO7,"#,##0.00"),"-","△")&amp;"】"))</f>
        <v>【0.24】</v>
      </c>
    </row>
    <row r="7" spans="1:148" s="22" customFormat="1" x14ac:dyDescent="0.2">
      <c r="A7" s="14"/>
      <c r="B7" s="23">
        <v>2021</v>
      </c>
      <c r="C7" s="23">
        <v>122041</v>
      </c>
      <c r="D7" s="23">
        <v>46</v>
      </c>
      <c r="E7" s="23">
        <v>17</v>
      </c>
      <c r="F7" s="23">
        <v>1</v>
      </c>
      <c r="G7" s="23">
        <v>0</v>
      </c>
      <c r="H7" s="23" t="s">
        <v>96</v>
      </c>
      <c r="I7" s="23" t="s">
        <v>97</v>
      </c>
      <c r="J7" s="23" t="s">
        <v>98</v>
      </c>
      <c r="K7" s="23" t="s">
        <v>99</v>
      </c>
      <c r="L7" s="23" t="s">
        <v>100</v>
      </c>
      <c r="M7" s="23" t="s">
        <v>101</v>
      </c>
      <c r="N7" s="24" t="s">
        <v>102</v>
      </c>
      <c r="O7" s="24">
        <v>55.59</v>
      </c>
      <c r="P7" s="24">
        <v>90.37</v>
      </c>
      <c r="Q7" s="24">
        <v>79.489999999999995</v>
      </c>
      <c r="R7" s="24">
        <v>2211</v>
      </c>
      <c r="S7" s="24">
        <v>645718</v>
      </c>
      <c r="T7" s="24">
        <v>85.62</v>
      </c>
      <c r="U7" s="24">
        <v>7541.67</v>
      </c>
      <c r="V7" s="24">
        <v>583739</v>
      </c>
      <c r="W7" s="24">
        <v>50.73</v>
      </c>
      <c r="X7" s="24">
        <v>11506.78</v>
      </c>
      <c r="Y7" s="24" t="s">
        <v>102</v>
      </c>
      <c r="Z7" s="24">
        <v>100.52</v>
      </c>
      <c r="AA7" s="24">
        <v>102.15</v>
      </c>
      <c r="AB7" s="24">
        <v>102.69</v>
      </c>
      <c r="AC7" s="24">
        <v>103.06</v>
      </c>
      <c r="AD7" s="24" t="s">
        <v>102</v>
      </c>
      <c r="AE7" s="24">
        <v>108.87</v>
      </c>
      <c r="AF7" s="24">
        <v>109</v>
      </c>
      <c r="AG7" s="24">
        <v>107.09</v>
      </c>
      <c r="AH7" s="24">
        <v>107.96</v>
      </c>
      <c r="AI7" s="24">
        <v>107.02</v>
      </c>
      <c r="AJ7" s="24" t="s">
        <v>102</v>
      </c>
      <c r="AK7" s="24">
        <v>0</v>
      </c>
      <c r="AL7" s="24">
        <v>0</v>
      </c>
      <c r="AM7" s="24">
        <v>0</v>
      </c>
      <c r="AN7" s="24">
        <v>0</v>
      </c>
      <c r="AO7" s="24" t="s">
        <v>102</v>
      </c>
      <c r="AP7" s="24">
        <v>0.39</v>
      </c>
      <c r="AQ7" s="24">
        <v>0.28000000000000003</v>
      </c>
      <c r="AR7" s="24">
        <v>0.59</v>
      </c>
      <c r="AS7" s="24">
        <v>0.68</v>
      </c>
      <c r="AT7" s="24">
        <v>3.09</v>
      </c>
      <c r="AU7" s="24" t="s">
        <v>102</v>
      </c>
      <c r="AV7" s="24">
        <v>42.06</v>
      </c>
      <c r="AW7" s="24">
        <v>20.7</v>
      </c>
      <c r="AX7" s="24">
        <v>31.8</v>
      </c>
      <c r="AY7" s="24">
        <v>38.56</v>
      </c>
      <c r="AZ7" s="24" t="s">
        <v>102</v>
      </c>
      <c r="BA7" s="24">
        <v>73.55</v>
      </c>
      <c r="BB7" s="24">
        <v>71.19</v>
      </c>
      <c r="BC7" s="24">
        <v>77.72</v>
      </c>
      <c r="BD7" s="24">
        <v>86.61</v>
      </c>
      <c r="BE7" s="24">
        <v>71.39</v>
      </c>
      <c r="BF7" s="24" t="s">
        <v>102</v>
      </c>
      <c r="BG7" s="24">
        <v>798.65</v>
      </c>
      <c r="BH7" s="24">
        <v>856.91</v>
      </c>
      <c r="BI7" s="24">
        <v>847.5</v>
      </c>
      <c r="BJ7" s="24">
        <v>876.44</v>
      </c>
      <c r="BK7" s="24" t="s">
        <v>102</v>
      </c>
      <c r="BL7" s="24">
        <v>514.27</v>
      </c>
      <c r="BM7" s="24">
        <v>517.34</v>
      </c>
      <c r="BN7" s="24">
        <v>485.6</v>
      </c>
      <c r="BO7" s="24">
        <v>463.93</v>
      </c>
      <c r="BP7" s="24">
        <v>669.12</v>
      </c>
      <c r="BQ7" s="24" t="s">
        <v>102</v>
      </c>
      <c r="BR7" s="24">
        <v>73.52</v>
      </c>
      <c r="BS7" s="24">
        <v>68.94</v>
      </c>
      <c r="BT7" s="24">
        <v>69.78</v>
      </c>
      <c r="BU7" s="24">
        <v>92.56</v>
      </c>
      <c r="BV7" s="24" t="s">
        <v>102</v>
      </c>
      <c r="BW7" s="24">
        <v>100.34</v>
      </c>
      <c r="BX7" s="24">
        <v>99.89</v>
      </c>
      <c r="BY7" s="24">
        <v>99.95</v>
      </c>
      <c r="BZ7" s="24">
        <v>103.4</v>
      </c>
      <c r="CA7" s="24">
        <v>99.73</v>
      </c>
      <c r="CB7" s="24" t="s">
        <v>102</v>
      </c>
      <c r="CC7" s="24">
        <v>183.46</v>
      </c>
      <c r="CD7" s="24">
        <v>193.8</v>
      </c>
      <c r="CE7" s="24">
        <v>192.95</v>
      </c>
      <c r="CF7" s="24">
        <v>150</v>
      </c>
      <c r="CG7" s="24" t="s">
        <v>102</v>
      </c>
      <c r="CH7" s="24">
        <v>113.49</v>
      </c>
      <c r="CI7" s="24">
        <v>112.4</v>
      </c>
      <c r="CJ7" s="24">
        <v>110.21</v>
      </c>
      <c r="CK7" s="24">
        <v>110.26</v>
      </c>
      <c r="CL7" s="24">
        <v>134.97999999999999</v>
      </c>
      <c r="CM7" s="24" t="s">
        <v>102</v>
      </c>
      <c r="CN7" s="24">
        <v>89.29</v>
      </c>
      <c r="CO7" s="24">
        <v>93.27</v>
      </c>
      <c r="CP7" s="24">
        <v>93.49</v>
      </c>
      <c r="CQ7" s="24">
        <v>95.4</v>
      </c>
      <c r="CR7" s="24" t="s">
        <v>102</v>
      </c>
      <c r="CS7" s="24">
        <v>62.96</v>
      </c>
      <c r="CT7" s="24">
        <v>62.97</v>
      </c>
      <c r="CU7" s="24">
        <v>64.930000000000007</v>
      </c>
      <c r="CV7" s="24">
        <v>65.680000000000007</v>
      </c>
      <c r="CW7" s="24">
        <v>59.99</v>
      </c>
      <c r="CX7" s="24" t="s">
        <v>102</v>
      </c>
      <c r="CY7" s="24">
        <v>82.47</v>
      </c>
      <c r="CZ7" s="24">
        <v>83.47</v>
      </c>
      <c r="DA7" s="24">
        <v>94.55</v>
      </c>
      <c r="DB7" s="24">
        <v>94.68</v>
      </c>
      <c r="DC7" s="24" t="s">
        <v>102</v>
      </c>
      <c r="DD7" s="24">
        <v>96.96</v>
      </c>
      <c r="DE7" s="24">
        <v>96.97</v>
      </c>
      <c r="DF7" s="24">
        <v>97.7</v>
      </c>
      <c r="DG7" s="24">
        <v>97.59</v>
      </c>
      <c r="DH7" s="24">
        <v>95.72</v>
      </c>
      <c r="DI7" s="24" t="s">
        <v>102</v>
      </c>
      <c r="DJ7" s="24">
        <v>3.43</v>
      </c>
      <c r="DK7" s="24">
        <v>6.69</v>
      </c>
      <c r="DL7" s="24">
        <v>9.7100000000000009</v>
      </c>
      <c r="DM7" s="24">
        <v>12.64</v>
      </c>
      <c r="DN7" s="24" t="s">
        <v>102</v>
      </c>
      <c r="DO7" s="24">
        <v>25.13</v>
      </c>
      <c r="DP7" s="24">
        <v>24.54</v>
      </c>
      <c r="DQ7" s="24">
        <v>23.38</v>
      </c>
      <c r="DR7" s="24">
        <v>24.59</v>
      </c>
      <c r="DS7" s="24">
        <v>38.17</v>
      </c>
      <c r="DT7" s="24" t="s">
        <v>102</v>
      </c>
      <c r="DU7" s="24">
        <v>4.7</v>
      </c>
      <c r="DV7" s="24">
        <v>4.8099999999999996</v>
      </c>
      <c r="DW7" s="24">
        <v>4.54</v>
      </c>
      <c r="DX7" s="24">
        <v>5.82</v>
      </c>
      <c r="DY7" s="24" t="s">
        <v>102</v>
      </c>
      <c r="DZ7" s="24">
        <v>6.4</v>
      </c>
      <c r="EA7" s="24">
        <v>7.66</v>
      </c>
      <c r="EB7" s="24">
        <v>8.1999999999999993</v>
      </c>
      <c r="EC7" s="24">
        <v>9.43</v>
      </c>
      <c r="ED7" s="24">
        <v>6.54</v>
      </c>
      <c r="EE7" s="24" t="s">
        <v>102</v>
      </c>
      <c r="EF7" s="24">
        <v>0.38</v>
      </c>
      <c r="EG7" s="24">
        <v>0.23</v>
      </c>
      <c r="EH7" s="24">
        <v>0.2</v>
      </c>
      <c r="EI7" s="24">
        <v>0.19</v>
      </c>
      <c r="EJ7" s="24" t="s">
        <v>102</v>
      </c>
      <c r="EK7" s="24">
        <v>0.16</v>
      </c>
      <c r="EL7" s="24">
        <v>0.16</v>
      </c>
      <c r="EM7" s="24">
        <v>0.14000000000000001</v>
      </c>
      <c r="EN7" s="24">
        <v>0.15</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2023-02-01T04:14:44Z</cp:lastPrinted>
  <dcterms:created xsi:type="dcterms:W3CDTF">2022-12-01T01:15:51Z</dcterms:created>
  <dcterms:modified xsi:type="dcterms:W3CDTF">2023-02-01T04:14:49Z</dcterms:modified>
  <cp:category/>
</cp:coreProperties>
</file>