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末端）\"/>
    </mc:Choice>
  </mc:AlternateContent>
  <workbookProtection workbookAlgorithmName="SHA-512" workbookHashValue="uxXJbaX6VxbRPvDyX+X0WvpUpS0SH0ut2uiBW1B1BfaCkaBBLnHjwjr5jtLl7P/BvMbiKPSZ191kFnOzHdIhoQ==" workbookSaltValue="MR1lzp6xhPnzvVbS9Wb4hQ==" workbookSpinCount="100000" lockStructure="1"/>
  <bookViews>
    <workbookView xWindow="-120" yWindow="-120" windowWidth="24240" windowHeight="1314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H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<sst xmlns="http://schemas.openxmlformats.org/spreadsheetml/2006/main" count="231" uniqueCount="113">
  <si>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</si>
  <si>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</si>
  <si>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</si>
  <si>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</si>
  <si>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</si>
  <si>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</si>
  <si>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</si>
  <si>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</si>
  <si>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</si>
  <si>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</si>
  <si>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</si>
  <si>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</si>
  <si>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</si>
  <si>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</si>
  <si>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</si>
  <si>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</si>
  <si>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</si>
  <si>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</si>
  <si>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</si>
  <si>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</si>
  <si>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</si>
  <si>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</si>
  <si>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</si>
  <si>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</si>
  <si>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</si>
  <si>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</si>
  <si>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</si>
  <si>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</si>
  <si>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</si>
  <si>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</si>
  <si>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</si>
  <si>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</si>
  <si>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</si>
  <si>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</si>
  <si>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</si>
  <si>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</si>
  <si>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</si>
  <si>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</si>
  <si>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</si>
  <si>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</si>
  <si>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</si>
  <si>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</si>
  <si>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</si>
  <si>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</si>
  <si>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</si>
  <si>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</si>
  <si>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</si>
  <si>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</si>
  <si>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</si>
  <si>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</si>
  <si>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</si>
  <si>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</si>
  <si>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</si>
  <si>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</si>
  <si>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</si>
  <si>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</si>
  <si>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</si>
  <si>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</si>
  <si>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</si>
  <si>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</si>
  <si>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</si>
  <si>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</si>
  <si>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</si>
  <si>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</si>
  <si>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</si>
  <si>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</si>
  <si>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</si>
  <si>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</si>
  <si>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</si>
  <si>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</si>
  <si>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</si>
  <si>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</si>
  <si>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</si>
  <si>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</si>
  <si>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</si>
  <si>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</si>
  <si>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</si>
  <si>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</si>
  <si>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</si>
  <si>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</si>
  <si>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</si>
  <si>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</si>
  <si>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</si>
  <si>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</si>
  <si>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</si>
  <si>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</si>
  <si>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</si>
  <si>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</si>
  <si>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</si>
  <si>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</si>
  <si>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</si>
  <si>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</si>
  <si>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</si>
  <si>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長門川水道企業団</t>
  </si>
  <si>
    <t>法適用</t>
  </si>
  <si>
    <t>水道事業</t>
  </si>
  <si>
    <t>末端給水事業</t>
  </si>
  <si>
    <t>A6</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</si>
  <si>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</si>
  <si>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</si>
  <si>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</si>
  <si>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</si>
  <si>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</si>
  <si>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</si>
  <si>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</si>
  <si>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</si>
  <si>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</si>
  <si>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</si>
  <si>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</si>
  <si>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</si>
  <si>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全体的に経営の健全性、効率性については類似団体と比較してほぼ良好です。今後も平成30年度策定経営戦略（水道施設改良事業計画）に則り安定給水に努めていきます。</t>
    <rPh sb="1" eb="4">
      <t>ゼンタイテキ</t>
    </rPh>
    <rPh sb="5" eb="7">
      <t>ケイエイ</t>
    </rPh>
    <rPh sb="8" eb="11">
      <t>ケンゼンセイ</t>
    </rPh>
    <rPh sb="12" eb="15">
      <t>コウリツセイ</t>
    </rPh>
    <rPh sb="20" eb="24">
      <t>ルイジダンタイ</t>
    </rPh>
    <rPh sb="25" eb="27">
      <t>ヒカク</t>
    </rPh>
    <rPh sb="31" eb="33">
      <t>リョウコウ</t>
    </rPh>
    <rPh sb="36" eb="38">
      <t>コンゴ</t>
    </rPh>
    <rPh sb="39" eb="41">
      <t>ヘイセイ</t>
    </rPh>
    <rPh sb="43" eb="47">
      <t>ネンドサクテイ</t>
    </rPh>
    <rPh sb="47" eb="51">
      <t>ケイエイセンリャク</t>
    </rPh>
    <rPh sb="52" eb="62">
      <t>スイドウシセツカイリョウジギョウケイカク</t>
    </rPh>
    <rPh sb="64" eb="65">
      <t>ノット</t>
    </rPh>
    <rPh sb="66" eb="68">
      <t>アンテイ</t>
    </rPh>
    <rPh sb="68" eb="70">
      <t>キュウスイ</t>
    </rPh>
    <rPh sb="71" eb="72">
      <t>ツト</t>
    </rPh>
    <phoneticPr fontId="4"/>
  </si>
  <si>
    <t>①有形固定資産のうち償却対象資産の減価償却がどの程度進んでいるかを表す指標で、老朽化度合いを示す有形固定資産減価償却率は、平成25年度までは類似団体平均とほぼ同じ35％前後でしたが、会計制度改正によるみなし償却（補助金等で取得した資産について補助金部分の償却を行わない制度）廃止に伴い、令和2年度70％と類似団体平均より高くなっております。これは、みなし償却を行っていた資産が老朽化している傾向が高いことを示しています。　　　　　　　　　　　　　　　　　　　　　　　　　②管路経年化率は、類似団体平均より少ない状況ですが、これから徐々に上がっていくことから計画的な配水管の更新が必要になります。　　　　　　　　　　　　　　　　　　　　　　③管路更新率については、過去5ヵ年において管路は未更新であるため、計画的な更新が求められている。</t>
    <rPh sb="1" eb="7">
      <t>ユウケイコテイシサン</t>
    </rPh>
    <rPh sb="10" eb="16">
      <t>ショウキャクタイショウシサン</t>
    </rPh>
    <rPh sb="17" eb="21">
      <t>ゲンカショウキャク</t>
    </rPh>
    <rPh sb="24" eb="27">
      <t>テイドスス</t>
    </rPh>
    <rPh sb="33" eb="34">
      <t>アラワ</t>
    </rPh>
    <rPh sb="35" eb="37">
      <t>シヒョウ</t>
    </rPh>
    <rPh sb="39" eb="44">
      <t>ロウキュウカドア</t>
    </rPh>
    <rPh sb="46" eb="47">
      <t>シメ</t>
    </rPh>
    <rPh sb="48" eb="50">
      <t>ユウケイ</t>
    </rPh>
    <rPh sb="50" eb="52">
      <t>コテイ</t>
    </rPh>
    <rPh sb="52" eb="54">
      <t>シサン</t>
    </rPh>
    <rPh sb="54" eb="56">
      <t>ゲンカ</t>
    </rPh>
    <rPh sb="56" eb="58">
      <t>ショウキャク</t>
    </rPh>
    <rPh sb="58" eb="59">
      <t>リツ</t>
    </rPh>
    <rPh sb="61" eb="63">
      <t>ヘイセイ</t>
    </rPh>
    <rPh sb="65" eb="67">
      <t>ネンド</t>
    </rPh>
    <rPh sb="70" eb="72">
      <t>ルイジ</t>
    </rPh>
    <rPh sb="72" eb="74">
      <t>ダンタイ</t>
    </rPh>
    <rPh sb="74" eb="76">
      <t>ヘイキン</t>
    </rPh>
    <rPh sb="79" eb="80">
      <t>オナ</t>
    </rPh>
    <rPh sb="84" eb="86">
      <t>ゼンゴ</t>
    </rPh>
    <rPh sb="91" eb="97">
      <t>カイケイセイドカイセイ</t>
    </rPh>
    <rPh sb="103" eb="105">
      <t>ショウキャク</t>
    </rPh>
    <rPh sb="106" eb="110">
      <t>ホジョキントウ</t>
    </rPh>
    <rPh sb="121" eb="126">
      <t>ホジョキンブブン</t>
    </rPh>
    <rPh sb="127" eb="129">
      <t>ショウキャク</t>
    </rPh>
    <rPh sb="130" eb="131">
      <t>オコナ</t>
    </rPh>
    <rPh sb="134" eb="136">
      <t>セイド</t>
    </rPh>
    <rPh sb="137" eb="139">
      <t>ハイシ</t>
    </rPh>
    <rPh sb="140" eb="141">
      <t>トモナ</t>
    </rPh>
    <rPh sb="143" eb="145">
      <t>レイワ</t>
    </rPh>
    <rPh sb="146" eb="148">
      <t>ネンド</t>
    </rPh>
    <rPh sb="152" eb="158">
      <t>ルイジダンタイヘイキン</t>
    </rPh>
    <rPh sb="160" eb="161">
      <t>タカ</t>
    </rPh>
    <rPh sb="177" eb="179">
      <t>ショウキャク</t>
    </rPh>
    <rPh sb="180" eb="181">
      <t>オコナ</t>
    </rPh>
    <rPh sb="185" eb="187">
      <t>シサン</t>
    </rPh>
    <rPh sb="188" eb="191">
      <t>ロウキュウカ</t>
    </rPh>
    <rPh sb="195" eb="197">
      <t>ケイコウ</t>
    </rPh>
    <rPh sb="198" eb="199">
      <t>タカ</t>
    </rPh>
    <rPh sb="203" eb="204">
      <t>シメ</t>
    </rPh>
    <rPh sb="236" eb="242">
      <t>カンロケイネンカリツ</t>
    </rPh>
    <rPh sb="244" eb="250">
      <t>ルイジダンタイヘイキン</t>
    </rPh>
    <rPh sb="252" eb="253">
      <t>スク</t>
    </rPh>
    <rPh sb="255" eb="257">
      <t>ジョウキョウ</t>
    </rPh>
    <rPh sb="265" eb="267">
      <t>ジョジョ</t>
    </rPh>
    <rPh sb="268" eb="269">
      <t>ア</t>
    </rPh>
    <rPh sb="278" eb="281">
      <t>ケイカクテキ</t>
    </rPh>
    <rPh sb="282" eb="285">
      <t>ハイスイカン</t>
    </rPh>
    <rPh sb="286" eb="288">
      <t>コウシン</t>
    </rPh>
    <rPh sb="289" eb="291">
      <t>ヒツヨウ</t>
    </rPh>
    <rPh sb="331" eb="333">
      <t>カコ</t>
    </rPh>
    <rPh sb="335" eb="336">
      <t>ネン</t>
    </rPh>
    <rPh sb="340" eb="342">
      <t>カンロ</t>
    </rPh>
    <rPh sb="343" eb="346">
      <t>ミコウシン</t>
    </rPh>
    <rPh sb="352" eb="355">
      <t>ケイカクテキ</t>
    </rPh>
    <rPh sb="356" eb="358">
      <t>コウシン</t>
    </rPh>
    <rPh sb="359" eb="360">
      <t>モト</t>
    </rPh>
    <phoneticPr fontId="4"/>
  </si>
  <si>
    <t>①経常収支比率は100％を超え黒字を維持しております。　　　　　　　　　　　　　　　　　　　　　　　　　　　　　　　　③流動比率は類似団体平均値を上回っていることから経営状況は健全である。　　　　　　　　　　　　　　　　　　　　　④企業債残高は、類似団体より低い状況ですが、平成30年度策定経営戦略（水道施設改良事業計画）に基づき借入を行い、施設等の老朽化による更新事業を予定しているため今後上昇する見込みです。　　　　　　　　⑤の料金回収率は100％を超え、料金収入で費用を賄っています。　　　　　　　　　　　　　　　　　　　　　　　　　　　　　　　⑥給水原価が類似団体と比較して、低めであるのは経常費用の削減と有収水量の増加によるものです。　　　　　　⑦施設利用率はコロナ禍による外出自粛により在宅時間が増えたと考えられ配水量が増加傾向にあります。　　　　　　　　　　　　　　　　　　　　　　　　　　⑧有収率は、類似団体より高い水準で推移しています。高い有収率を維持するため、漏水の多い地区の配水管の布設替を実施しており、また、漏水の通報等に対して速やかに修理をし無駄な水を発生させないようにしています。</t>
    <rPh sb="1" eb="7">
      <t>ケイジョウシュウシヒリツ</t>
    </rPh>
    <rPh sb="13" eb="14">
      <t>コ</t>
    </rPh>
    <rPh sb="15" eb="17">
      <t>クロジ</t>
    </rPh>
    <rPh sb="18" eb="20">
      <t>イジ</t>
    </rPh>
    <rPh sb="60" eb="64">
      <t>リュウドウヒリツ</t>
    </rPh>
    <rPh sb="65" eb="72">
      <t>ルイジダンタイヘイキンチ</t>
    </rPh>
    <rPh sb="73" eb="75">
      <t>ウワマワ</t>
    </rPh>
    <rPh sb="83" eb="87">
      <t>ケイエイジョウキョウ</t>
    </rPh>
    <rPh sb="88" eb="90">
      <t>ケンゼン</t>
    </rPh>
    <rPh sb="116" eb="121">
      <t>キギョウサイザンダカ</t>
    </rPh>
    <rPh sb="123" eb="127">
      <t>ルイジダンタイ</t>
    </rPh>
    <rPh sb="129" eb="130">
      <t>ヒク</t>
    </rPh>
    <rPh sb="131" eb="133">
      <t>ジョウキョウ</t>
    </rPh>
    <rPh sb="137" eb="139">
      <t>ヘイセイ</t>
    </rPh>
    <rPh sb="141" eb="143">
      <t>ネンド</t>
    </rPh>
    <rPh sb="143" eb="145">
      <t>サクテイ</t>
    </rPh>
    <rPh sb="145" eb="149">
      <t>ケイエイセンリャク</t>
    </rPh>
    <rPh sb="150" eb="160">
      <t>スイドウシセツカイリョウジギョウケイカク</t>
    </rPh>
    <rPh sb="162" eb="163">
      <t>モト</t>
    </rPh>
    <rPh sb="165" eb="167">
      <t>シャクニュウ</t>
    </rPh>
    <rPh sb="168" eb="169">
      <t>オコナ</t>
    </rPh>
    <rPh sb="171" eb="174">
      <t>シセツトウ</t>
    </rPh>
    <rPh sb="175" eb="178">
      <t>ロウキュウカ</t>
    </rPh>
    <rPh sb="181" eb="185">
      <t>コウシンジギョウ</t>
    </rPh>
    <rPh sb="186" eb="188">
      <t>ヨテイ</t>
    </rPh>
    <rPh sb="194" eb="198">
      <t>コンゴジョウショウ</t>
    </rPh>
    <rPh sb="200" eb="202">
      <t>ミコ</t>
    </rPh>
    <rPh sb="216" eb="221">
      <t>リョウキンカイシュウリツ</t>
    </rPh>
    <rPh sb="227" eb="228">
      <t>コ</t>
    </rPh>
    <rPh sb="230" eb="234">
      <t>リョウキンシュウニュウ</t>
    </rPh>
    <rPh sb="235" eb="237">
      <t>ヒヨウ</t>
    </rPh>
    <rPh sb="238" eb="239">
      <t>マカナ</t>
    </rPh>
    <rPh sb="277" eb="281">
      <t>キュウスイゲンカ</t>
    </rPh>
    <rPh sb="282" eb="286">
      <t>ルイジダンタイ</t>
    </rPh>
    <rPh sb="287" eb="289">
      <t>ヒカク</t>
    </rPh>
    <rPh sb="292" eb="293">
      <t>ヒク</t>
    </rPh>
    <rPh sb="299" eb="303">
      <t>ケイジョウヒヨウ</t>
    </rPh>
    <rPh sb="304" eb="306">
      <t>サクゲン</t>
    </rPh>
    <rPh sb="307" eb="311">
      <t>ユウシュウスイリョウ</t>
    </rPh>
    <rPh sb="312" eb="314">
      <t>ゾウカ</t>
    </rPh>
    <rPh sb="329" eb="334">
      <t>シセツリヨウリツ</t>
    </rPh>
    <rPh sb="338" eb="339">
      <t>カ</t>
    </rPh>
    <rPh sb="342" eb="346">
      <t>ガイシュツジシュク</t>
    </rPh>
    <rPh sb="349" eb="351">
      <t>ザイタク</t>
    </rPh>
    <rPh sb="351" eb="353">
      <t>ジカン</t>
    </rPh>
    <rPh sb="354" eb="355">
      <t>フ</t>
    </rPh>
    <rPh sb="358" eb="359">
      <t>カンガ</t>
    </rPh>
    <rPh sb="362" eb="365">
      <t>ハイスイリョウ</t>
    </rPh>
    <rPh sb="366" eb="370">
      <t>ゾウカケイコウ</t>
    </rPh>
    <rPh sb="403" eb="406">
      <t>ユウシュウリツ</t>
    </rPh>
    <rPh sb="408" eb="412">
      <t>ルイジダンタイ</t>
    </rPh>
    <rPh sb="414" eb="415">
      <t>タカ</t>
    </rPh>
    <rPh sb="416" eb="418">
      <t>スイジュン</t>
    </rPh>
    <rPh sb="419" eb="421">
      <t>スイイ</t>
    </rPh>
    <rPh sb="427" eb="428">
      <t>タカ</t>
    </rPh>
    <rPh sb="429" eb="432">
      <t>ユウシュウリツ</t>
    </rPh>
    <rPh sb="433" eb="435">
      <t>イジ</t>
    </rPh>
    <rPh sb="440" eb="442">
      <t>ロウスイ</t>
    </rPh>
    <rPh sb="452" eb="455">
      <t>フセツカエ</t>
    </rPh>
    <rPh sb="456" eb="458">
      <t>ジッシ</t>
    </rPh>
    <rPh sb="466" eb="468">
      <t>ロウスイ</t>
    </rPh>
    <rPh sb="469" eb="471">
      <t>ツウホウ</t>
    </rPh>
    <rPh sb="471" eb="472">
      <t>トウ</t>
    </rPh>
    <rPh sb="473" eb="474">
      <t>タイ</t>
    </rPh>
    <rPh sb="476" eb="477">
      <t>スミ</t>
    </rPh>
    <rPh sb="480" eb="482">
      <t>シュウリ</t>
    </rPh>
    <rPh sb="484" eb="486">
      <t>ムダ</t>
    </rPh>
    <rPh sb="487" eb="488">
      <t>ミズ</t>
    </rPh>
    <rPh sb="489" eb="491">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</si>
</sst>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FE-40B7-A6AC-4ABED3977D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0BFE-40B7-A6AC-4ABED3977D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71.08</c:v>
                </c:pt>
                <c:pt idx="1">
                  <c:v>69.16</c:v>
                </c:pt>
                <c:pt idx="2">
                  <c:v>71.33</c:v>
                </c:pt>
                <c:pt idx="3">
                  <c:v>70.8</c:v>
                </c:pt>
                <c:pt idx="4">
                  <c:v>73.52</c:v>
                </c:pt>
              </c:numCache>
            </c:numRef>
          </c:val>
          <c:extLst>
            <c:ext xmlns:c16="http://schemas.microsoft.com/office/drawing/2014/chart" uri="{C3380CC4-5D6E-409C-BE32-E72D297353CC}">
              <c16:uniqueId val="{00000000-80B0-4446-9D13-3E2F5C8305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80B0-4446-9D13-3E2F5C8305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91.63</c:v>
                </c:pt>
                <c:pt idx="1">
                  <c:v>95.35</c:v>
                </c:pt>
                <c:pt idx="2">
                  <c:v>93.87</c:v>
                </c:pt>
                <c:pt idx="3">
                  <c:v>94.37</c:v>
                </c:pt>
                <c:pt idx="4">
                  <c:v>93.65</c:v>
                </c:pt>
              </c:numCache>
            </c:numRef>
          </c:val>
          <c:extLst>
            <c:ext xmlns:c16="http://schemas.microsoft.com/office/drawing/2014/chart" uri="{C3380CC4-5D6E-409C-BE32-E72D297353CC}">
              <c16:uniqueId val="{00000000-C556-4A33-A1AA-CF17464BEF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C556-4A33-A1AA-CF17464BEF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109.05</c:v>
                </c:pt>
                <c:pt idx="1">
                  <c:v>116.18</c:v>
                </c:pt>
                <c:pt idx="2">
                  <c:v>112.71</c:v>
                </c:pt>
                <c:pt idx="3">
                  <c:v>117.34</c:v>
                </c:pt>
                <c:pt idx="4">
                  <c:v>124.14</c:v>
                </c:pt>
              </c:numCache>
            </c:numRef>
          </c:val>
          <c:extLst>
            <c:ext xmlns:c16="http://schemas.microsoft.com/office/drawing/2014/chart" uri="{C3380CC4-5D6E-409C-BE32-E72D297353CC}">
              <c16:uniqueId val="{00000000-E8D5-4E98-B379-37B4A2DF6C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E8D5-4E98-B379-37B4A2DF6C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66.180000000000007</c:v>
                </c:pt>
                <c:pt idx="1">
                  <c:v>67.790000000000006</c:v>
                </c:pt>
                <c:pt idx="2">
                  <c:v>69.13</c:v>
                </c:pt>
                <c:pt idx="3">
                  <c:v>70.06</c:v>
                </c:pt>
                <c:pt idx="4">
                  <c:v>70.760000000000005</c:v>
                </c:pt>
              </c:numCache>
            </c:numRef>
          </c:val>
          <c:extLst>
            <c:ext xmlns:c16="http://schemas.microsoft.com/office/drawing/2014/chart" uri="{C3380CC4-5D6E-409C-BE32-E72D297353CC}">
              <c16:uniqueId val="{00000000-A93F-45D1-BE9C-437774F656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A93F-45D1-BE9C-437774F656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0.69</c:v>
                </c:pt>
                <c:pt idx="1">
                  <c:v>0.69</c:v>
                </c:pt>
                <c:pt idx="2">
                  <c:v>2.91</c:v>
                </c:pt>
                <c:pt idx="3">
                  <c:v>5.71</c:v>
                </c:pt>
                <c:pt idx="4">
                  <c:v>8.7799999999999994</c:v>
                </c:pt>
              </c:numCache>
            </c:numRef>
          </c:val>
          <c:extLst>
            <c:ext xmlns:c16="http://schemas.microsoft.com/office/drawing/2014/chart" uri="{C3380CC4-5D6E-409C-BE32-E72D297353CC}">
              <c16:uniqueId val="{00000000-6935-496B-B444-D6E7525BCCA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6935-496B-B444-D6E7525BCCA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DE-4A53-80A2-05F80BF1259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CDE-4A53-80A2-05F80BF1259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595.55999999999995</c:v>
                </c:pt>
                <c:pt idx="1">
                  <c:v>625.86</c:v>
                </c:pt>
                <c:pt idx="2">
                  <c:v>610.79999999999995</c:v>
                </c:pt>
                <c:pt idx="3">
                  <c:v>613.98</c:v>
                </c:pt>
                <c:pt idx="4">
                  <c:v>593.44000000000005</c:v>
                </c:pt>
              </c:numCache>
            </c:numRef>
          </c:val>
          <c:extLst>
            <c:ext xmlns:c16="http://schemas.microsoft.com/office/drawing/2014/chart" uri="{C3380CC4-5D6E-409C-BE32-E72D297353CC}">
              <c16:uniqueId val="{00000000-C3A7-4E0A-A5E0-61330439C53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C3A7-4E0A-A5E0-61330439C53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200.74</c:v>
                </c:pt>
                <c:pt idx="1">
                  <c:v>179.29</c:v>
                </c:pt>
                <c:pt idx="2">
                  <c:v>156.24</c:v>
                </c:pt>
                <c:pt idx="3">
                  <c:v>135.97999999999999</c:v>
                </c:pt>
                <c:pt idx="4">
                  <c:v>112.9</c:v>
                </c:pt>
              </c:numCache>
            </c:numRef>
          </c:val>
          <c:extLst>
            <c:ext xmlns:c16="http://schemas.microsoft.com/office/drawing/2014/chart" uri="{C3380CC4-5D6E-409C-BE32-E72D297353CC}">
              <c16:uniqueId val="{00000000-9AB9-45AF-9831-DBCE067A72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9AB9-45AF-9831-DBCE067A72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106.16</c:v>
                </c:pt>
                <c:pt idx="1">
                  <c:v>110.44</c:v>
                </c:pt>
                <c:pt idx="2">
                  <c:v>109.74</c:v>
                </c:pt>
                <c:pt idx="3">
                  <c:v>116.32</c:v>
                </c:pt>
                <c:pt idx="4">
                  <c:v>123.26</c:v>
                </c:pt>
              </c:numCache>
            </c:numRef>
          </c:val>
          <c:extLst>
            <c:ext xmlns:c16="http://schemas.microsoft.com/office/drawing/2014/chart" uri="{C3380CC4-5D6E-409C-BE32-E72D297353CC}">
              <c16:uniqueId val="{00000000-8FEF-4A4D-9A6D-07BBD01C542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8FEF-4A4D-9A6D-07BBD01C542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198.91</c:v>
                </c:pt>
                <c:pt idx="1">
                  <c:v>191.12</c:v>
                </c:pt>
                <c:pt idx="2">
                  <c:v>193.29</c:v>
                </c:pt>
                <c:pt idx="3">
                  <c:v>182.34</c:v>
                </c:pt>
                <c:pt idx="4">
                  <c:v>170.77</c:v>
                </c:pt>
              </c:numCache>
            </c:numRef>
          </c:val>
          <c:extLst>
            <c:ext xmlns:c16="http://schemas.microsoft.com/office/drawing/2014/chart" uri="{C3380CC4-5D6E-409C-BE32-E72D297353CC}">
              <c16:uniqueId val="{00000000-0FAC-4F61-A580-54AD3EEA39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0FAC-4F61-A580-54AD3EEA39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長門川水道企業団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民間企業出身</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86.62</v>
      </c>
      <c r="J10" s="53"/>
      <c r="K10" s="53"/>
      <c r="L10" s="53"/>
      <c r="M10" s="53"/>
      <c r="N10" s="53"/>
      <c r="O10" s="64"/>
      <c r="P10" s="54">
        <f>データ!$P$6</f>
        <v>14.65</v>
      </c>
      <c r="Q10" s="54"/>
      <c r="R10" s="54"/>
      <c r="S10" s="54"/>
      <c r="T10" s="54"/>
      <c r="U10" s="54"/>
      <c r="V10" s="54"/>
      <c r="W10" s="61">
        <f>データ!$Q$6</f>
        <v>4070</v>
      </c>
      <c r="X10" s="61"/>
      <c r="Y10" s="61"/>
      <c r="Z10" s="61"/>
      <c r="AA10" s="61"/>
      <c r="AB10" s="61"/>
      <c r="AC10" s="61"/>
      <c r="AD10" s="2"/>
      <c r="AE10" s="2"/>
      <c r="AF10" s="2"/>
      <c r="AG10" s="2"/>
      <c r="AH10" s="4"/>
      <c r="AI10" s="4"/>
      <c r="AJ10" s="4"/>
      <c r="AK10" s="4"/>
      <c r="AL10" s="61">
        <f>データ!$U$6</f>
        <v>18134</v>
      </c>
      <c r="AM10" s="61"/>
      <c r="AN10" s="61"/>
      <c r="AO10" s="61"/>
      <c r="AP10" s="61"/>
      <c r="AQ10" s="61"/>
      <c r="AR10" s="61"/>
      <c r="AS10" s="61"/>
      <c r="AT10" s="52">
        <f>データ!$V$6</f>
        <v>36.5</v>
      </c>
      <c r="AU10" s="53"/>
      <c r="AV10" s="53"/>
      <c r="AW10" s="53"/>
      <c r="AX10" s="53"/>
      <c r="AY10" s="53"/>
      <c r="AZ10" s="53"/>
      <c r="BA10" s="53"/>
      <c r="BB10" s="54">
        <f>データ!$W$6</f>
        <v>496.82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R3keo6aGJSrzaj1+lYGDR6ssNr3FlWjyq8n8Ke9MDGWms9M8IEYo5pgg3bxQZVw5wtXUNsxgZViu0/joncnZA==" saltValue="484pHfR/R8EtQhmayXYsL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128023</v>
      </c>
      <c r="D6" s="34">
        <f t="shared" si="3"/>
        <v>46</v>
      </c>
      <c r="E6" s="34">
        <f t="shared" si="3"/>
        <v>1</v>
      </c>
      <c r="F6" s="34">
        <f t="shared" si="3"/>
        <v>0</v>
      </c>
      <c r="G6" s="34">
        <f t="shared" si="3"/>
        <v>1</v>
      </c>
      <c r="H6" s="34" t="str">
        <f t="shared" si="3"/>
        <v>千葉県　長門川水道企業団</v>
      </c>
      <c r="I6" s="34" t="str">
        <f t="shared" si="3"/>
        <v>法適用</v>
      </c>
      <c r="J6" s="34" t="str">
        <f t="shared" si="3"/>
        <v>水道事業</v>
      </c>
      <c r="K6" s="34" t="str">
        <f t="shared" si="3"/>
        <v>末端給水事業</v>
      </c>
      <c r="L6" s="34" t="str">
        <f t="shared" si="3"/>
        <v>A6</v>
      </c>
      <c r="M6" s="34" t="str">
        <f t="shared" si="3"/>
        <v>民間企業出身</v>
      </c>
      <c r="N6" s="35" t="str">
        <f t="shared" si="3"/>
        <v>-</v>
      </c>
      <c r="O6" s="35">
        <f t="shared" si="3"/>
        <v>86.62</v>
      </c>
      <c r="P6" s="35">
        <f t="shared" si="3"/>
        <v>14.65</v>
      </c>
      <c r="Q6" s="35">
        <f t="shared" si="3"/>
        <v>4070</v>
      </c>
      <c r="R6" s="35" t="str">
        <f t="shared" si="3"/>
        <v>-</v>
      </c>
      <c r="S6" s="35" t="str">
        <f t="shared" si="3"/>
        <v>-</v>
      </c>
      <c r="T6" s="35" t="str">
        <f t="shared" si="3"/>
        <v>-</v>
      </c>
      <c r="U6" s="35">
        <f t="shared" si="3"/>
        <v>18134</v>
      </c>
      <c r="V6" s="35">
        <f t="shared" si="3"/>
        <v>36.5</v>
      </c>
      <c r="W6" s="35">
        <f t="shared" si="3"/>
        <v>496.82</v>
      </c>
      <c r="X6" s="36">
        <f>IF(X7="",NA(),X7)</f>
        <v>109.05</v>
      </c>
      <c r="Y6" s="36">
        <f t="shared" ref="Y6:AG6" si="4">IF(Y7="",NA(),Y7)</f>
        <v>116.18</v>
      </c>
      <c r="Z6" s="36">
        <f t="shared" si="4"/>
        <v>112.71</v>
      </c>
      <c r="AA6" s="36">
        <f t="shared" si="4"/>
        <v>117.34</v>
      </c>
      <c r="AB6" s="36">
        <f t="shared" si="4"/>
        <v>124.14</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595.55999999999995</v>
      </c>
      <c r="AU6" s="36">
        <f t="shared" ref="AU6:BC6" si="6">IF(AU7="",NA(),AU7)</f>
        <v>625.86</v>
      </c>
      <c r="AV6" s="36">
        <f t="shared" si="6"/>
        <v>610.79999999999995</v>
      </c>
      <c r="AW6" s="36">
        <f t="shared" si="6"/>
        <v>613.98</v>
      </c>
      <c r="AX6" s="36">
        <f t="shared" si="6"/>
        <v>593.44000000000005</v>
      </c>
      <c r="AY6" s="36">
        <f t="shared" si="6"/>
        <v>384.34</v>
      </c>
      <c r="AZ6" s="36">
        <f t="shared" si="6"/>
        <v>359.47</v>
      </c>
      <c r="BA6" s="36">
        <f t="shared" si="6"/>
        <v>369.69</v>
      </c>
      <c r="BB6" s="36">
        <f t="shared" si="6"/>
        <v>379.08</v>
      </c>
      <c r="BC6" s="36">
        <f t="shared" si="6"/>
        <v>367.55</v>
      </c>
      <c r="BD6" s="35" t="str">
        <f>IF(BD7="","",IF(BD7="-","【-】","【"&amp;SUBSTITUTE(TEXT(BD7,"#,##0.00"),"-","△")&amp;"】"))</f>
        <v>【260.31】</v>
      </c>
      <c r="BE6" s="36">
        <f>IF(BE7="",NA(),BE7)</f>
        <v>200.74</v>
      </c>
      <c r="BF6" s="36">
        <f t="shared" ref="BF6:BN6" si="7">IF(BF7="",NA(),BF7)</f>
        <v>179.29</v>
      </c>
      <c r="BG6" s="36">
        <f t="shared" si="7"/>
        <v>156.24</v>
      </c>
      <c r="BH6" s="36">
        <f t="shared" si="7"/>
        <v>135.97999999999999</v>
      </c>
      <c r="BI6" s="36">
        <f t="shared" si="7"/>
        <v>112.9</v>
      </c>
      <c r="BJ6" s="36">
        <f t="shared" si="7"/>
        <v>380.58</v>
      </c>
      <c r="BK6" s="36">
        <f t="shared" si="7"/>
        <v>401.79</v>
      </c>
      <c r="BL6" s="36">
        <f t="shared" si="7"/>
        <v>402.99</v>
      </c>
      <c r="BM6" s="36">
        <f t="shared" si="7"/>
        <v>398.98</v>
      </c>
      <c r="BN6" s="36">
        <f t="shared" si="7"/>
        <v>418.68</v>
      </c>
      <c r="BO6" s="35" t="str">
        <f>IF(BO7="","",IF(BO7="-","【-】","【"&amp;SUBSTITUTE(TEXT(BO7,"#,##0.00"),"-","△")&amp;"】"))</f>
        <v>【275.67】</v>
      </c>
      <c r="BP6" s="36">
        <f>IF(BP7="",NA(),BP7)</f>
        <v>106.16</v>
      </c>
      <c r="BQ6" s="36">
        <f t="shared" ref="BQ6:BY6" si="8">IF(BQ7="",NA(),BQ7)</f>
        <v>110.44</v>
      </c>
      <c r="BR6" s="36">
        <f t="shared" si="8"/>
        <v>109.74</v>
      </c>
      <c r="BS6" s="36">
        <f t="shared" si="8"/>
        <v>116.32</v>
      </c>
      <c r="BT6" s="36">
        <f t="shared" si="8"/>
        <v>123.26</v>
      </c>
      <c r="BU6" s="36">
        <f t="shared" si="8"/>
        <v>102.38</v>
      </c>
      <c r="BV6" s="36">
        <f t="shared" si="8"/>
        <v>100.12</v>
      </c>
      <c r="BW6" s="36">
        <f t="shared" si="8"/>
        <v>98.66</v>
      </c>
      <c r="BX6" s="36">
        <f t="shared" si="8"/>
        <v>98.64</v>
      </c>
      <c r="BY6" s="36">
        <f t="shared" si="8"/>
        <v>94.78</v>
      </c>
      <c r="BZ6" s="35" t="str">
        <f>IF(BZ7="","",IF(BZ7="-","【-】","【"&amp;SUBSTITUTE(TEXT(BZ7,"#,##0.00"),"-","△")&amp;"】"))</f>
        <v>【100.05】</v>
      </c>
      <c r="CA6" s="36">
        <f>IF(CA7="",NA(),CA7)</f>
        <v>198.91</v>
      </c>
      <c r="CB6" s="36">
        <f t="shared" ref="CB6:CJ6" si="9">IF(CB7="",NA(),CB7)</f>
        <v>191.12</v>
      </c>
      <c r="CC6" s="36">
        <f t="shared" si="9"/>
        <v>193.29</v>
      </c>
      <c r="CD6" s="36">
        <f t="shared" si="9"/>
        <v>182.34</v>
      </c>
      <c r="CE6" s="36">
        <f t="shared" si="9"/>
        <v>170.77</v>
      </c>
      <c r="CF6" s="36">
        <f t="shared" si="9"/>
        <v>168.67</v>
      </c>
      <c r="CG6" s="36">
        <f t="shared" si="9"/>
        <v>174.97</v>
      </c>
      <c r="CH6" s="36">
        <f t="shared" si="9"/>
        <v>178.59</v>
      </c>
      <c r="CI6" s="36">
        <f t="shared" si="9"/>
        <v>178.92</v>
      </c>
      <c r="CJ6" s="36">
        <f t="shared" si="9"/>
        <v>181.3</v>
      </c>
      <c r="CK6" s="35" t="str">
        <f>IF(CK7="","",IF(CK7="-","【-】","【"&amp;SUBSTITUTE(TEXT(CK7,"#,##0.00"),"-","△")&amp;"】"))</f>
        <v>【166.40】</v>
      </c>
      <c r="CL6" s="36">
        <f>IF(CL7="",NA(),CL7)</f>
        <v>71.08</v>
      </c>
      <c r="CM6" s="36">
        <f t="shared" ref="CM6:CU6" si="10">IF(CM7="",NA(),CM7)</f>
        <v>69.16</v>
      </c>
      <c r="CN6" s="36">
        <f t="shared" si="10"/>
        <v>71.33</v>
      </c>
      <c r="CO6" s="36">
        <f t="shared" si="10"/>
        <v>70.8</v>
      </c>
      <c r="CP6" s="36">
        <f t="shared" si="10"/>
        <v>73.52</v>
      </c>
      <c r="CQ6" s="36">
        <f t="shared" si="10"/>
        <v>54.92</v>
      </c>
      <c r="CR6" s="36">
        <f t="shared" si="10"/>
        <v>55.63</v>
      </c>
      <c r="CS6" s="36">
        <f t="shared" si="10"/>
        <v>55.03</v>
      </c>
      <c r="CT6" s="36">
        <f t="shared" si="10"/>
        <v>55.14</v>
      </c>
      <c r="CU6" s="36">
        <f t="shared" si="10"/>
        <v>55.89</v>
      </c>
      <c r="CV6" s="35" t="str">
        <f>IF(CV7="","",IF(CV7="-","【-】","【"&amp;SUBSTITUTE(TEXT(CV7,"#,##0.00"),"-","△")&amp;"】"))</f>
        <v>【60.69】</v>
      </c>
      <c r="CW6" s="36">
        <f>IF(CW7="",NA(),CW7)</f>
        <v>91.63</v>
      </c>
      <c r="CX6" s="36">
        <f t="shared" ref="CX6:DF6" si="11">IF(CX7="",NA(),CX7)</f>
        <v>95.35</v>
      </c>
      <c r="CY6" s="36">
        <f t="shared" si="11"/>
        <v>93.87</v>
      </c>
      <c r="CZ6" s="36">
        <f t="shared" si="11"/>
        <v>94.37</v>
      </c>
      <c r="DA6" s="36">
        <f t="shared" si="11"/>
        <v>93.65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66.180000000000007</v>
      </c>
      <c r="DI6" s="36">
        <f t="shared" ref="DI6:DQ6" si="12">IF(DI7="",NA(),DI7)</f>
        <v>67.790000000000006</v>
      </c>
      <c r="DJ6" s="36">
        <f t="shared" si="12"/>
        <v>69.13</v>
      </c>
      <c r="DK6" s="36">
        <f t="shared" si="12"/>
        <v>70.06</v>
      </c>
      <c r="DL6" s="36">
        <f t="shared" si="12"/>
        <v>70.760000000000005</v>
      </c>
      <c r="DM6" s="36">
        <f t="shared" si="12"/>
        <v>48.49</v>
      </c>
      <c r="DN6" s="36">
        <f t="shared" si="12"/>
        <v>48.05</v>
      </c>
      <c r="DO6" s="36">
        <f t="shared" si="12"/>
        <v>48.87</v>
      </c>
      <c r="DP6" s="36">
        <f t="shared" si="12"/>
        <v>49.92</v>
      </c>
      <c r="DQ6" s="36">
        <f t="shared" si="12"/>
        <v>50.63</v>
      </c>
      <c r="DR6" s="35" t="str">
        <f>IF(DR7="","",IF(DR7="-","【-】","【"&amp;SUBSTITUTE(TEXT(DR7,"#,##0.00"),"-","△")&amp;"】"))</f>
        <v>【50.19】</v>
      </c>
      <c r="DS6" s="36">
        <f>IF(DS7="",NA(),DS7)</f>
        <v>0.69</v>
      </c>
      <c r="DT6" s="36">
        <f t="shared" ref="DT6:EB6" si="13">IF(DT7="",NA(),DT7)</f>
        <v>0.69</v>
      </c>
      <c r="DU6" s="36">
        <f t="shared" si="13"/>
        <v>2.91</v>
      </c>
      <c r="DV6" s="36">
        <f t="shared" si="13"/>
        <v>5.71</v>
      </c>
      <c r="DW6" s="36">
        <f t="shared" si="13"/>
        <v>8.7799999999999994</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5">
        <f t="shared" ref="EE6:EM6" si="14">IF(EE7="",NA(),EE7)</f>
        <v>0</v>
      </c>
      <c r="EF6" s="35">
        <f t="shared" si="14"/>
        <v>0</v>
      </c>
      <c r="EG6" s="35">
        <f t="shared" si="14"/>
        <v>0</v>
      </c>
      <c r="EH6" s="35">
        <f t="shared" si="14"/>
        <v>0</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128023</v>
      </c>
      <c r="D7" s="38">
        <v>46</v>
      </c>
      <c r="E7" s="38">
        <v>1</v>
      </c>
      <c r="F7" s="38">
        <v>0</v>
      </c>
      <c r="G7" s="38">
        <v>1</v>
      </c>
      <c r="H7" s="38" t="s">
        <v>93</v>
      </c>
      <c r="I7" s="38" t="s">
        <v>94</v>
      </c>
      <c r="J7" s="38" t="s">
        <v>95</v>
      </c>
      <c r="K7" s="38" t="s">
        <v>96</v>
      </c>
      <c r="L7" s="38" t="s">
        <v>97</v>
      </c>
      <c r="M7" s="38" t="s">
        <v>98</v>
      </c>
      <c r="N7" s="39" t="s">
        <v>99</v>
      </c>
      <c r="O7" s="39">
        <v>86.62</v>
      </c>
      <c r="P7" s="39">
        <v>14.65</v>
      </c>
      <c r="Q7" s="39">
        <v>4070</v>
      </c>
      <c r="R7" s="39" t="s">
        <v>99</v>
      </c>
      <c r="S7" s="39" t="s">
        <v>99</v>
      </c>
      <c r="T7" s="39" t="s">
        <v>99</v>
      </c>
      <c r="U7" s="39">
        <v>18134</v>
      </c>
      <c r="V7" s="39">
        <v>36.5</v>
      </c>
      <c r="W7" s="39">
        <v>496.82</v>
      </c>
      <c r="X7" s="39">
        <v>109.05</v>
      </c>
      <c r="Y7" s="39">
        <v>116.18</v>
      </c>
      <c r="Z7" s="39">
        <v>112.71</v>
      </c>
      <c r="AA7" s="39">
        <v>117.34</v>
      </c>
      <c r="AB7" s="39">
        <v>124.14</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595.55999999999995</v>
      </c>
      <c r="AU7" s="39">
        <v>625.86</v>
      </c>
      <c r="AV7" s="39">
        <v>610.79999999999995</v>
      </c>
      <c r="AW7" s="39">
        <v>613.98</v>
      </c>
      <c r="AX7" s="39">
        <v>593.44000000000005</v>
      </c>
      <c r="AY7" s="39">
        <v>384.34</v>
      </c>
      <c r="AZ7" s="39">
        <v>359.47</v>
      </c>
      <c r="BA7" s="39">
        <v>369.69</v>
      </c>
      <c r="BB7" s="39">
        <v>379.08</v>
      </c>
      <c r="BC7" s="39">
        <v>367.55</v>
      </c>
      <c r="BD7" s="39">
        <v>260.31</v>
      </c>
      <c r="BE7" s="39">
        <v>200.74</v>
      </c>
      <c r="BF7" s="39">
        <v>179.29</v>
      </c>
      <c r="BG7" s="39">
        <v>156.24</v>
      </c>
      <c r="BH7" s="39">
        <v>135.97999999999999</v>
      </c>
      <c r="BI7" s="39">
        <v>112.9</v>
      </c>
      <c r="BJ7" s="39">
        <v>380.58</v>
      </c>
      <c r="BK7" s="39">
        <v>401.79</v>
      </c>
      <c r="BL7" s="39">
        <v>402.99</v>
      </c>
      <c r="BM7" s="39">
        <v>398.98</v>
      </c>
      <c r="BN7" s="39">
        <v>418.68</v>
      </c>
      <c r="BO7" s="39">
        <v>275.67</v>
      </c>
      <c r="BP7" s="39">
        <v>106.16</v>
      </c>
      <c r="BQ7" s="39">
        <v>110.44</v>
      </c>
      <c r="BR7" s="39">
        <v>109.74</v>
      </c>
      <c r="BS7" s="39">
        <v>116.32</v>
      </c>
      <c r="BT7" s="39">
        <v>123.26</v>
      </c>
      <c r="BU7" s="39">
        <v>102.38</v>
      </c>
      <c r="BV7" s="39">
        <v>100.12</v>
      </c>
      <c r="BW7" s="39">
        <v>98.66</v>
      </c>
      <c r="BX7" s="39">
        <v>98.64</v>
      </c>
      <c r="BY7" s="39">
        <v>94.78</v>
      </c>
      <c r="BZ7" s="39">
        <v>100.05</v>
      </c>
      <c r="CA7" s="39">
        <v>198.91</v>
      </c>
      <c r="CB7" s="39">
        <v>191.12</v>
      </c>
      <c r="CC7" s="39">
        <v>193.29</v>
      </c>
      <c r="CD7" s="39">
        <v>182.34</v>
      </c>
      <c r="CE7" s="39">
        <v>170.77</v>
      </c>
      <c r="CF7" s="39">
        <v>168.67</v>
      </c>
      <c r="CG7" s="39">
        <v>174.97</v>
      </c>
      <c r="CH7" s="39">
        <v>178.59</v>
      </c>
      <c r="CI7" s="39">
        <v>178.92</v>
      </c>
      <c r="CJ7" s="39">
        <v>181.3</v>
      </c>
      <c r="CK7" s="39">
        <v>166.4</v>
      </c>
      <c r="CL7" s="39">
        <v>71.08</v>
      </c>
      <c r="CM7" s="39">
        <v>69.16</v>
      </c>
      <c r="CN7" s="39">
        <v>71.33</v>
      </c>
      <c r="CO7" s="39">
        <v>70.8</v>
      </c>
      <c r="CP7" s="39">
        <v>73.52</v>
      </c>
      <c r="CQ7" s="39">
        <v>54.92</v>
      </c>
      <c r="CR7" s="39">
        <v>55.63</v>
      </c>
      <c r="CS7" s="39">
        <v>55.03</v>
      </c>
      <c r="CT7" s="39">
        <v>55.14</v>
      </c>
      <c r="CU7" s="39">
        <v>55.89</v>
      </c>
      <c r="CV7" s="39">
        <v>60.69</v>
      </c>
      <c r="CW7" s="39">
        <v>91.63</v>
      </c>
      <c r="CX7" s="39">
        <v>95.35</v>
      </c>
      <c r="CY7" s="39">
        <v>93.87</v>
      </c>
      <c r="CZ7" s="39">
        <v>94.37</v>
      </c>
      <c r="DA7" s="39">
        <v>93.65</v>
      </c>
      <c r="DB7" s="39">
        <v>82.66</v>
      </c>
      <c r="DC7" s="39">
        <v>82.04</v>
      </c>
      <c r="DD7" s="39">
        <v>81.900000000000006</v>
      </c>
      <c r="DE7" s="39">
        <v>81.39</v>
      </c>
      <c r="DF7" s="39">
        <v>81.27</v>
      </c>
      <c r="DG7" s="39">
        <v>89.82</v>
      </c>
      <c r="DH7" s="39">
        <v>66.180000000000007</v>
      </c>
      <c r="DI7" s="39">
        <v>67.790000000000006</v>
      </c>
      <c r="DJ7" s="39">
        <v>69.13</v>
      </c>
      <c r="DK7" s="39">
        <v>70.06</v>
      </c>
      <c r="DL7" s="39">
        <v>70.760000000000005</v>
      </c>
      <c r="DM7" s="39">
        <v>48.49</v>
      </c>
      <c r="DN7" s="39">
        <v>48.05</v>
      </c>
      <c r="DO7" s="39">
        <v>48.87</v>
      </c>
      <c r="DP7" s="39">
        <v>49.92</v>
      </c>
      <c r="DQ7" s="39">
        <v>50.63</v>
      </c>
      <c r="DR7" s="39">
        <v>50.19</v>
      </c>
      <c r="DS7" s="39">
        <v>0.69</v>
      </c>
      <c r="DT7" s="39">
        <v>0.69</v>
      </c>
      <c r="DU7" s="39">
        <v>2.91</v>
      </c>
      <c r="DV7" s="39">
        <v>5.71</v>
      </c>
      <c r="DW7" s="39">
        <v>8.7799999999999994</v>
      </c>
      <c r="DX7" s="39">
        <v>12.79</v>
      </c>
      <c r="DY7" s="39">
        <v>13.39</v>
      </c>
      <c r="DZ7" s="39">
        <v>14.85</v>
      </c>
      <c r="EA7" s="39">
        <v>16.88</v>
      </c>
      <c r="EB7" s="39">
        <v>18.28</v>
      </c>
      <c r="EC7" s="39">
        <v>20.63</v>
      </c>
      <c r="ED7" s="39">
        <v>0</v>
      </c>
      <c r="EE7" s="39">
        <v>0</v>
      </c>
      <c r="EF7" s="39">
        <v>0</v>
      </c>
      <c r="EG7" s="39">
        <v>0</v>
      </c>
      <c r="EH7" s="39">
        <v>0</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2022-02-01T00:03:22Z</cp:lastPrinted>
  <dcterms:created xsi:type="dcterms:W3CDTF">2021-12-03T06:47:26Z</dcterms:created>
  <dcterms:modified xsi:type="dcterms:W3CDTF">2022-02-01T00:03:24Z</dcterms:modified>
  <cp:category/>
</cp:coreProperties>
</file>