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PCV002FST01.dpc.pref.chiba.lg.jp\01170_市町村課$\01_所属全体フォルダ\6理財班\Ｒ３年度\07公営企業\06 経営比較分析表\20220105 公営企業に係る経営比較分析表（令和２年度決算）の分析等について（依頼）\06検収後最終版データ\010上水道（末端）\"/>
    </mc:Choice>
  </mc:AlternateContent>
  <workbookProtection workbookAlgorithmName="SHA-512" workbookHashValue="1fYzLNhiKgB6W0VHK0CvEY6LTzTecdT4Y7L/wLby+HOOZfUhRreUZvR6Scbd+gunY5nvWvpjYKVK8KRPTFQvfg==" workbookSaltValue="F+1hNtUVNrY4iChqeYX2aQ==" workbookSpinCount="100000" lockStructure="1"/>
  <bookViews>
    <workbookView xWindow="-120" yWindow="-120" windowWidth="29040" windowHeight="1584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N85" i="4" s="1"/>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V6" i="5"/>
  <c r="U6" i="5"/>
  <c r="T6" i="5"/>
  <c r="BB8" i="4" s="1"/>
  <c r="S6" i="5"/>
  <c r="R6" i="5"/>
  <c r="AL8" i="4" s="1"/>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L85" i="4"/>
  <c r="J85" i="4"/>
  <c r="I85" i="4"/>
  <c r="H85" i="4"/>
  <c r="E85" i="4"/>
  <c r="BB10" i="4"/>
  <c r="AT10" i="4"/>
  <c r="AL10" i="4"/>
  <c r="W10" i="4"/>
  <c r="I10" i="4"/>
  <c r="B10" i="4"/>
  <c r="AT8" i="4"/>
  <c r="AD8" i="4"/>
  <c r="W8" i="4"/>
  <c r="P8" i="4"/>
  <c r="I8" i="4"/>
  <c r="B8" i="4"/>
  <c r="B6" i="4"/>
</calcChain>
</file>

<file path=xl/sharedStrings.xml><?xml version="1.0" encoding="utf-8"?>
<sst xmlns="http://schemas.openxmlformats.org/spreadsheetml/2006/main" count="231" uniqueCount="113">
  <si>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</si>
  <si>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</si>
  <si>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</si>
  <si>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</si>
  <si>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</si>
  <si>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</si>
  <si>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</si>
  <si>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</si>
  <si>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</si>
  <si>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</si>
  <si>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</si>
  <si>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</si>
  <si>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</si>
  <si>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</si>
  <si>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</si>
  <si>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</si>
  <si>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</si>
  <si>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</si>
  <si>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</si>
  <si>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</si>
  <si>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</si>
  <si>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</si>
  <si>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</si>
  <si>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</si>
  <si>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</si>
  <si>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</si>
  <si>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</si>
  <si>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</si>
  <si>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</si>
  <si>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</si>
  <si>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</si>
  <si>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</si>
  <si>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</si>
  <si>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</si>
  <si>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</si>
  <si>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</si>
  <si>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</si>
  <si>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</si>
  <si>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</si>
  <si>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</si>
  <si>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</si>
  <si>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</si>
  <si>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</si>
  <si>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</si>
  <si>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</si>
  <si>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</si>
  <si>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</si>
  <si>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</si>
  <si>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</si>
  <si>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</si>
  <si>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</si>
  <si>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</si>
  <si>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</si>
  <si>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</si>
  <si>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</si>
  <si>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</si>
  <si>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</si>
  <si>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</si>
  <si>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</si>
  <si>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</si>
  <si>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</si>
  <si>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</si>
  <si>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</si>
  <si>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</si>
  <si>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</si>
  <si>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</si>
  <si>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</si>
  <si>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</si>
  <si>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</si>
  <si>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</si>
  <si>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</si>
  <si>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</si>
  <si>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</si>
  <si>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</si>
  <si>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</si>
  <si>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</si>
  <si>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</si>
  <si>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</si>
  <si>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</si>
  <si>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</si>
  <si>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</si>
  <si>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</si>
  <si>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</si>
  <si>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</si>
  <si>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</si>
  <si>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</si>
  <si>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</si>
  <si>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</si>
  <si>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</si>
  <si>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</si>
  <si>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</si>
  <si>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</si>
  <si>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</si>
  <si>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千葉県　三芳水道企業団</t>
  </si>
  <si>
    <t>法適用</t>
  </si>
  <si>
    <t>水道事業</t>
  </si>
  <si>
    <t>末端給水事業</t>
  </si>
  <si>
    <t>A4</t>
  </si>
  <si>
    <t>その他</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</si>
  <si>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</si>
  <si>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</si>
  <si>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</si>
  <si>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</si>
  <si>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</si>
  <si>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</si>
  <si>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</si>
  <si>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</si>
  <si>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</si>
  <si>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</si>
  <si>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</si>
  <si>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工場の撤退や宿泊施設の廃業等による産業構造の変化に伴う人口減少により，給水収益は大幅に落ち込んできた。平成30年4月1日に水道料金改定（平均改定率5％）を実施したが、その後も施設の老朽化に伴う維持管理費の増加を賄う程の収益改善には至っておらず、今後も新型コロナウイルス、自然災害、人口減少の影響から給水に係る費用を料金収入で賄えているかどうかを評価する料金回収率は，さらに低下していくことが予想される。
　また，施設の老朽化に伴い，有収率についても低下していくことが考えられる。
　そのため，当企業団は，将来にわたって安定的な事業継続をしていくため，中長期的な視野に立った経営の基本計画である，水道事業経営戦略を平成28年度に策定している。経営戦略にのっとり，経常経費の削減を行いながら，漏水の多発する地区や無効水量の多い区域の老朽管等の更新を前倒しで実施するなど，適切な管路更新を継続して行っていく方針である。また，施設の維持管理費を抑えるため，休止中の施設については，水需要の動向を見ながら適宜縮小，廃止を計画的に進めて行く方針である。</t>
    <rPh sb="1" eb="3">
      <t>コウジョウ</t>
    </rPh>
    <rPh sb="4" eb="6">
      <t>テッタイ</t>
    </rPh>
    <rPh sb="86" eb="87">
      <t>ゴ</t>
    </rPh>
    <rPh sb="88" eb="90">
      <t>シセツ</t>
    </rPh>
    <rPh sb="91" eb="94">
      <t>ロウキュウカ</t>
    </rPh>
    <rPh sb="97" eb="101">
      <t>イジカンリ</t>
    </rPh>
    <rPh sb="101" eb="102">
      <t>ヒ</t>
    </rPh>
    <rPh sb="103" eb="105">
      <t>ゾウカ</t>
    </rPh>
    <rPh sb="106" eb="107">
      <t>マカナ</t>
    </rPh>
    <rPh sb="108" eb="109">
      <t>ホド</t>
    </rPh>
    <rPh sb="110" eb="112">
      <t>シュウエキ</t>
    </rPh>
    <rPh sb="112" eb="114">
      <t>カイゼン</t>
    </rPh>
    <rPh sb="116" eb="117">
      <t>イタ</t>
    </rPh>
    <rPh sb="123" eb="125">
      <t>コンゴ</t>
    </rPh>
    <rPh sb="126" eb="128">
      <t>シンガタ</t>
    </rPh>
    <rPh sb="136" eb="140">
      <t>シゼンサイガイ</t>
    </rPh>
    <rPh sb="146" eb="148">
      <t>エイキョウ</t>
    </rPh>
    <rPh sb="150" eb="152">
      <t>キュウスイ</t>
    </rPh>
    <rPh sb="153" eb="154">
      <t>カカ</t>
    </rPh>
    <rPh sb="155" eb="157">
      <t>ヒヨウ</t>
    </rPh>
    <rPh sb="158" eb="160">
      <t>リョウキン</t>
    </rPh>
    <rPh sb="160" eb="162">
      <t>シュウニュウ</t>
    </rPh>
    <rPh sb="163" eb="164">
      <t>マカナ</t>
    </rPh>
    <rPh sb="173" eb="175">
      <t>ヒョウカ</t>
    </rPh>
    <rPh sb="177" eb="179">
      <t>リョウキン</t>
    </rPh>
    <rPh sb="179" eb="181">
      <t>カイシュウ</t>
    </rPh>
    <rPh sb="181" eb="182">
      <t>リツ</t>
    </rPh>
    <rPh sb="187" eb="189">
      <t>テイカ</t>
    </rPh>
    <phoneticPr fontId="4"/>
  </si>
  <si>
    <t>　経常収支比率は，給水人口の減少に伴う給水収益の低下や補助金の削減により，今後も低下の傾向が予想される。工場の撤退や宿泊施設の廃業等により，給水人口の減少や人口密度の低下が進んでいることから，給水にかかる費用を料金収入で賄うことが出来ず，千葉県水道事業総合対策補助金や市町村補助金といった一般会計からの繰出金に依存せざるを得ない状況にある。このことが，料金回収率の低さの要因となっている。
　施設利用率は、平均値より高いものの，有収率は平均値より低く，この事は漏水等の料金収入につながらない水量が多いことを表している。そこで，当企業団では給水原価を下げるため，漏水量が多いと思われる区域を分析し、地区別漏水量の多い地区を中心に漏水調査の実施と老朽管の更新を優先して更新する事により、有収率向上を目指し施策を行っている。
　累積欠損金が発生した理由は，水道施設の老朽化に伴う維持管理費用（修繕費，委託料等）の増加が大きな要因となっている。また，平成30年4月1日に水道料金改定（平均改定率5％）を実施したが，人口減少及び当初予算策定時には予測できなかった新型コロナウイルスの影響により、生活用水使用量の増加により有収水量全体は微増となったが、収益性の高い営業用水量が減量した事により、水道料金収入自体は微増にとどまったため、経常収支比率及び水道料金回収率の改善には至っていない。なお，累積欠損金比率については，令和2年度においても純損失が発生したが，実際には，令和3年10月議会での決算認定後に利益積立金による欠損補填処理を行った。平成30年度に，料金改定を実施し，営業収支等は一時的に改善したが，新型コロナウイルスによる影響による営業用水量の減少や継続的な給水人口減少傾向により，水道料金収入の伸び悩みや減少が続いている状況である一方、水道施設の維持管理費用は年々増加傾向にある。このように，当企業団の水道事業を取り巻く状況は，大変厳しい状況であり，より一層の経常費用削減に努める必要があると考えている。</t>
    <rPh sb="228" eb="229">
      <t>コト</t>
    </rPh>
    <rPh sb="287" eb="288">
      <t>オモ</t>
    </rPh>
    <rPh sb="298" eb="301">
      <t>チクベツ</t>
    </rPh>
    <rPh sb="303" eb="304">
      <t>リョウ</t>
    </rPh>
    <rPh sb="305" eb="306">
      <t>オオ</t>
    </rPh>
    <rPh sb="307" eb="309">
      <t>チク</t>
    </rPh>
    <rPh sb="310" eb="312">
      <t>チュウシン</t>
    </rPh>
    <rPh sb="313" eb="317">
      <t>ロウスイチョウサ</t>
    </rPh>
    <rPh sb="318" eb="320">
      <t>ジッシ</t>
    </rPh>
    <rPh sb="325" eb="327">
      <t>コウシン</t>
    </rPh>
    <rPh sb="332" eb="334">
      <t>コウシン</t>
    </rPh>
    <rPh sb="336" eb="337">
      <t>コト</t>
    </rPh>
    <rPh sb="353" eb="354">
      <t>オコナ</t>
    </rPh>
    <rPh sb="375" eb="377">
      <t>スイドウ</t>
    </rPh>
    <rPh sb="377" eb="379">
      <t>シセツ</t>
    </rPh>
    <rPh sb="380" eb="383">
      <t>ロウキュウカ</t>
    </rPh>
    <rPh sb="384" eb="385">
      <t>トモナ</t>
    </rPh>
    <rPh sb="386" eb="392">
      <t>イジカンリヒヨウ</t>
    </rPh>
    <rPh sb="397" eb="400">
      <t>イタクリョウ</t>
    </rPh>
    <rPh sb="400" eb="401">
      <t>ナド</t>
    </rPh>
    <rPh sb="406" eb="407">
      <t>オオ</t>
    </rPh>
    <rPh sb="409" eb="411">
      <t>ヨウイン</t>
    </rPh>
    <rPh sb="459" eb="461">
      <t>トウショ</t>
    </rPh>
    <rPh sb="463" eb="465">
      <t>サクテイ</t>
    </rPh>
    <rPh sb="476" eb="478">
      <t>シンガタ</t>
    </rPh>
    <rPh sb="492" eb="494">
      <t>セイカツ</t>
    </rPh>
    <rPh sb="494" eb="496">
      <t>ヨウスイ</t>
    </rPh>
    <rPh sb="500" eb="502">
      <t>ゾウカ</t>
    </rPh>
    <rPh sb="522" eb="523">
      <t>セイ</t>
    </rPh>
    <rPh sb="524" eb="525">
      <t>タカ</t>
    </rPh>
    <rPh sb="526" eb="528">
      <t>エイギョウ</t>
    </rPh>
    <rPh sb="528" eb="529">
      <t>ヨウ</t>
    </rPh>
    <rPh sb="532" eb="534">
      <t>ゲンリョウ</t>
    </rPh>
    <rPh sb="536" eb="537">
      <t>コト</t>
    </rPh>
    <rPh sb="541" eb="543">
      <t>スイドウ</t>
    </rPh>
    <rPh sb="547" eb="549">
      <t>ジタイ</t>
    </rPh>
    <rPh sb="550" eb="552">
      <t>ビゾウ</t>
    </rPh>
    <rPh sb="561" eb="563">
      <t>ケイジョウ</t>
    </rPh>
    <rPh sb="563" eb="565">
      <t>シュウシ</t>
    </rPh>
    <rPh sb="565" eb="567">
      <t>ヒリツ</t>
    </rPh>
    <rPh sb="567" eb="568">
      <t>オヨ</t>
    </rPh>
    <rPh sb="569" eb="571">
      <t>スイドウ</t>
    </rPh>
    <rPh sb="571" eb="573">
      <t>リョウキン</t>
    </rPh>
    <rPh sb="573" eb="576">
      <t>カイシュウリツ</t>
    </rPh>
    <rPh sb="577" eb="579">
      <t>カイゼン</t>
    </rPh>
    <rPh sb="581" eb="582">
      <t>イタ</t>
    </rPh>
    <rPh sb="604" eb="606">
      <t>レイワ</t>
    </rPh>
    <rPh sb="698" eb="700">
      <t>シンガタ</t>
    </rPh>
    <rPh sb="710" eb="712">
      <t>エイキョウ</t>
    </rPh>
    <rPh sb="715" eb="718">
      <t>エイギョウヨウ</t>
    </rPh>
    <rPh sb="718" eb="720">
      <t>スイリョウ</t>
    </rPh>
    <rPh sb="721" eb="723">
      <t>ゲンショウ</t>
    </rPh>
    <rPh sb="724" eb="727">
      <t>ケイゾクテキ</t>
    </rPh>
    <rPh sb="728" eb="730">
      <t>キュウスイ</t>
    </rPh>
    <rPh sb="734" eb="736">
      <t>ケイコウ</t>
    </rPh>
    <rPh sb="740" eb="742">
      <t>スイドウ</t>
    </rPh>
    <rPh sb="742" eb="744">
      <t>リョウキン</t>
    </rPh>
    <rPh sb="744" eb="746">
      <t>シュウニュウ</t>
    </rPh>
    <rPh sb="747" eb="748">
      <t>ノ</t>
    </rPh>
    <rPh sb="749" eb="750">
      <t>ナヤ</t>
    </rPh>
    <rPh sb="765" eb="767">
      <t>イッポウ</t>
    </rPh>
    <rPh sb="768" eb="772">
      <t>スイドウシセツ</t>
    </rPh>
    <rPh sb="773" eb="777">
      <t>イジカンリ</t>
    </rPh>
    <rPh sb="777" eb="779">
      <t>ヒヨウ</t>
    </rPh>
    <rPh sb="780" eb="782">
      <t>ネンネン</t>
    </rPh>
    <rPh sb="782" eb="784">
      <t>ゾウカ</t>
    </rPh>
    <rPh sb="784" eb="786">
      <t>ケイコウ</t>
    </rPh>
    <rPh sb="814" eb="816">
      <t>タイヘン</t>
    </rPh>
    <phoneticPr fontId="4"/>
  </si>
  <si>
    <t>　管路経年化率が，平均値に比べて著しく高いことから，当企業団における管路老朽化の度合は，非常に高いと考えている。また，有形固定資産減価償却率についても平均値と比較して高く，かつ，増加傾向により，管路のみならず，施設等についても老朽化が着実に進行していると捉えている。これらのことは，有収率向上や施設の強靭化を踏まえて，更新が急務であると認識している。管路更新率は令和2年度については、前年度に比べて改善はされているが、引きつづき財政状況に注視しながら必要な更新事業をできる限り進めて行く方針である。
　当企業団としては，漏水多発地区や無効水量の多い区域の老朽管等を優先的に更新しつつ，老朽管更新計画にのっとり，老朽管の更新を計画的に実施する方針である。人口減少及び新型コロナによる影響により，更なる水道料金の減収が想定される厳しい財政状況であるが，限られた予算及び人員の中で老朽管の更新を効率よく進める必要がある。更新計画にある管路を基本ベースとし，管路の重要度，道路改良工事及び他の占用工事等の状況，漏水多発地区等を総合的に判断し，より重要度が高く，費用対効果の高い管路から老朽管更新事業を実施していく方針である。また、浄・配水場施設の統廃合による管路の変更（新設・廃止）も含め、配水管網の水理解析による適正管径の採用（増・減口径）など、施設整備計画との整合を図りながら合理的な配水管網計画を立案し、改良・更新事業を引き続き実施する。</t>
    <rPh sb="176" eb="178">
      <t>カンロ</t>
    </rPh>
    <rPh sb="178" eb="181">
      <t>コウシンリツ</t>
    </rPh>
    <rPh sb="182" eb="184">
      <t>レイワ</t>
    </rPh>
    <rPh sb="185" eb="187">
      <t>ネンド</t>
    </rPh>
    <rPh sb="193" eb="196">
      <t>ゼンネンド</t>
    </rPh>
    <rPh sb="197" eb="198">
      <t>クラ</t>
    </rPh>
    <rPh sb="200" eb="202">
      <t>カイゼン</t>
    </rPh>
    <rPh sb="210" eb="211">
      <t>ヒ</t>
    </rPh>
    <rPh sb="215" eb="217">
      <t>ザイセイ</t>
    </rPh>
    <rPh sb="217" eb="219">
      <t>ジョウキョウ</t>
    </rPh>
    <rPh sb="220" eb="222">
      <t>チュウシ</t>
    </rPh>
    <rPh sb="226" eb="228">
      <t>ヒツヨウ</t>
    </rPh>
    <rPh sb="237" eb="238">
      <t>カギ</t>
    </rPh>
    <rPh sb="239" eb="240">
      <t>スス</t>
    </rPh>
    <rPh sb="242" eb="243">
      <t>イ</t>
    </rPh>
    <rPh sb="244" eb="246">
      <t>ホウシン</t>
    </rPh>
    <rPh sb="294" eb="295">
      <t>カン</t>
    </rPh>
    <rPh sb="307" eb="308">
      <t>カン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</si>
</sst>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8">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13" fillId="0" borderId="0" xfId="0" applyFont="1" applyBorder="1" applyAlignment="1" applyProtection="1">
      <alignment horizontal="left" vertical="top" wrapText="1"/>
      <protection locked="0"/>
    </xf>
    <xf numFmtId="0" fontId="13" fillId="0" borderId="10" xfId="0" applyFont="1" applyBorder="1" applyAlignment="1" applyProtection="1">
      <alignment horizontal="left" vertical="top" wrapText="1"/>
      <protection locked="0"/>
    </xf>
    <xf numFmtId="0" fontId="13" fillId="0" borderId="9" xfId="0" applyFont="1" applyBorder="1" applyAlignment="1" applyProtection="1">
      <alignment horizontal="left" vertical="top" wrapText="1"/>
      <protection locked="0"/>
    </xf>
    <xf numFmtId="0" fontId="13" fillId="0" borderId="11" xfId="0" applyFont="1" applyBorder="1" applyAlignment="1" applyProtection="1">
      <alignment horizontal="left" vertical="top" wrapText="1"/>
      <protection locked="0"/>
    </xf>
    <xf numFmtId="0" fontId="13" fillId="0" borderId="1" xfId="0" applyFont="1" applyBorder="1" applyAlignment="1" applyProtection="1">
      <alignment horizontal="left" vertical="top" wrapText="1"/>
      <protection locked="0"/>
    </xf>
    <xf numFmtId="0" fontId="13"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6" fillId="0" borderId="9"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formatCode="#,##0.00;&quot;△&quot;#,##0.00">
                  <c:v>0</c:v>
                </c:pt>
                <c:pt idx="1">
                  <c:v>0.49</c:v>
                </c:pt>
                <c:pt idx="2">
                  <c:v>0.28999999999999998</c:v>
                </c:pt>
                <c:pt idx="3">
                  <c:v>0.24</c:v>
                </c:pt>
                <c:pt idx="4">
                  <c:v>0.59</c:v>
                </c:pt>
              </c:numCache>
            </c:numRef>
          </c:val>
          <c:extLst>
            <c:ext xmlns:c16="http://schemas.microsoft.com/office/drawing/2014/chart" uri="{C3380CC4-5D6E-409C-BE32-E72D297353CC}">
              <c16:uniqueId val="{00000000-5F67-4F23-9357-853460DB7914}"/>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0.71</c:v>
                </c:pt>
                <c:pt idx="1">
                  <c:v>0.75</c:v>
                </c:pt>
                <c:pt idx="2">
                  <c:v>0.63</c:v>
                </c:pt>
                <c:pt idx="3">
                  <c:v>0.63</c:v>
                </c:pt>
                <c:pt idx="4">
                  <c:v>0.6</c:v>
                </c:pt>
              </c:numCache>
            </c:numRef>
          </c:val>
          <c:smooth val="0"/>
          <c:extLst>
            <c:ext xmlns:c16="http://schemas.microsoft.com/office/drawing/2014/chart" uri="{C3380CC4-5D6E-409C-BE32-E72D297353CC}">
              <c16:uniqueId val="{00000001-5F67-4F23-9357-853460DB7914}"/>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72.94</c:v>
                </c:pt>
                <c:pt idx="1">
                  <c:v>72.430000000000007</c:v>
                </c:pt>
                <c:pt idx="2">
                  <c:v>70.569999999999993</c:v>
                </c:pt>
                <c:pt idx="3">
                  <c:v>74.58</c:v>
                </c:pt>
                <c:pt idx="4">
                  <c:v>75.88</c:v>
                </c:pt>
              </c:numCache>
            </c:numRef>
          </c:val>
          <c:extLst>
            <c:ext xmlns:c16="http://schemas.microsoft.com/office/drawing/2014/chart" uri="{C3380CC4-5D6E-409C-BE32-E72D297353CC}">
              <c16:uniqueId val="{00000000-F65D-4461-AE06-D0B1DE31BC48}"/>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59.11</c:v>
                </c:pt>
                <c:pt idx="1">
                  <c:v>59.74</c:v>
                </c:pt>
                <c:pt idx="2">
                  <c:v>59.46</c:v>
                </c:pt>
                <c:pt idx="3">
                  <c:v>59.51</c:v>
                </c:pt>
                <c:pt idx="4">
                  <c:v>59.91</c:v>
                </c:pt>
              </c:numCache>
            </c:numRef>
          </c:val>
          <c:smooth val="0"/>
          <c:extLst>
            <c:ext xmlns:c16="http://schemas.microsoft.com/office/drawing/2014/chart" uri="{C3380CC4-5D6E-409C-BE32-E72D297353CC}">
              <c16:uniqueId val="{00000001-F65D-4461-AE06-D0B1DE31BC48}"/>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74.52</c:v>
                </c:pt>
                <c:pt idx="1">
                  <c:v>74.02</c:v>
                </c:pt>
                <c:pt idx="2">
                  <c:v>75.62</c:v>
                </c:pt>
                <c:pt idx="3">
                  <c:v>72.959999999999994</c:v>
                </c:pt>
                <c:pt idx="4">
                  <c:v>72.819999999999993</c:v>
                </c:pt>
              </c:numCache>
            </c:numRef>
          </c:val>
          <c:extLst>
            <c:ext xmlns:c16="http://schemas.microsoft.com/office/drawing/2014/chart" uri="{C3380CC4-5D6E-409C-BE32-E72D297353CC}">
              <c16:uniqueId val="{00000000-D94C-471A-B13E-E206FAF11831}"/>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87.91</c:v>
                </c:pt>
                <c:pt idx="1">
                  <c:v>87.28</c:v>
                </c:pt>
                <c:pt idx="2">
                  <c:v>87.41</c:v>
                </c:pt>
                <c:pt idx="3">
                  <c:v>87.08</c:v>
                </c:pt>
                <c:pt idx="4">
                  <c:v>87.26</c:v>
                </c:pt>
              </c:numCache>
            </c:numRef>
          </c:val>
          <c:smooth val="0"/>
          <c:extLst>
            <c:ext xmlns:c16="http://schemas.microsoft.com/office/drawing/2014/chart" uri="{C3380CC4-5D6E-409C-BE32-E72D297353CC}">
              <c16:uniqueId val="{00000001-D94C-471A-B13E-E206FAF11831}"/>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104.16</c:v>
                </c:pt>
                <c:pt idx="1">
                  <c:v>99.98</c:v>
                </c:pt>
                <c:pt idx="2">
                  <c:v>100.91</c:v>
                </c:pt>
                <c:pt idx="3">
                  <c:v>99.43</c:v>
                </c:pt>
                <c:pt idx="4">
                  <c:v>98.09</c:v>
                </c:pt>
              </c:numCache>
            </c:numRef>
          </c:val>
          <c:extLst>
            <c:ext xmlns:c16="http://schemas.microsoft.com/office/drawing/2014/chart" uri="{C3380CC4-5D6E-409C-BE32-E72D297353CC}">
              <c16:uniqueId val="{00000000-EB25-4586-A3F5-8DFEC6D2E93A}"/>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113.16</c:v>
                </c:pt>
                <c:pt idx="1">
                  <c:v>112.15</c:v>
                </c:pt>
                <c:pt idx="2">
                  <c:v>111.44</c:v>
                </c:pt>
                <c:pt idx="3">
                  <c:v>111.17</c:v>
                </c:pt>
                <c:pt idx="4">
                  <c:v>110.91</c:v>
                </c:pt>
              </c:numCache>
            </c:numRef>
          </c:val>
          <c:smooth val="0"/>
          <c:extLst>
            <c:ext xmlns:c16="http://schemas.microsoft.com/office/drawing/2014/chart" uri="{C3380CC4-5D6E-409C-BE32-E72D297353CC}">
              <c16:uniqueId val="{00000001-EB25-4586-A3F5-8DFEC6D2E93A}"/>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51.34</c:v>
                </c:pt>
                <c:pt idx="1">
                  <c:v>52.46</c:v>
                </c:pt>
                <c:pt idx="2">
                  <c:v>53.45</c:v>
                </c:pt>
                <c:pt idx="3">
                  <c:v>54.42</c:v>
                </c:pt>
                <c:pt idx="4">
                  <c:v>55.87</c:v>
                </c:pt>
              </c:numCache>
            </c:numRef>
          </c:val>
          <c:extLst>
            <c:ext xmlns:c16="http://schemas.microsoft.com/office/drawing/2014/chart" uri="{C3380CC4-5D6E-409C-BE32-E72D297353CC}">
              <c16:uniqueId val="{00000000-A22C-4481-A80B-1D88D4F52C7C}"/>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46.88</c:v>
                </c:pt>
                <c:pt idx="1">
                  <c:v>46.94</c:v>
                </c:pt>
                <c:pt idx="2">
                  <c:v>47.62</c:v>
                </c:pt>
                <c:pt idx="3">
                  <c:v>48.55</c:v>
                </c:pt>
                <c:pt idx="4">
                  <c:v>49.2</c:v>
                </c:pt>
              </c:numCache>
            </c:numRef>
          </c:val>
          <c:smooth val="0"/>
          <c:extLst>
            <c:ext xmlns:c16="http://schemas.microsoft.com/office/drawing/2014/chart" uri="{C3380CC4-5D6E-409C-BE32-E72D297353CC}">
              <c16:uniqueId val="{00000001-A22C-4481-A80B-1D88D4F52C7C}"/>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40.18</c:v>
                </c:pt>
                <c:pt idx="1">
                  <c:v>40.71</c:v>
                </c:pt>
                <c:pt idx="2">
                  <c:v>49.78</c:v>
                </c:pt>
                <c:pt idx="3">
                  <c:v>50.37</c:v>
                </c:pt>
                <c:pt idx="4">
                  <c:v>53.29</c:v>
                </c:pt>
              </c:numCache>
            </c:numRef>
          </c:val>
          <c:extLst>
            <c:ext xmlns:c16="http://schemas.microsoft.com/office/drawing/2014/chart" uri="{C3380CC4-5D6E-409C-BE32-E72D297353CC}">
              <c16:uniqueId val="{00000000-131E-4288-9505-C2235560325A}"/>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13.39</c:v>
                </c:pt>
                <c:pt idx="1">
                  <c:v>14.48</c:v>
                </c:pt>
                <c:pt idx="2">
                  <c:v>16.27</c:v>
                </c:pt>
                <c:pt idx="3">
                  <c:v>17.11</c:v>
                </c:pt>
                <c:pt idx="4">
                  <c:v>18.329999999999998</c:v>
                </c:pt>
              </c:numCache>
            </c:numRef>
          </c:val>
          <c:smooth val="0"/>
          <c:extLst>
            <c:ext xmlns:c16="http://schemas.microsoft.com/office/drawing/2014/chart" uri="{C3380CC4-5D6E-409C-BE32-E72D297353CC}">
              <c16:uniqueId val="{00000001-131E-4288-9505-C2235560325A}"/>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formatCode="#,##0.00;&quot;△&quot;#,##0.00">
                  <c:v>0</c:v>
                </c:pt>
                <c:pt idx="1">
                  <c:v>0.02</c:v>
                </c:pt>
                <c:pt idx="2" formatCode="#,##0.00;&quot;△&quot;#,##0.00">
                  <c:v>0</c:v>
                </c:pt>
                <c:pt idx="3">
                  <c:v>0.82</c:v>
                </c:pt>
                <c:pt idx="4">
                  <c:v>2.83</c:v>
                </c:pt>
              </c:numCache>
            </c:numRef>
          </c:val>
          <c:extLst>
            <c:ext xmlns:c16="http://schemas.microsoft.com/office/drawing/2014/chart" uri="{C3380CC4-5D6E-409C-BE32-E72D297353CC}">
              <c16:uniqueId val="{00000000-3FD0-4915-B82E-6C3D8129A5CF}"/>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0.68</c:v>
                </c:pt>
                <c:pt idx="1">
                  <c:v>1</c:v>
                </c:pt>
                <c:pt idx="2">
                  <c:v>1.03</c:v>
                </c:pt>
                <c:pt idx="3">
                  <c:v>0.78</c:v>
                </c:pt>
                <c:pt idx="4">
                  <c:v>0.92</c:v>
                </c:pt>
              </c:numCache>
            </c:numRef>
          </c:val>
          <c:smooth val="0"/>
          <c:extLst>
            <c:ext xmlns:c16="http://schemas.microsoft.com/office/drawing/2014/chart" uri="{C3380CC4-5D6E-409C-BE32-E72D297353CC}">
              <c16:uniqueId val="{00000001-3FD0-4915-B82E-6C3D8129A5CF}"/>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246.12</c:v>
                </c:pt>
                <c:pt idx="1">
                  <c:v>245.87</c:v>
                </c:pt>
                <c:pt idx="2">
                  <c:v>216.59</c:v>
                </c:pt>
                <c:pt idx="3">
                  <c:v>188.51</c:v>
                </c:pt>
                <c:pt idx="4">
                  <c:v>200.78</c:v>
                </c:pt>
              </c:numCache>
            </c:numRef>
          </c:val>
          <c:extLst>
            <c:ext xmlns:c16="http://schemas.microsoft.com/office/drawing/2014/chart" uri="{C3380CC4-5D6E-409C-BE32-E72D297353CC}">
              <c16:uniqueId val="{00000000-EBA2-4750-ABB1-3500B81A7D25}"/>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357.82</c:v>
                </c:pt>
                <c:pt idx="1">
                  <c:v>355.5</c:v>
                </c:pt>
                <c:pt idx="2">
                  <c:v>349.83</c:v>
                </c:pt>
                <c:pt idx="3">
                  <c:v>360.86</c:v>
                </c:pt>
                <c:pt idx="4">
                  <c:v>350.79</c:v>
                </c:pt>
              </c:numCache>
            </c:numRef>
          </c:val>
          <c:smooth val="0"/>
          <c:extLst>
            <c:ext xmlns:c16="http://schemas.microsoft.com/office/drawing/2014/chart" uri="{C3380CC4-5D6E-409C-BE32-E72D297353CC}">
              <c16:uniqueId val="{00000001-EBA2-4750-ABB1-3500B81A7D25}"/>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265.01</c:v>
                </c:pt>
                <c:pt idx="1">
                  <c:v>261.51</c:v>
                </c:pt>
                <c:pt idx="2">
                  <c:v>240.13</c:v>
                </c:pt>
                <c:pt idx="3">
                  <c:v>233.83</c:v>
                </c:pt>
                <c:pt idx="4">
                  <c:v>220.44</c:v>
                </c:pt>
              </c:numCache>
            </c:numRef>
          </c:val>
          <c:extLst>
            <c:ext xmlns:c16="http://schemas.microsoft.com/office/drawing/2014/chart" uri="{C3380CC4-5D6E-409C-BE32-E72D297353CC}">
              <c16:uniqueId val="{00000000-E03B-4726-943D-9FB5ECE866FE}"/>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307.45999999999998</c:v>
                </c:pt>
                <c:pt idx="1">
                  <c:v>312.58</c:v>
                </c:pt>
                <c:pt idx="2">
                  <c:v>314.87</c:v>
                </c:pt>
                <c:pt idx="3">
                  <c:v>309.27999999999997</c:v>
                </c:pt>
                <c:pt idx="4">
                  <c:v>322.92</c:v>
                </c:pt>
              </c:numCache>
            </c:numRef>
          </c:val>
          <c:smooth val="0"/>
          <c:extLst>
            <c:ext xmlns:c16="http://schemas.microsoft.com/office/drawing/2014/chart" uri="{C3380CC4-5D6E-409C-BE32-E72D297353CC}">
              <c16:uniqueId val="{00000001-E03B-4726-943D-9FB5ECE866FE}"/>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72.33</c:v>
                </c:pt>
                <c:pt idx="1">
                  <c:v>71.489999999999995</c:v>
                </c:pt>
                <c:pt idx="2">
                  <c:v>73.09</c:v>
                </c:pt>
                <c:pt idx="3">
                  <c:v>71.53</c:v>
                </c:pt>
                <c:pt idx="4">
                  <c:v>70.319999999999993</c:v>
                </c:pt>
              </c:numCache>
            </c:numRef>
          </c:val>
          <c:extLst>
            <c:ext xmlns:c16="http://schemas.microsoft.com/office/drawing/2014/chart" uri="{C3380CC4-5D6E-409C-BE32-E72D297353CC}">
              <c16:uniqueId val="{00000000-6D3F-4C75-BECC-087057AFBE74}"/>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106.01</c:v>
                </c:pt>
                <c:pt idx="1">
                  <c:v>104.57</c:v>
                </c:pt>
                <c:pt idx="2">
                  <c:v>103.54</c:v>
                </c:pt>
                <c:pt idx="3">
                  <c:v>103.32</c:v>
                </c:pt>
                <c:pt idx="4">
                  <c:v>100.85</c:v>
                </c:pt>
              </c:numCache>
            </c:numRef>
          </c:val>
          <c:smooth val="0"/>
          <c:extLst>
            <c:ext xmlns:c16="http://schemas.microsoft.com/office/drawing/2014/chart" uri="{C3380CC4-5D6E-409C-BE32-E72D297353CC}">
              <c16:uniqueId val="{00000001-6D3F-4C75-BECC-087057AFBE74}"/>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321.37</c:v>
                </c:pt>
                <c:pt idx="1">
                  <c:v>324.54000000000002</c:v>
                </c:pt>
                <c:pt idx="2">
                  <c:v>330.97</c:v>
                </c:pt>
                <c:pt idx="3">
                  <c:v>341.82</c:v>
                </c:pt>
                <c:pt idx="4">
                  <c:v>344.67</c:v>
                </c:pt>
              </c:numCache>
            </c:numRef>
          </c:val>
          <c:extLst>
            <c:ext xmlns:c16="http://schemas.microsoft.com/office/drawing/2014/chart" uri="{C3380CC4-5D6E-409C-BE32-E72D297353CC}">
              <c16:uniqueId val="{00000000-8CD4-42BA-BBD0-F587F8E84C56}"/>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162.24</c:v>
                </c:pt>
                <c:pt idx="1">
                  <c:v>165.47</c:v>
                </c:pt>
                <c:pt idx="2">
                  <c:v>167.46</c:v>
                </c:pt>
                <c:pt idx="3">
                  <c:v>168.56</c:v>
                </c:pt>
                <c:pt idx="4">
                  <c:v>167.1</c:v>
                </c:pt>
              </c:numCache>
            </c:numRef>
          </c:val>
          <c:smooth val="0"/>
          <c:extLst>
            <c:ext xmlns:c16="http://schemas.microsoft.com/office/drawing/2014/chart" uri="{C3380CC4-5D6E-409C-BE32-E72D297353CC}">
              <c16:uniqueId val="{00000001-8CD4-42BA-BBD0-F587F8E84C56}"/>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5" zoomScaleNormal="8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15">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15">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6" t="str">
        <f>データ!H6</f>
        <v>千葉県　三芳水道企業団</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15">
      <c r="A8" s="2"/>
      <c r="B8" s="57" t="str">
        <f>データ!$I$6</f>
        <v>法適用</v>
      </c>
      <c r="C8" s="58"/>
      <c r="D8" s="58"/>
      <c r="E8" s="58"/>
      <c r="F8" s="58"/>
      <c r="G8" s="58"/>
      <c r="H8" s="58"/>
      <c r="I8" s="57" t="str">
        <f>データ!$J$6</f>
        <v>水道事業</v>
      </c>
      <c r="J8" s="58"/>
      <c r="K8" s="58"/>
      <c r="L8" s="58"/>
      <c r="M8" s="58"/>
      <c r="N8" s="58"/>
      <c r="O8" s="59"/>
      <c r="P8" s="60" t="str">
        <f>データ!$K$6</f>
        <v>末端給水事業</v>
      </c>
      <c r="Q8" s="60"/>
      <c r="R8" s="60"/>
      <c r="S8" s="60"/>
      <c r="T8" s="60"/>
      <c r="U8" s="60"/>
      <c r="V8" s="60"/>
      <c r="W8" s="60" t="str">
        <f>データ!$L$6</f>
        <v>A4</v>
      </c>
      <c r="X8" s="60"/>
      <c r="Y8" s="60"/>
      <c r="Z8" s="60"/>
      <c r="AA8" s="60"/>
      <c r="AB8" s="60"/>
      <c r="AC8" s="60"/>
      <c r="AD8" s="60" t="str">
        <f>データ!$M$6</f>
        <v>その他</v>
      </c>
      <c r="AE8" s="60"/>
      <c r="AF8" s="60"/>
      <c r="AG8" s="60"/>
      <c r="AH8" s="60"/>
      <c r="AI8" s="60"/>
      <c r="AJ8" s="60"/>
      <c r="AK8" s="4"/>
      <c r="AL8" s="61" t="str">
        <f>データ!$R$6</f>
        <v>-</v>
      </c>
      <c r="AM8" s="61"/>
      <c r="AN8" s="61"/>
      <c r="AO8" s="61"/>
      <c r="AP8" s="61"/>
      <c r="AQ8" s="61"/>
      <c r="AR8" s="61"/>
      <c r="AS8" s="61"/>
      <c r="AT8" s="52" t="str">
        <f>データ!$S$6</f>
        <v>-</v>
      </c>
      <c r="AU8" s="53"/>
      <c r="AV8" s="53"/>
      <c r="AW8" s="53"/>
      <c r="AX8" s="53"/>
      <c r="AY8" s="53"/>
      <c r="AZ8" s="53"/>
      <c r="BA8" s="53"/>
      <c r="BB8" s="54" t="str">
        <f>データ!$T$6</f>
        <v>-</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15">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15">
      <c r="A10" s="2"/>
      <c r="B10" s="52" t="str">
        <f>データ!$N$6</f>
        <v>-</v>
      </c>
      <c r="C10" s="53"/>
      <c r="D10" s="53"/>
      <c r="E10" s="53"/>
      <c r="F10" s="53"/>
      <c r="G10" s="53"/>
      <c r="H10" s="53"/>
      <c r="I10" s="52">
        <f>データ!$O$6</f>
        <v>72.260000000000005</v>
      </c>
      <c r="J10" s="53"/>
      <c r="K10" s="53"/>
      <c r="L10" s="53"/>
      <c r="M10" s="53"/>
      <c r="N10" s="53"/>
      <c r="O10" s="64"/>
      <c r="P10" s="54">
        <f>データ!$P$6</f>
        <v>65.45</v>
      </c>
      <c r="Q10" s="54"/>
      <c r="R10" s="54"/>
      <c r="S10" s="54"/>
      <c r="T10" s="54"/>
      <c r="U10" s="54"/>
      <c r="V10" s="54"/>
      <c r="W10" s="61">
        <f>データ!$Q$6</f>
        <v>4088</v>
      </c>
      <c r="X10" s="61"/>
      <c r="Y10" s="61"/>
      <c r="Z10" s="61"/>
      <c r="AA10" s="61"/>
      <c r="AB10" s="61"/>
      <c r="AC10" s="61"/>
      <c r="AD10" s="2"/>
      <c r="AE10" s="2"/>
      <c r="AF10" s="2"/>
      <c r="AG10" s="2"/>
      <c r="AH10" s="4"/>
      <c r="AI10" s="4"/>
      <c r="AJ10" s="4"/>
      <c r="AK10" s="4"/>
      <c r="AL10" s="61">
        <f>データ!$U$6</f>
        <v>52178</v>
      </c>
      <c r="AM10" s="61"/>
      <c r="AN10" s="61"/>
      <c r="AO10" s="61"/>
      <c r="AP10" s="61"/>
      <c r="AQ10" s="61"/>
      <c r="AR10" s="61"/>
      <c r="AS10" s="61"/>
      <c r="AT10" s="52">
        <f>データ!$V$6</f>
        <v>169.81</v>
      </c>
      <c r="AU10" s="53"/>
      <c r="AV10" s="53"/>
      <c r="AW10" s="53"/>
      <c r="AX10" s="53"/>
      <c r="AY10" s="53"/>
      <c r="AZ10" s="53"/>
      <c r="BA10" s="53"/>
      <c r="BB10" s="54">
        <f>データ!$W$6</f>
        <v>307.27</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15">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67" t="s">
        <v>25</v>
      </c>
      <c r="BM14" s="68"/>
      <c r="BN14" s="68"/>
      <c r="BO14" s="68"/>
      <c r="BP14" s="68"/>
      <c r="BQ14" s="68"/>
      <c r="BR14" s="68"/>
      <c r="BS14" s="68"/>
      <c r="BT14" s="68"/>
      <c r="BU14" s="68"/>
      <c r="BV14" s="68"/>
      <c r="BW14" s="68"/>
      <c r="BX14" s="68"/>
      <c r="BY14" s="68"/>
      <c r="BZ14" s="69"/>
    </row>
    <row r="15" spans="1:78" ht="13.5" customHeight="1" x14ac:dyDescent="0.15">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70"/>
      <c r="BM15" s="71"/>
      <c r="BN15" s="71"/>
      <c r="BO15" s="71"/>
      <c r="BP15" s="71"/>
      <c r="BQ15" s="71"/>
      <c r="BR15" s="71"/>
      <c r="BS15" s="71"/>
      <c r="BT15" s="71"/>
      <c r="BU15" s="71"/>
      <c r="BV15" s="71"/>
      <c r="BW15" s="71"/>
      <c r="BX15" s="71"/>
      <c r="BY15" s="71"/>
      <c r="BZ15" s="72"/>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5" t="s">
        <v>111</v>
      </c>
      <c r="BM16" s="73"/>
      <c r="BN16" s="73"/>
      <c r="BO16" s="73"/>
      <c r="BP16" s="73"/>
      <c r="BQ16" s="73"/>
      <c r="BR16" s="73"/>
      <c r="BS16" s="73"/>
      <c r="BT16" s="73"/>
      <c r="BU16" s="73"/>
      <c r="BV16" s="73"/>
      <c r="BW16" s="73"/>
      <c r="BX16" s="73"/>
      <c r="BY16" s="73"/>
      <c r="BZ16" s="74"/>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5"/>
      <c r="BM17" s="73"/>
      <c r="BN17" s="73"/>
      <c r="BO17" s="73"/>
      <c r="BP17" s="73"/>
      <c r="BQ17" s="73"/>
      <c r="BR17" s="73"/>
      <c r="BS17" s="73"/>
      <c r="BT17" s="73"/>
      <c r="BU17" s="73"/>
      <c r="BV17" s="73"/>
      <c r="BW17" s="73"/>
      <c r="BX17" s="73"/>
      <c r="BY17" s="73"/>
      <c r="BZ17" s="74"/>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5"/>
      <c r="BM18" s="73"/>
      <c r="BN18" s="73"/>
      <c r="BO18" s="73"/>
      <c r="BP18" s="73"/>
      <c r="BQ18" s="73"/>
      <c r="BR18" s="73"/>
      <c r="BS18" s="73"/>
      <c r="BT18" s="73"/>
      <c r="BU18" s="73"/>
      <c r="BV18" s="73"/>
      <c r="BW18" s="73"/>
      <c r="BX18" s="73"/>
      <c r="BY18" s="73"/>
      <c r="BZ18" s="74"/>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5"/>
      <c r="BM19" s="73"/>
      <c r="BN19" s="73"/>
      <c r="BO19" s="73"/>
      <c r="BP19" s="73"/>
      <c r="BQ19" s="73"/>
      <c r="BR19" s="73"/>
      <c r="BS19" s="73"/>
      <c r="BT19" s="73"/>
      <c r="BU19" s="73"/>
      <c r="BV19" s="73"/>
      <c r="BW19" s="73"/>
      <c r="BX19" s="73"/>
      <c r="BY19" s="73"/>
      <c r="BZ19" s="74"/>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5"/>
      <c r="BM20" s="73"/>
      <c r="BN20" s="73"/>
      <c r="BO20" s="73"/>
      <c r="BP20" s="73"/>
      <c r="BQ20" s="73"/>
      <c r="BR20" s="73"/>
      <c r="BS20" s="73"/>
      <c r="BT20" s="73"/>
      <c r="BU20" s="73"/>
      <c r="BV20" s="73"/>
      <c r="BW20" s="73"/>
      <c r="BX20" s="73"/>
      <c r="BY20" s="73"/>
      <c r="BZ20" s="74"/>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5"/>
      <c r="BM21" s="73"/>
      <c r="BN21" s="73"/>
      <c r="BO21" s="73"/>
      <c r="BP21" s="73"/>
      <c r="BQ21" s="73"/>
      <c r="BR21" s="73"/>
      <c r="BS21" s="73"/>
      <c r="BT21" s="73"/>
      <c r="BU21" s="73"/>
      <c r="BV21" s="73"/>
      <c r="BW21" s="73"/>
      <c r="BX21" s="73"/>
      <c r="BY21" s="73"/>
      <c r="BZ21" s="74"/>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5"/>
      <c r="BM22" s="73"/>
      <c r="BN22" s="73"/>
      <c r="BO22" s="73"/>
      <c r="BP22" s="73"/>
      <c r="BQ22" s="73"/>
      <c r="BR22" s="73"/>
      <c r="BS22" s="73"/>
      <c r="BT22" s="73"/>
      <c r="BU22" s="73"/>
      <c r="BV22" s="73"/>
      <c r="BW22" s="73"/>
      <c r="BX22" s="73"/>
      <c r="BY22" s="73"/>
      <c r="BZ22" s="74"/>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5"/>
      <c r="BM23" s="73"/>
      <c r="BN23" s="73"/>
      <c r="BO23" s="73"/>
      <c r="BP23" s="73"/>
      <c r="BQ23" s="73"/>
      <c r="BR23" s="73"/>
      <c r="BS23" s="73"/>
      <c r="BT23" s="73"/>
      <c r="BU23" s="73"/>
      <c r="BV23" s="73"/>
      <c r="BW23" s="73"/>
      <c r="BX23" s="73"/>
      <c r="BY23" s="73"/>
      <c r="BZ23" s="74"/>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5"/>
      <c r="BM24" s="73"/>
      <c r="BN24" s="73"/>
      <c r="BO24" s="73"/>
      <c r="BP24" s="73"/>
      <c r="BQ24" s="73"/>
      <c r="BR24" s="73"/>
      <c r="BS24" s="73"/>
      <c r="BT24" s="73"/>
      <c r="BU24" s="73"/>
      <c r="BV24" s="73"/>
      <c r="BW24" s="73"/>
      <c r="BX24" s="73"/>
      <c r="BY24" s="73"/>
      <c r="BZ24" s="74"/>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5"/>
      <c r="BM25" s="73"/>
      <c r="BN25" s="73"/>
      <c r="BO25" s="73"/>
      <c r="BP25" s="73"/>
      <c r="BQ25" s="73"/>
      <c r="BR25" s="73"/>
      <c r="BS25" s="73"/>
      <c r="BT25" s="73"/>
      <c r="BU25" s="73"/>
      <c r="BV25" s="73"/>
      <c r="BW25" s="73"/>
      <c r="BX25" s="73"/>
      <c r="BY25" s="73"/>
      <c r="BZ25" s="74"/>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5"/>
      <c r="BM26" s="73"/>
      <c r="BN26" s="73"/>
      <c r="BO26" s="73"/>
      <c r="BP26" s="73"/>
      <c r="BQ26" s="73"/>
      <c r="BR26" s="73"/>
      <c r="BS26" s="73"/>
      <c r="BT26" s="73"/>
      <c r="BU26" s="73"/>
      <c r="BV26" s="73"/>
      <c r="BW26" s="73"/>
      <c r="BX26" s="73"/>
      <c r="BY26" s="73"/>
      <c r="BZ26" s="74"/>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5"/>
      <c r="BM27" s="73"/>
      <c r="BN27" s="73"/>
      <c r="BO27" s="73"/>
      <c r="BP27" s="73"/>
      <c r="BQ27" s="73"/>
      <c r="BR27" s="73"/>
      <c r="BS27" s="73"/>
      <c r="BT27" s="73"/>
      <c r="BU27" s="73"/>
      <c r="BV27" s="73"/>
      <c r="BW27" s="73"/>
      <c r="BX27" s="73"/>
      <c r="BY27" s="73"/>
      <c r="BZ27" s="74"/>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5"/>
      <c r="BM28" s="73"/>
      <c r="BN28" s="73"/>
      <c r="BO28" s="73"/>
      <c r="BP28" s="73"/>
      <c r="BQ28" s="73"/>
      <c r="BR28" s="73"/>
      <c r="BS28" s="73"/>
      <c r="BT28" s="73"/>
      <c r="BU28" s="73"/>
      <c r="BV28" s="73"/>
      <c r="BW28" s="73"/>
      <c r="BX28" s="73"/>
      <c r="BY28" s="73"/>
      <c r="BZ28" s="74"/>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5"/>
      <c r="BM29" s="73"/>
      <c r="BN29" s="73"/>
      <c r="BO29" s="73"/>
      <c r="BP29" s="73"/>
      <c r="BQ29" s="73"/>
      <c r="BR29" s="73"/>
      <c r="BS29" s="73"/>
      <c r="BT29" s="73"/>
      <c r="BU29" s="73"/>
      <c r="BV29" s="73"/>
      <c r="BW29" s="73"/>
      <c r="BX29" s="73"/>
      <c r="BY29" s="73"/>
      <c r="BZ29" s="74"/>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5"/>
      <c r="BM30" s="73"/>
      <c r="BN30" s="73"/>
      <c r="BO30" s="73"/>
      <c r="BP30" s="73"/>
      <c r="BQ30" s="73"/>
      <c r="BR30" s="73"/>
      <c r="BS30" s="73"/>
      <c r="BT30" s="73"/>
      <c r="BU30" s="73"/>
      <c r="BV30" s="73"/>
      <c r="BW30" s="73"/>
      <c r="BX30" s="73"/>
      <c r="BY30" s="73"/>
      <c r="BZ30" s="74"/>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5"/>
      <c r="BM31" s="73"/>
      <c r="BN31" s="73"/>
      <c r="BO31" s="73"/>
      <c r="BP31" s="73"/>
      <c r="BQ31" s="73"/>
      <c r="BR31" s="73"/>
      <c r="BS31" s="73"/>
      <c r="BT31" s="73"/>
      <c r="BU31" s="73"/>
      <c r="BV31" s="73"/>
      <c r="BW31" s="73"/>
      <c r="BX31" s="73"/>
      <c r="BY31" s="73"/>
      <c r="BZ31" s="74"/>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5"/>
      <c r="BM32" s="73"/>
      <c r="BN32" s="73"/>
      <c r="BO32" s="73"/>
      <c r="BP32" s="73"/>
      <c r="BQ32" s="73"/>
      <c r="BR32" s="73"/>
      <c r="BS32" s="73"/>
      <c r="BT32" s="73"/>
      <c r="BU32" s="73"/>
      <c r="BV32" s="73"/>
      <c r="BW32" s="73"/>
      <c r="BX32" s="73"/>
      <c r="BY32" s="73"/>
      <c r="BZ32" s="74"/>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5"/>
      <c r="BM33" s="73"/>
      <c r="BN33" s="73"/>
      <c r="BO33" s="73"/>
      <c r="BP33" s="73"/>
      <c r="BQ33" s="73"/>
      <c r="BR33" s="73"/>
      <c r="BS33" s="73"/>
      <c r="BT33" s="73"/>
      <c r="BU33" s="73"/>
      <c r="BV33" s="73"/>
      <c r="BW33" s="73"/>
      <c r="BX33" s="73"/>
      <c r="BY33" s="73"/>
      <c r="BZ33" s="74"/>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5"/>
      <c r="BM34" s="73"/>
      <c r="BN34" s="73"/>
      <c r="BO34" s="73"/>
      <c r="BP34" s="73"/>
      <c r="BQ34" s="73"/>
      <c r="BR34" s="73"/>
      <c r="BS34" s="73"/>
      <c r="BT34" s="73"/>
      <c r="BU34" s="73"/>
      <c r="BV34" s="73"/>
      <c r="BW34" s="73"/>
      <c r="BX34" s="73"/>
      <c r="BY34" s="73"/>
      <c r="BZ34" s="74"/>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5"/>
      <c r="BM35" s="73"/>
      <c r="BN35" s="73"/>
      <c r="BO35" s="73"/>
      <c r="BP35" s="73"/>
      <c r="BQ35" s="73"/>
      <c r="BR35" s="73"/>
      <c r="BS35" s="73"/>
      <c r="BT35" s="73"/>
      <c r="BU35" s="73"/>
      <c r="BV35" s="73"/>
      <c r="BW35" s="73"/>
      <c r="BX35" s="73"/>
      <c r="BY35" s="73"/>
      <c r="BZ35" s="74"/>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5"/>
      <c r="BM36" s="73"/>
      <c r="BN36" s="73"/>
      <c r="BO36" s="73"/>
      <c r="BP36" s="73"/>
      <c r="BQ36" s="73"/>
      <c r="BR36" s="73"/>
      <c r="BS36" s="73"/>
      <c r="BT36" s="73"/>
      <c r="BU36" s="73"/>
      <c r="BV36" s="73"/>
      <c r="BW36" s="73"/>
      <c r="BX36" s="73"/>
      <c r="BY36" s="73"/>
      <c r="BZ36" s="74"/>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5"/>
      <c r="BM37" s="73"/>
      <c r="BN37" s="73"/>
      <c r="BO37" s="73"/>
      <c r="BP37" s="73"/>
      <c r="BQ37" s="73"/>
      <c r="BR37" s="73"/>
      <c r="BS37" s="73"/>
      <c r="BT37" s="73"/>
      <c r="BU37" s="73"/>
      <c r="BV37" s="73"/>
      <c r="BW37" s="73"/>
      <c r="BX37" s="73"/>
      <c r="BY37" s="73"/>
      <c r="BZ37" s="74"/>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5"/>
      <c r="BM38" s="73"/>
      <c r="BN38" s="73"/>
      <c r="BO38" s="73"/>
      <c r="BP38" s="73"/>
      <c r="BQ38" s="73"/>
      <c r="BR38" s="73"/>
      <c r="BS38" s="73"/>
      <c r="BT38" s="73"/>
      <c r="BU38" s="73"/>
      <c r="BV38" s="73"/>
      <c r="BW38" s="73"/>
      <c r="BX38" s="73"/>
      <c r="BY38" s="73"/>
      <c r="BZ38" s="74"/>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5"/>
      <c r="BM39" s="73"/>
      <c r="BN39" s="73"/>
      <c r="BO39" s="73"/>
      <c r="BP39" s="73"/>
      <c r="BQ39" s="73"/>
      <c r="BR39" s="73"/>
      <c r="BS39" s="73"/>
      <c r="BT39" s="73"/>
      <c r="BU39" s="73"/>
      <c r="BV39" s="73"/>
      <c r="BW39" s="73"/>
      <c r="BX39" s="73"/>
      <c r="BY39" s="73"/>
      <c r="BZ39" s="74"/>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5"/>
      <c r="BM40" s="73"/>
      <c r="BN40" s="73"/>
      <c r="BO40" s="73"/>
      <c r="BP40" s="73"/>
      <c r="BQ40" s="73"/>
      <c r="BR40" s="73"/>
      <c r="BS40" s="73"/>
      <c r="BT40" s="73"/>
      <c r="BU40" s="73"/>
      <c r="BV40" s="73"/>
      <c r="BW40" s="73"/>
      <c r="BX40" s="73"/>
      <c r="BY40" s="73"/>
      <c r="BZ40" s="74"/>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5"/>
      <c r="BM41" s="73"/>
      <c r="BN41" s="73"/>
      <c r="BO41" s="73"/>
      <c r="BP41" s="73"/>
      <c r="BQ41" s="73"/>
      <c r="BR41" s="73"/>
      <c r="BS41" s="73"/>
      <c r="BT41" s="73"/>
      <c r="BU41" s="73"/>
      <c r="BV41" s="73"/>
      <c r="BW41" s="73"/>
      <c r="BX41" s="73"/>
      <c r="BY41" s="73"/>
      <c r="BZ41" s="74"/>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5"/>
      <c r="BM42" s="73"/>
      <c r="BN42" s="73"/>
      <c r="BO42" s="73"/>
      <c r="BP42" s="73"/>
      <c r="BQ42" s="73"/>
      <c r="BR42" s="73"/>
      <c r="BS42" s="73"/>
      <c r="BT42" s="73"/>
      <c r="BU42" s="73"/>
      <c r="BV42" s="73"/>
      <c r="BW42" s="73"/>
      <c r="BX42" s="73"/>
      <c r="BY42" s="73"/>
      <c r="BZ42" s="74"/>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5"/>
      <c r="BM43" s="73"/>
      <c r="BN43" s="73"/>
      <c r="BO43" s="73"/>
      <c r="BP43" s="73"/>
      <c r="BQ43" s="73"/>
      <c r="BR43" s="73"/>
      <c r="BS43" s="73"/>
      <c r="BT43" s="73"/>
      <c r="BU43" s="73"/>
      <c r="BV43" s="73"/>
      <c r="BW43" s="73"/>
      <c r="BX43" s="73"/>
      <c r="BY43" s="73"/>
      <c r="BZ43" s="74"/>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5"/>
      <c r="BM44" s="73"/>
      <c r="BN44" s="73"/>
      <c r="BO44" s="73"/>
      <c r="BP44" s="73"/>
      <c r="BQ44" s="73"/>
      <c r="BR44" s="73"/>
      <c r="BS44" s="73"/>
      <c r="BT44" s="73"/>
      <c r="BU44" s="73"/>
      <c r="BV44" s="73"/>
      <c r="BW44" s="73"/>
      <c r="BX44" s="73"/>
      <c r="BY44" s="73"/>
      <c r="BZ44" s="74"/>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87" t="s">
        <v>112</v>
      </c>
      <c r="BM47" s="88"/>
      <c r="BN47" s="88"/>
      <c r="BO47" s="88"/>
      <c r="BP47" s="88"/>
      <c r="BQ47" s="88"/>
      <c r="BR47" s="88"/>
      <c r="BS47" s="88"/>
      <c r="BT47" s="88"/>
      <c r="BU47" s="88"/>
      <c r="BV47" s="88"/>
      <c r="BW47" s="88"/>
      <c r="BX47" s="88"/>
      <c r="BY47" s="88"/>
      <c r="BZ47" s="89"/>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87"/>
      <c r="BM48" s="88"/>
      <c r="BN48" s="88"/>
      <c r="BO48" s="88"/>
      <c r="BP48" s="88"/>
      <c r="BQ48" s="88"/>
      <c r="BR48" s="88"/>
      <c r="BS48" s="88"/>
      <c r="BT48" s="88"/>
      <c r="BU48" s="88"/>
      <c r="BV48" s="88"/>
      <c r="BW48" s="88"/>
      <c r="BX48" s="88"/>
      <c r="BY48" s="88"/>
      <c r="BZ48" s="89"/>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87"/>
      <c r="BM49" s="88"/>
      <c r="BN49" s="88"/>
      <c r="BO49" s="88"/>
      <c r="BP49" s="88"/>
      <c r="BQ49" s="88"/>
      <c r="BR49" s="88"/>
      <c r="BS49" s="88"/>
      <c r="BT49" s="88"/>
      <c r="BU49" s="88"/>
      <c r="BV49" s="88"/>
      <c r="BW49" s="88"/>
      <c r="BX49" s="88"/>
      <c r="BY49" s="88"/>
      <c r="BZ49" s="89"/>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87"/>
      <c r="BM50" s="88"/>
      <c r="BN50" s="88"/>
      <c r="BO50" s="88"/>
      <c r="BP50" s="88"/>
      <c r="BQ50" s="88"/>
      <c r="BR50" s="88"/>
      <c r="BS50" s="88"/>
      <c r="BT50" s="88"/>
      <c r="BU50" s="88"/>
      <c r="BV50" s="88"/>
      <c r="BW50" s="88"/>
      <c r="BX50" s="88"/>
      <c r="BY50" s="88"/>
      <c r="BZ50" s="89"/>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87"/>
      <c r="BM51" s="88"/>
      <c r="BN51" s="88"/>
      <c r="BO51" s="88"/>
      <c r="BP51" s="88"/>
      <c r="BQ51" s="88"/>
      <c r="BR51" s="88"/>
      <c r="BS51" s="88"/>
      <c r="BT51" s="88"/>
      <c r="BU51" s="88"/>
      <c r="BV51" s="88"/>
      <c r="BW51" s="88"/>
      <c r="BX51" s="88"/>
      <c r="BY51" s="88"/>
      <c r="BZ51" s="89"/>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87"/>
      <c r="BM52" s="88"/>
      <c r="BN52" s="88"/>
      <c r="BO52" s="88"/>
      <c r="BP52" s="88"/>
      <c r="BQ52" s="88"/>
      <c r="BR52" s="88"/>
      <c r="BS52" s="88"/>
      <c r="BT52" s="88"/>
      <c r="BU52" s="88"/>
      <c r="BV52" s="88"/>
      <c r="BW52" s="88"/>
      <c r="BX52" s="88"/>
      <c r="BY52" s="88"/>
      <c r="BZ52" s="89"/>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87"/>
      <c r="BM53" s="88"/>
      <c r="BN53" s="88"/>
      <c r="BO53" s="88"/>
      <c r="BP53" s="88"/>
      <c r="BQ53" s="88"/>
      <c r="BR53" s="88"/>
      <c r="BS53" s="88"/>
      <c r="BT53" s="88"/>
      <c r="BU53" s="88"/>
      <c r="BV53" s="88"/>
      <c r="BW53" s="88"/>
      <c r="BX53" s="88"/>
      <c r="BY53" s="88"/>
      <c r="BZ53" s="89"/>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87"/>
      <c r="BM54" s="88"/>
      <c r="BN54" s="88"/>
      <c r="BO54" s="88"/>
      <c r="BP54" s="88"/>
      <c r="BQ54" s="88"/>
      <c r="BR54" s="88"/>
      <c r="BS54" s="88"/>
      <c r="BT54" s="88"/>
      <c r="BU54" s="88"/>
      <c r="BV54" s="88"/>
      <c r="BW54" s="88"/>
      <c r="BX54" s="88"/>
      <c r="BY54" s="88"/>
      <c r="BZ54" s="89"/>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87"/>
      <c r="BM55" s="88"/>
      <c r="BN55" s="88"/>
      <c r="BO55" s="88"/>
      <c r="BP55" s="88"/>
      <c r="BQ55" s="88"/>
      <c r="BR55" s="88"/>
      <c r="BS55" s="88"/>
      <c r="BT55" s="88"/>
      <c r="BU55" s="88"/>
      <c r="BV55" s="88"/>
      <c r="BW55" s="88"/>
      <c r="BX55" s="88"/>
      <c r="BY55" s="88"/>
      <c r="BZ55" s="89"/>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87"/>
      <c r="BM56" s="88"/>
      <c r="BN56" s="88"/>
      <c r="BO56" s="88"/>
      <c r="BP56" s="88"/>
      <c r="BQ56" s="88"/>
      <c r="BR56" s="88"/>
      <c r="BS56" s="88"/>
      <c r="BT56" s="88"/>
      <c r="BU56" s="88"/>
      <c r="BV56" s="88"/>
      <c r="BW56" s="88"/>
      <c r="BX56" s="88"/>
      <c r="BY56" s="88"/>
      <c r="BZ56" s="89"/>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87"/>
      <c r="BM57" s="88"/>
      <c r="BN57" s="88"/>
      <c r="BO57" s="88"/>
      <c r="BP57" s="88"/>
      <c r="BQ57" s="88"/>
      <c r="BR57" s="88"/>
      <c r="BS57" s="88"/>
      <c r="BT57" s="88"/>
      <c r="BU57" s="88"/>
      <c r="BV57" s="88"/>
      <c r="BW57" s="88"/>
      <c r="BX57" s="88"/>
      <c r="BY57" s="88"/>
      <c r="BZ57" s="89"/>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87"/>
      <c r="BM58" s="88"/>
      <c r="BN58" s="88"/>
      <c r="BO58" s="88"/>
      <c r="BP58" s="88"/>
      <c r="BQ58" s="88"/>
      <c r="BR58" s="88"/>
      <c r="BS58" s="88"/>
      <c r="BT58" s="88"/>
      <c r="BU58" s="88"/>
      <c r="BV58" s="88"/>
      <c r="BW58" s="88"/>
      <c r="BX58" s="88"/>
      <c r="BY58" s="88"/>
      <c r="BZ58" s="89"/>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87"/>
      <c r="BM59" s="88"/>
      <c r="BN59" s="88"/>
      <c r="BO59" s="88"/>
      <c r="BP59" s="88"/>
      <c r="BQ59" s="88"/>
      <c r="BR59" s="88"/>
      <c r="BS59" s="88"/>
      <c r="BT59" s="88"/>
      <c r="BU59" s="88"/>
      <c r="BV59" s="88"/>
      <c r="BW59" s="88"/>
      <c r="BX59" s="88"/>
      <c r="BY59" s="88"/>
      <c r="BZ59" s="89"/>
    </row>
    <row r="60" spans="1:78" ht="13.5" customHeight="1" x14ac:dyDescent="0.15">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87"/>
      <c r="BM60" s="88"/>
      <c r="BN60" s="88"/>
      <c r="BO60" s="88"/>
      <c r="BP60" s="88"/>
      <c r="BQ60" s="88"/>
      <c r="BR60" s="88"/>
      <c r="BS60" s="88"/>
      <c r="BT60" s="88"/>
      <c r="BU60" s="88"/>
      <c r="BV60" s="88"/>
      <c r="BW60" s="88"/>
      <c r="BX60" s="88"/>
      <c r="BY60" s="88"/>
      <c r="BZ60" s="89"/>
    </row>
    <row r="61" spans="1:78" ht="13.5" customHeight="1" x14ac:dyDescent="0.15">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87"/>
      <c r="BM61" s="88"/>
      <c r="BN61" s="88"/>
      <c r="BO61" s="88"/>
      <c r="BP61" s="88"/>
      <c r="BQ61" s="88"/>
      <c r="BR61" s="88"/>
      <c r="BS61" s="88"/>
      <c r="BT61" s="88"/>
      <c r="BU61" s="88"/>
      <c r="BV61" s="88"/>
      <c r="BW61" s="88"/>
      <c r="BX61" s="88"/>
      <c r="BY61" s="88"/>
      <c r="BZ61" s="89"/>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87"/>
      <c r="BM62" s="88"/>
      <c r="BN62" s="88"/>
      <c r="BO62" s="88"/>
      <c r="BP62" s="88"/>
      <c r="BQ62" s="88"/>
      <c r="BR62" s="88"/>
      <c r="BS62" s="88"/>
      <c r="BT62" s="88"/>
      <c r="BU62" s="88"/>
      <c r="BV62" s="88"/>
      <c r="BW62" s="88"/>
      <c r="BX62" s="88"/>
      <c r="BY62" s="88"/>
      <c r="BZ62" s="89"/>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87"/>
      <c r="BM63" s="88"/>
      <c r="BN63" s="88"/>
      <c r="BO63" s="88"/>
      <c r="BP63" s="88"/>
      <c r="BQ63" s="88"/>
      <c r="BR63" s="88"/>
      <c r="BS63" s="88"/>
      <c r="BT63" s="88"/>
      <c r="BU63" s="88"/>
      <c r="BV63" s="88"/>
      <c r="BW63" s="88"/>
      <c r="BX63" s="88"/>
      <c r="BY63" s="88"/>
      <c r="BZ63" s="89"/>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5" t="s">
        <v>110</v>
      </c>
      <c r="BM66" s="73"/>
      <c r="BN66" s="73"/>
      <c r="BO66" s="73"/>
      <c r="BP66" s="73"/>
      <c r="BQ66" s="73"/>
      <c r="BR66" s="73"/>
      <c r="BS66" s="73"/>
      <c r="BT66" s="73"/>
      <c r="BU66" s="73"/>
      <c r="BV66" s="73"/>
      <c r="BW66" s="73"/>
      <c r="BX66" s="73"/>
      <c r="BY66" s="73"/>
      <c r="BZ66" s="74"/>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5"/>
      <c r="BM67" s="73"/>
      <c r="BN67" s="73"/>
      <c r="BO67" s="73"/>
      <c r="BP67" s="73"/>
      <c r="BQ67" s="73"/>
      <c r="BR67" s="73"/>
      <c r="BS67" s="73"/>
      <c r="BT67" s="73"/>
      <c r="BU67" s="73"/>
      <c r="BV67" s="73"/>
      <c r="BW67" s="73"/>
      <c r="BX67" s="73"/>
      <c r="BY67" s="73"/>
      <c r="BZ67" s="74"/>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5"/>
      <c r="BM68" s="73"/>
      <c r="BN68" s="73"/>
      <c r="BO68" s="73"/>
      <c r="BP68" s="73"/>
      <c r="BQ68" s="73"/>
      <c r="BR68" s="73"/>
      <c r="BS68" s="73"/>
      <c r="BT68" s="73"/>
      <c r="BU68" s="73"/>
      <c r="BV68" s="73"/>
      <c r="BW68" s="73"/>
      <c r="BX68" s="73"/>
      <c r="BY68" s="73"/>
      <c r="BZ68" s="74"/>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5"/>
      <c r="BM69" s="73"/>
      <c r="BN69" s="73"/>
      <c r="BO69" s="73"/>
      <c r="BP69" s="73"/>
      <c r="BQ69" s="73"/>
      <c r="BR69" s="73"/>
      <c r="BS69" s="73"/>
      <c r="BT69" s="73"/>
      <c r="BU69" s="73"/>
      <c r="BV69" s="73"/>
      <c r="BW69" s="73"/>
      <c r="BX69" s="73"/>
      <c r="BY69" s="73"/>
      <c r="BZ69" s="74"/>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5"/>
      <c r="BM70" s="73"/>
      <c r="BN70" s="73"/>
      <c r="BO70" s="73"/>
      <c r="BP70" s="73"/>
      <c r="BQ70" s="73"/>
      <c r="BR70" s="73"/>
      <c r="BS70" s="73"/>
      <c r="BT70" s="73"/>
      <c r="BU70" s="73"/>
      <c r="BV70" s="73"/>
      <c r="BW70" s="73"/>
      <c r="BX70" s="73"/>
      <c r="BY70" s="73"/>
      <c r="BZ70" s="74"/>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5"/>
      <c r="BM71" s="73"/>
      <c r="BN71" s="73"/>
      <c r="BO71" s="73"/>
      <c r="BP71" s="73"/>
      <c r="BQ71" s="73"/>
      <c r="BR71" s="73"/>
      <c r="BS71" s="73"/>
      <c r="BT71" s="73"/>
      <c r="BU71" s="73"/>
      <c r="BV71" s="73"/>
      <c r="BW71" s="73"/>
      <c r="BX71" s="73"/>
      <c r="BY71" s="73"/>
      <c r="BZ71" s="74"/>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5"/>
      <c r="BM72" s="73"/>
      <c r="BN72" s="73"/>
      <c r="BO72" s="73"/>
      <c r="BP72" s="73"/>
      <c r="BQ72" s="73"/>
      <c r="BR72" s="73"/>
      <c r="BS72" s="73"/>
      <c r="BT72" s="73"/>
      <c r="BU72" s="73"/>
      <c r="BV72" s="73"/>
      <c r="BW72" s="73"/>
      <c r="BX72" s="73"/>
      <c r="BY72" s="73"/>
      <c r="BZ72" s="74"/>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5"/>
      <c r="BM73" s="73"/>
      <c r="BN73" s="73"/>
      <c r="BO73" s="73"/>
      <c r="BP73" s="73"/>
      <c r="BQ73" s="73"/>
      <c r="BR73" s="73"/>
      <c r="BS73" s="73"/>
      <c r="BT73" s="73"/>
      <c r="BU73" s="73"/>
      <c r="BV73" s="73"/>
      <c r="BW73" s="73"/>
      <c r="BX73" s="73"/>
      <c r="BY73" s="73"/>
      <c r="BZ73" s="74"/>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5"/>
      <c r="BM74" s="73"/>
      <c r="BN74" s="73"/>
      <c r="BO74" s="73"/>
      <c r="BP74" s="73"/>
      <c r="BQ74" s="73"/>
      <c r="BR74" s="73"/>
      <c r="BS74" s="73"/>
      <c r="BT74" s="73"/>
      <c r="BU74" s="73"/>
      <c r="BV74" s="73"/>
      <c r="BW74" s="73"/>
      <c r="BX74" s="73"/>
      <c r="BY74" s="73"/>
      <c r="BZ74" s="74"/>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5"/>
      <c r="BM75" s="73"/>
      <c r="BN75" s="73"/>
      <c r="BO75" s="73"/>
      <c r="BP75" s="73"/>
      <c r="BQ75" s="73"/>
      <c r="BR75" s="73"/>
      <c r="BS75" s="73"/>
      <c r="BT75" s="73"/>
      <c r="BU75" s="73"/>
      <c r="BV75" s="73"/>
      <c r="BW75" s="73"/>
      <c r="BX75" s="73"/>
      <c r="BY75" s="73"/>
      <c r="BZ75" s="74"/>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5"/>
      <c r="BM76" s="73"/>
      <c r="BN76" s="73"/>
      <c r="BO76" s="73"/>
      <c r="BP76" s="73"/>
      <c r="BQ76" s="73"/>
      <c r="BR76" s="73"/>
      <c r="BS76" s="73"/>
      <c r="BT76" s="73"/>
      <c r="BU76" s="73"/>
      <c r="BV76" s="73"/>
      <c r="BW76" s="73"/>
      <c r="BX76" s="73"/>
      <c r="BY76" s="73"/>
      <c r="BZ76" s="74"/>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5"/>
      <c r="BM77" s="73"/>
      <c r="BN77" s="73"/>
      <c r="BO77" s="73"/>
      <c r="BP77" s="73"/>
      <c r="BQ77" s="73"/>
      <c r="BR77" s="73"/>
      <c r="BS77" s="73"/>
      <c r="BT77" s="73"/>
      <c r="BU77" s="73"/>
      <c r="BV77" s="73"/>
      <c r="BW77" s="73"/>
      <c r="BX77" s="73"/>
      <c r="BY77" s="73"/>
      <c r="BZ77" s="74"/>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5"/>
      <c r="BM78" s="73"/>
      <c r="BN78" s="73"/>
      <c r="BO78" s="73"/>
      <c r="BP78" s="73"/>
      <c r="BQ78" s="73"/>
      <c r="BR78" s="73"/>
      <c r="BS78" s="73"/>
      <c r="BT78" s="73"/>
      <c r="BU78" s="73"/>
      <c r="BV78" s="73"/>
      <c r="BW78" s="73"/>
      <c r="BX78" s="73"/>
      <c r="BY78" s="73"/>
      <c r="BZ78" s="74"/>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5"/>
      <c r="BM79" s="73"/>
      <c r="BN79" s="73"/>
      <c r="BO79" s="73"/>
      <c r="BP79" s="73"/>
      <c r="BQ79" s="73"/>
      <c r="BR79" s="73"/>
      <c r="BS79" s="73"/>
      <c r="BT79" s="73"/>
      <c r="BU79" s="73"/>
      <c r="BV79" s="73"/>
      <c r="BW79" s="73"/>
      <c r="BX79" s="73"/>
      <c r="BY79" s="73"/>
      <c r="BZ79" s="74"/>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5"/>
      <c r="BM80" s="73"/>
      <c r="BN80" s="73"/>
      <c r="BO80" s="73"/>
      <c r="BP80" s="73"/>
      <c r="BQ80" s="73"/>
      <c r="BR80" s="73"/>
      <c r="BS80" s="73"/>
      <c r="BT80" s="73"/>
      <c r="BU80" s="73"/>
      <c r="BV80" s="73"/>
      <c r="BW80" s="73"/>
      <c r="BX80" s="73"/>
      <c r="BY80" s="73"/>
      <c r="BZ80" s="74"/>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5"/>
      <c r="BM81" s="73"/>
      <c r="BN81" s="73"/>
      <c r="BO81" s="73"/>
      <c r="BP81" s="73"/>
      <c r="BQ81" s="73"/>
      <c r="BR81" s="73"/>
      <c r="BS81" s="73"/>
      <c r="BT81" s="73"/>
      <c r="BU81" s="73"/>
      <c r="BV81" s="73"/>
      <c r="BW81" s="73"/>
      <c r="BX81" s="73"/>
      <c r="BY81" s="73"/>
      <c r="BZ81" s="7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13Um824zIZafsSF7dtCKW2ovmrnihmj6TsRpLr8TcYQzrt6UckpCrqf4ZJUN0SJJHL/PtVV2R/VDDRzUfmJwzg==" saltValue="bzBlRvfR1S+Edr5t6yqoxA=="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91" t="s">
        <v>50</v>
      </c>
      <c r="I3" s="92"/>
      <c r="J3" s="92"/>
      <c r="K3" s="92"/>
      <c r="L3" s="92"/>
      <c r="M3" s="92"/>
      <c r="N3" s="92"/>
      <c r="O3" s="92"/>
      <c r="P3" s="92"/>
      <c r="Q3" s="92"/>
      <c r="R3" s="92"/>
      <c r="S3" s="92"/>
      <c r="T3" s="92"/>
      <c r="U3" s="92"/>
      <c r="V3" s="92"/>
      <c r="W3" s="93"/>
      <c r="X3" s="97" t="s">
        <v>51</v>
      </c>
      <c r="Y3" s="90"/>
      <c r="Z3" s="90"/>
      <c r="AA3" s="90"/>
      <c r="AB3" s="90"/>
      <c r="AC3" s="90"/>
      <c r="AD3" s="90"/>
      <c r="AE3" s="90"/>
      <c r="AF3" s="90"/>
      <c r="AG3" s="90"/>
      <c r="AH3" s="90"/>
      <c r="AI3" s="90"/>
      <c r="AJ3" s="90"/>
      <c r="AK3" s="90"/>
      <c r="AL3" s="90"/>
      <c r="AM3" s="90"/>
      <c r="AN3" s="90"/>
      <c r="AO3" s="90"/>
      <c r="AP3" s="90"/>
      <c r="AQ3" s="90"/>
      <c r="AR3" s="90"/>
      <c r="AS3" s="90"/>
      <c r="AT3" s="90"/>
      <c r="AU3" s="90"/>
      <c r="AV3" s="90"/>
      <c r="AW3" s="90"/>
      <c r="AX3" s="90"/>
      <c r="AY3" s="90"/>
      <c r="AZ3" s="90"/>
      <c r="BA3" s="90"/>
      <c r="BB3" s="90"/>
      <c r="BC3" s="90"/>
      <c r="BD3" s="90"/>
      <c r="BE3" s="90"/>
      <c r="BF3" s="90"/>
      <c r="BG3" s="90"/>
      <c r="BH3" s="90"/>
      <c r="BI3" s="90"/>
      <c r="BJ3" s="90"/>
      <c r="BK3" s="90"/>
      <c r="BL3" s="90"/>
      <c r="BM3" s="90"/>
      <c r="BN3" s="90"/>
      <c r="BO3" s="90"/>
      <c r="BP3" s="90"/>
      <c r="BQ3" s="90"/>
      <c r="BR3" s="90"/>
      <c r="BS3" s="90"/>
      <c r="BT3" s="90"/>
      <c r="BU3" s="90"/>
      <c r="BV3" s="90"/>
      <c r="BW3" s="90"/>
      <c r="BX3" s="90"/>
      <c r="BY3" s="90"/>
      <c r="BZ3" s="90"/>
      <c r="CA3" s="90"/>
      <c r="CB3" s="90"/>
      <c r="CC3" s="90"/>
      <c r="CD3" s="90"/>
      <c r="CE3" s="90"/>
      <c r="CF3" s="90"/>
      <c r="CG3" s="90"/>
      <c r="CH3" s="90"/>
      <c r="CI3" s="90"/>
      <c r="CJ3" s="90"/>
      <c r="CK3" s="90"/>
      <c r="CL3" s="90"/>
      <c r="CM3" s="90"/>
      <c r="CN3" s="90"/>
      <c r="CO3" s="90"/>
      <c r="CP3" s="90"/>
      <c r="CQ3" s="90"/>
      <c r="CR3" s="90"/>
      <c r="CS3" s="90"/>
      <c r="CT3" s="90"/>
      <c r="CU3" s="90"/>
      <c r="CV3" s="90"/>
      <c r="CW3" s="90"/>
      <c r="CX3" s="90"/>
      <c r="CY3" s="90"/>
      <c r="CZ3" s="90"/>
      <c r="DA3" s="90"/>
      <c r="DB3" s="90"/>
      <c r="DC3" s="90"/>
      <c r="DD3" s="90"/>
      <c r="DE3" s="90"/>
      <c r="DF3" s="90"/>
      <c r="DG3" s="90"/>
      <c r="DH3" s="90" t="s">
        <v>52</v>
      </c>
      <c r="DI3" s="90"/>
      <c r="DJ3" s="90"/>
      <c r="DK3" s="90"/>
      <c r="DL3" s="90"/>
      <c r="DM3" s="90"/>
      <c r="DN3" s="90"/>
      <c r="DO3" s="90"/>
      <c r="DP3" s="90"/>
      <c r="DQ3" s="90"/>
      <c r="DR3" s="90"/>
      <c r="DS3" s="90"/>
      <c r="DT3" s="90"/>
      <c r="DU3" s="90"/>
      <c r="DV3" s="90"/>
      <c r="DW3" s="90"/>
      <c r="DX3" s="90"/>
      <c r="DY3" s="90"/>
      <c r="DZ3" s="90"/>
      <c r="EA3" s="90"/>
      <c r="EB3" s="90"/>
      <c r="EC3" s="90"/>
      <c r="ED3" s="90"/>
      <c r="EE3" s="90"/>
      <c r="EF3" s="90"/>
      <c r="EG3" s="90"/>
      <c r="EH3" s="90"/>
      <c r="EI3" s="90"/>
      <c r="EJ3" s="90"/>
      <c r="EK3" s="90"/>
      <c r="EL3" s="90"/>
      <c r="EM3" s="90"/>
      <c r="EN3" s="90"/>
    </row>
    <row r="4" spans="1:144" x14ac:dyDescent="0.15">
      <c r="A4" s="29" t="s">
        <v>53</v>
      </c>
      <c r="B4" s="31"/>
      <c r="C4" s="31"/>
      <c r="D4" s="31"/>
      <c r="E4" s="31"/>
      <c r="F4" s="31"/>
      <c r="G4" s="31"/>
      <c r="H4" s="94"/>
      <c r="I4" s="95"/>
      <c r="J4" s="95"/>
      <c r="K4" s="95"/>
      <c r="L4" s="95"/>
      <c r="M4" s="95"/>
      <c r="N4" s="95"/>
      <c r="O4" s="95"/>
      <c r="P4" s="95"/>
      <c r="Q4" s="95"/>
      <c r="R4" s="95"/>
      <c r="S4" s="95"/>
      <c r="T4" s="95"/>
      <c r="U4" s="95"/>
      <c r="V4" s="95"/>
      <c r="W4" s="96"/>
      <c r="X4" s="90" t="s">
        <v>54</v>
      </c>
      <c r="Y4" s="90"/>
      <c r="Z4" s="90"/>
      <c r="AA4" s="90"/>
      <c r="AB4" s="90"/>
      <c r="AC4" s="90"/>
      <c r="AD4" s="90"/>
      <c r="AE4" s="90"/>
      <c r="AF4" s="90"/>
      <c r="AG4" s="90"/>
      <c r="AH4" s="90"/>
      <c r="AI4" s="90" t="s">
        <v>55</v>
      </c>
      <c r="AJ4" s="90"/>
      <c r="AK4" s="90"/>
      <c r="AL4" s="90"/>
      <c r="AM4" s="90"/>
      <c r="AN4" s="90"/>
      <c r="AO4" s="90"/>
      <c r="AP4" s="90"/>
      <c r="AQ4" s="90"/>
      <c r="AR4" s="90"/>
      <c r="AS4" s="90"/>
      <c r="AT4" s="90" t="s">
        <v>56</v>
      </c>
      <c r="AU4" s="90"/>
      <c r="AV4" s="90"/>
      <c r="AW4" s="90"/>
      <c r="AX4" s="90"/>
      <c r="AY4" s="90"/>
      <c r="AZ4" s="90"/>
      <c r="BA4" s="90"/>
      <c r="BB4" s="90"/>
      <c r="BC4" s="90"/>
      <c r="BD4" s="90"/>
      <c r="BE4" s="90" t="s">
        <v>57</v>
      </c>
      <c r="BF4" s="90"/>
      <c r="BG4" s="90"/>
      <c r="BH4" s="90"/>
      <c r="BI4" s="90"/>
      <c r="BJ4" s="90"/>
      <c r="BK4" s="90"/>
      <c r="BL4" s="90"/>
      <c r="BM4" s="90"/>
      <c r="BN4" s="90"/>
      <c r="BO4" s="90"/>
      <c r="BP4" s="90" t="s">
        <v>58</v>
      </c>
      <c r="BQ4" s="90"/>
      <c r="BR4" s="90"/>
      <c r="BS4" s="90"/>
      <c r="BT4" s="90"/>
      <c r="BU4" s="90"/>
      <c r="BV4" s="90"/>
      <c r="BW4" s="90"/>
      <c r="BX4" s="90"/>
      <c r="BY4" s="90"/>
      <c r="BZ4" s="90"/>
      <c r="CA4" s="90" t="s">
        <v>59</v>
      </c>
      <c r="CB4" s="90"/>
      <c r="CC4" s="90"/>
      <c r="CD4" s="90"/>
      <c r="CE4" s="90"/>
      <c r="CF4" s="90"/>
      <c r="CG4" s="90"/>
      <c r="CH4" s="90"/>
      <c r="CI4" s="90"/>
      <c r="CJ4" s="90"/>
      <c r="CK4" s="90"/>
      <c r="CL4" s="90" t="s">
        <v>60</v>
      </c>
      <c r="CM4" s="90"/>
      <c r="CN4" s="90"/>
      <c r="CO4" s="90"/>
      <c r="CP4" s="90"/>
      <c r="CQ4" s="90"/>
      <c r="CR4" s="90"/>
      <c r="CS4" s="90"/>
      <c r="CT4" s="90"/>
      <c r="CU4" s="90"/>
      <c r="CV4" s="90"/>
      <c r="CW4" s="90" t="s">
        <v>61</v>
      </c>
      <c r="CX4" s="90"/>
      <c r="CY4" s="90"/>
      <c r="CZ4" s="90"/>
      <c r="DA4" s="90"/>
      <c r="DB4" s="90"/>
      <c r="DC4" s="90"/>
      <c r="DD4" s="90"/>
      <c r="DE4" s="90"/>
      <c r="DF4" s="90"/>
      <c r="DG4" s="90"/>
      <c r="DH4" s="90" t="s">
        <v>62</v>
      </c>
      <c r="DI4" s="90"/>
      <c r="DJ4" s="90"/>
      <c r="DK4" s="90"/>
      <c r="DL4" s="90"/>
      <c r="DM4" s="90"/>
      <c r="DN4" s="90"/>
      <c r="DO4" s="90"/>
      <c r="DP4" s="90"/>
      <c r="DQ4" s="90"/>
      <c r="DR4" s="90"/>
      <c r="DS4" s="90" t="s">
        <v>63</v>
      </c>
      <c r="DT4" s="90"/>
      <c r="DU4" s="90"/>
      <c r="DV4" s="90"/>
      <c r="DW4" s="90"/>
      <c r="DX4" s="90"/>
      <c r="DY4" s="90"/>
      <c r="DZ4" s="90"/>
      <c r="EA4" s="90"/>
      <c r="EB4" s="90"/>
      <c r="EC4" s="90"/>
      <c r="ED4" s="90" t="s">
        <v>64</v>
      </c>
      <c r="EE4" s="90"/>
      <c r="EF4" s="90"/>
      <c r="EG4" s="90"/>
      <c r="EH4" s="90"/>
      <c r="EI4" s="90"/>
      <c r="EJ4" s="90"/>
      <c r="EK4" s="90"/>
      <c r="EL4" s="90"/>
      <c r="EM4" s="90"/>
      <c r="EN4" s="90"/>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2020</v>
      </c>
      <c r="C6" s="34">
        <f t="shared" ref="C6:W6" si="3">C7</f>
        <v>128015</v>
      </c>
      <c r="D6" s="34">
        <f t="shared" si="3"/>
        <v>46</v>
      </c>
      <c r="E6" s="34">
        <f t="shared" si="3"/>
        <v>1</v>
      </c>
      <c r="F6" s="34">
        <f t="shared" si="3"/>
        <v>0</v>
      </c>
      <c r="G6" s="34">
        <f t="shared" si="3"/>
        <v>1</v>
      </c>
      <c r="H6" s="34" t="str">
        <f t="shared" si="3"/>
        <v>千葉県　三芳水道企業団</v>
      </c>
      <c r="I6" s="34" t="str">
        <f t="shared" si="3"/>
        <v>法適用</v>
      </c>
      <c r="J6" s="34" t="str">
        <f t="shared" si="3"/>
        <v>水道事業</v>
      </c>
      <c r="K6" s="34" t="str">
        <f t="shared" si="3"/>
        <v>末端給水事業</v>
      </c>
      <c r="L6" s="34" t="str">
        <f t="shared" si="3"/>
        <v>A4</v>
      </c>
      <c r="M6" s="34" t="str">
        <f t="shared" si="3"/>
        <v>その他</v>
      </c>
      <c r="N6" s="35" t="str">
        <f t="shared" si="3"/>
        <v>-</v>
      </c>
      <c r="O6" s="35">
        <f t="shared" si="3"/>
        <v>72.260000000000005</v>
      </c>
      <c r="P6" s="35">
        <f t="shared" si="3"/>
        <v>65.45</v>
      </c>
      <c r="Q6" s="35">
        <f t="shared" si="3"/>
        <v>4088</v>
      </c>
      <c r="R6" s="35" t="str">
        <f t="shared" si="3"/>
        <v>-</v>
      </c>
      <c r="S6" s="35" t="str">
        <f t="shared" si="3"/>
        <v>-</v>
      </c>
      <c r="T6" s="35" t="str">
        <f t="shared" si="3"/>
        <v>-</v>
      </c>
      <c r="U6" s="35">
        <f t="shared" si="3"/>
        <v>52178</v>
      </c>
      <c r="V6" s="35">
        <f t="shared" si="3"/>
        <v>169.81</v>
      </c>
      <c r="W6" s="35">
        <f t="shared" si="3"/>
        <v>307.27</v>
      </c>
      <c r="X6" s="36">
        <f>IF(X7="",NA(),X7)</f>
        <v>104.16</v>
      </c>
      <c r="Y6" s="36">
        <f t="shared" ref="Y6:AG6" si="4">IF(Y7="",NA(),Y7)</f>
        <v>99.98</v>
      </c>
      <c r="Z6" s="36">
        <f t="shared" si="4"/>
        <v>100.91</v>
      </c>
      <c r="AA6" s="36">
        <f t="shared" si="4"/>
        <v>99.43</v>
      </c>
      <c r="AB6" s="36">
        <f t="shared" si="4"/>
        <v>98.09</v>
      </c>
      <c r="AC6" s="36">
        <f t="shared" si="4"/>
        <v>113.16</v>
      </c>
      <c r="AD6" s="36">
        <f t="shared" si="4"/>
        <v>112.15</v>
      </c>
      <c r="AE6" s="36">
        <f t="shared" si="4"/>
        <v>111.44</v>
      </c>
      <c r="AF6" s="36">
        <f t="shared" si="4"/>
        <v>111.17</v>
      </c>
      <c r="AG6" s="36">
        <f t="shared" si="4"/>
        <v>110.91</v>
      </c>
      <c r="AH6" s="35" t="str">
        <f>IF(AH7="","",IF(AH7="-","【-】","【"&amp;SUBSTITUTE(TEXT(AH7,"#,##0.00"),"-","△")&amp;"】"))</f>
        <v>【110.27】</v>
      </c>
      <c r="AI6" s="35">
        <f>IF(AI7="",NA(),AI7)</f>
        <v>0</v>
      </c>
      <c r="AJ6" s="36">
        <f t="shared" ref="AJ6:AR6" si="5">IF(AJ7="",NA(),AJ7)</f>
        <v>0.02</v>
      </c>
      <c r="AK6" s="35">
        <f t="shared" si="5"/>
        <v>0</v>
      </c>
      <c r="AL6" s="36">
        <f t="shared" si="5"/>
        <v>0.82</v>
      </c>
      <c r="AM6" s="36">
        <f t="shared" si="5"/>
        <v>2.83</v>
      </c>
      <c r="AN6" s="36">
        <f t="shared" si="5"/>
        <v>0.68</v>
      </c>
      <c r="AO6" s="36">
        <f t="shared" si="5"/>
        <v>1</v>
      </c>
      <c r="AP6" s="36">
        <f t="shared" si="5"/>
        <v>1.03</v>
      </c>
      <c r="AQ6" s="36">
        <f t="shared" si="5"/>
        <v>0.78</v>
      </c>
      <c r="AR6" s="36">
        <f t="shared" si="5"/>
        <v>0.92</v>
      </c>
      <c r="AS6" s="35" t="str">
        <f>IF(AS7="","",IF(AS7="-","【-】","【"&amp;SUBSTITUTE(TEXT(AS7,"#,##0.00"),"-","△")&amp;"】"))</f>
        <v>【1.15】</v>
      </c>
      <c r="AT6" s="36">
        <f>IF(AT7="",NA(),AT7)</f>
        <v>246.12</v>
      </c>
      <c r="AU6" s="36">
        <f t="shared" ref="AU6:BC6" si="6">IF(AU7="",NA(),AU7)</f>
        <v>245.87</v>
      </c>
      <c r="AV6" s="36">
        <f t="shared" si="6"/>
        <v>216.59</v>
      </c>
      <c r="AW6" s="36">
        <f t="shared" si="6"/>
        <v>188.51</v>
      </c>
      <c r="AX6" s="36">
        <f t="shared" si="6"/>
        <v>200.78</v>
      </c>
      <c r="AY6" s="36">
        <f t="shared" si="6"/>
        <v>357.82</v>
      </c>
      <c r="AZ6" s="36">
        <f t="shared" si="6"/>
        <v>355.5</v>
      </c>
      <c r="BA6" s="36">
        <f t="shared" si="6"/>
        <v>349.83</v>
      </c>
      <c r="BB6" s="36">
        <f t="shared" si="6"/>
        <v>360.86</v>
      </c>
      <c r="BC6" s="36">
        <f t="shared" si="6"/>
        <v>350.79</v>
      </c>
      <c r="BD6" s="35" t="str">
        <f>IF(BD7="","",IF(BD7="-","【-】","【"&amp;SUBSTITUTE(TEXT(BD7,"#,##0.00"),"-","△")&amp;"】"))</f>
        <v>【260.31】</v>
      </c>
      <c r="BE6" s="36">
        <f>IF(BE7="",NA(),BE7)</f>
        <v>265.01</v>
      </c>
      <c r="BF6" s="36">
        <f t="shared" ref="BF6:BN6" si="7">IF(BF7="",NA(),BF7)</f>
        <v>261.51</v>
      </c>
      <c r="BG6" s="36">
        <f t="shared" si="7"/>
        <v>240.13</v>
      </c>
      <c r="BH6" s="36">
        <f t="shared" si="7"/>
        <v>233.83</v>
      </c>
      <c r="BI6" s="36">
        <f t="shared" si="7"/>
        <v>220.44</v>
      </c>
      <c r="BJ6" s="36">
        <f t="shared" si="7"/>
        <v>307.45999999999998</v>
      </c>
      <c r="BK6" s="36">
        <f t="shared" si="7"/>
        <v>312.58</v>
      </c>
      <c r="BL6" s="36">
        <f t="shared" si="7"/>
        <v>314.87</v>
      </c>
      <c r="BM6" s="36">
        <f t="shared" si="7"/>
        <v>309.27999999999997</v>
      </c>
      <c r="BN6" s="36">
        <f t="shared" si="7"/>
        <v>322.92</v>
      </c>
      <c r="BO6" s="35" t="str">
        <f>IF(BO7="","",IF(BO7="-","【-】","【"&amp;SUBSTITUTE(TEXT(BO7,"#,##0.00"),"-","△")&amp;"】"))</f>
        <v>【275.67】</v>
      </c>
      <c r="BP6" s="36">
        <f>IF(BP7="",NA(),BP7)</f>
        <v>72.33</v>
      </c>
      <c r="BQ6" s="36">
        <f t="shared" ref="BQ6:BY6" si="8">IF(BQ7="",NA(),BQ7)</f>
        <v>71.489999999999995</v>
      </c>
      <c r="BR6" s="36">
        <f t="shared" si="8"/>
        <v>73.09</v>
      </c>
      <c r="BS6" s="36">
        <f t="shared" si="8"/>
        <v>71.53</v>
      </c>
      <c r="BT6" s="36">
        <f t="shared" si="8"/>
        <v>70.319999999999993</v>
      </c>
      <c r="BU6" s="36">
        <f t="shared" si="8"/>
        <v>106.01</v>
      </c>
      <c r="BV6" s="36">
        <f t="shared" si="8"/>
        <v>104.57</v>
      </c>
      <c r="BW6" s="36">
        <f t="shared" si="8"/>
        <v>103.54</v>
      </c>
      <c r="BX6" s="36">
        <f t="shared" si="8"/>
        <v>103.32</v>
      </c>
      <c r="BY6" s="36">
        <f t="shared" si="8"/>
        <v>100.85</v>
      </c>
      <c r="BZ6" s="35" t="str">
        <f>IF(BZ7="","",IF(BZ7="-","【-】","【"&amp;SUBSTITUTE(TEXT(BZ7,"#,##0.00"),"-","△")&amp;"】"))</f>
        <v>【100.05】</v>
      </c>
      <c r="CA6" s="36">
        <f>IF(CA7="",NA(),CA7)</f>
        <v>321.37</v>
      </c>
      <c r="CB6" s="36">
        <f t="shared" ref="CB6:CJ6" si="9">IF(CB7="",NA(),CB7)</f>
        <v>324.54000000000002</v>
      </c>
      <c r="CC6" s="36">
        <f t="shared" si="9"/>
        <v>330.97</v>
      </c>
      <c r="CD6" s="36">
        <f t="shared" si="9"/>
        <v>341.82</v>
      </c>
      <c r="CE6" s="36">
        <f t="shared" si="9"/>
        <v>344.67</v>
      </c>
      <c r="CF6" s="36">
        <f t="shared" si="9"/>
        <v>162.24</v>
      </c>
      <c r="CG6" s="36">
        <f t="shared" si="9"/>
        <v>165.47</v>
      </c>
      <c r="CH6" s="36">
        <f t="shared" si="9"/>
        <v>167.46</v>
      </c>
      <c r="CI6" s="36">
        <f t="shared" si="9"/>
        <v>168.56</v>
      </c>
      <c r="CJ6" s="36">
        <f t="shared" si="9"/>
        <v>167.1</v>
      </c>
      <c r="CK6" s="35" t="str">
        <f>IF(CK7="","",IF(CK7="-","【-】","【"&amp;SUBSTITUTE(TEXT(CK7,"#,##0.00"),"-","△")&amp;"】"))</f>
        <v>【166.40】</v>
      </c>
      <c r="CL6" s="36">
        <f>IF(CL7="",NA(),CL7)</f>
        <v>72.94</v>
      </c>
      <c r="CM6" s="36">
        <f t="shared" ref="CM6:CU6" si="10">IF(CM7="",NA(),CM7)</f>
        <v>72.430000000000007</v>
      </c>
      <c r="CN6" s="36">
        <f t="shared" si="10"/>
        <v>70.569999999999993</v>
      </c>
      <c r="CO6" s="36">
        <f t="shared" si="10"/>
        <v>74.58</v>
      </c>
      <c r="CP6" s="36">
        <f t="shared" si="10"/>
        <v>75.88</v>
      </c>
      <c r="CQ6" s="36">
        <f t="shared" si="10"/>
        <v>59.11</v>
      </c>
      <c r="CR6" s="36">
        <f t="shared" si="10"/>
        <v>59.74</v>
      </c>
      <c r="CS6" s="36">
        <f t="shared" si="10"/>
        <v>59.46</v>
      </c>
      <c r="CT6" s="36">
        <f t="shared" si="10"/>
        <v>59.51</v>
      </c>
      <c r="CU6" s="36">
        <f t="shared" si="10"/>
        <v>59.91</v>
      </c>
      <c r="CV6" s="35" t="str">
        <f>IF(CV7="","",IF(CV7="-","【-】","【"&amp;SUBSTITUTE(TEXT(CV7,"#,##0.00"),"-","△")&amp;"】"))</f>
        <v>【60.69】</v>
      </c>
      <c r="CW6" s="36">
        <f>IF(CW7="",NA(),CW7)</f>
        <v>74.52</v>
      </c>
      <c r="CX6" s="36">
        <f t="shared" ref="CX6:DF6" si="11">IF(CX7="",NA(),CX7)</f>
        <v>74.02</v>
      </c>
      <c r="CY6" s="36">
        <f t="shared" si="11"/>
        <v>75.62</v>
      </c>
      <c r="CZ6" s="36">
        <f t="shared" si="11"/>
        <v>72.959999999999994</v>
      </c>
      <c r="DA6" s="36">
        <f t="shared" si="11"/>
        <v>72.819999999999993</v>
      </c>
      <c r="DB6" s="36">
        <f t="shared" si="11"/>
        <v>87.91</v>
      </c>
      <c r="DC6" s="36">
        <f t="shared" si="11"/>
        <v>87.28</v>
      </c>
      <c r="DD6" s="36">
        <f t="shared" si="11"/>
        <v>87.41</v>
      </c>
      <c r="DE6" s="36">
        <f t="shared" si="11"/>
        <v>87.08</v>
      </c>
      <c r="DF6" s="36">
        <f t="shared" si="11"/>
        <v>87.26</v>
      </c>
      <c r="DG6" s="35" t="str">
        <f>IF(DG7="","",IF(DG7="-","【-】","【"&amp;SUBSTITUTE(TEXT(DG7,"#,##0.00"),"-","△")&amp;"】"))</f>
        <v>【89.82】</v>
      </c>
      <c r="DH6" s="36">
        <f>IF(DH7="",NA(),DH7)</f>
        <v>51.34</v>
      </c>
      <c r="DI6" s="36">
        <f t="shared" ref="DI6:DQ6" si="12">IF(DI7="",NA(),DI7)</f>
        <v>52.46</v>
      </c>
      <c r="DJ6" s="36">
        <f t="shared" si="12"/>
        <v>53.45</v>
      </c>
      <c r="DK6" s="36">
        <f t="shared" si="12"/>
        <v>54.42</v>
      </c>
      <c r="DL6" s="36">
        <f t="shared" si="12"/>
        <v>55.87</v>
      </c>
      <c r="DM6" s="36">
        <f t="shared" si="12"/>
        <v>46.88</v>
      </c>
      <c r="DN6" s="36">
        <f t="shared" si="12"/>
        <v>46.94</v>
      </c>
      <c r="DO6" s="36">
        <f t="shared" si="12"/>
        <v>47.62</v>
      </c>
      <c r="DP6" s="36">
        <f t="shared" si="12"/>
        <v>48.55</v>
      </c>
      <c r="DQ6" s="36">
        <f t="shared" si="12"/>
        <v>49.2</v>
      </c>
      <c r="DR6" s="35" t="str">
        <f>IF(DR7="","",IF(DR7="-","【-】","【"&amp;SUBSTITUTE(TEXT(DR7,"#,##0.00"),"-","△")&amp;"】"))</f>
        <v>【50.19】</v>
      </c>
      <c r="DS6" s="36">
        <f>IF(DS7="",NA(),DS7)</f>
        <v>40.18</v>
      </c>
      <c r="DT6" s="36">
        <f t="shared" ref="DT6:EB6" si="13">IF(DT7="",NA(),DT7)</f>
        <v>40.71</v>
      </c>
      <c r="DU6" s="36">
        <f t="shared" si="13"/>
        <v>49.78</v>
      </c>
      <c r="DV6" s="36">
        <f t="shared" si="13"/>
        <v>50.37</v>
      </c>
      <c r="DW6" s="36">
        <f t="shared" si="13"/>
        <v>53.29</v>
      </c>
      <c r="DX6" s="36">
        <f t="shared" si="13"/>
        <v>13.39</v>
      </c>
      <c r="DY6" s="36">
        <f t="shared" si="13"/>
        <v>14.48</v>
      </c>
      <c r="DZ6" s="36">
        <f t="shared" si="13"/>
        <v>16.27</v>
      </c>
      <c r="EA6" s="36">
        <f t="shared" si="13"/>
        <v>17.11</v>
      </c>
      <c r="EB6" s="36">
        <f t="shared" si="13"/>
        <v>18.329999999999998</v>
      </c>
      <c r="EC6" s="35" t="str">
        <f>IF(EC7="","",IF(EC7="-","【-】","【"&amp;SUBSTITUTE(TEXT(EC7,"#,##0.00"),"-","△")&amp;"】"))</f>
        <v>【20.63】</v>
      </c>
      <c r="ED6" s="35">
        <f>IF(ED7="",NA(),ED7)</f>
        <v>0</v>
      </c>
      <c r="EE6" s="36">
        <f t="shared" ref="EE6:EM6" si="14">IF(EE7="",NA(),EE7)</f>
        <v>0.49</v>
      </c>
      <c r="EF6" s="36">
        <f t="shared" si="14"/>
        <v>0.28999999999999998</v>
      </c>
      <c r="EG6" s="36">
        <f t="shared" si="14"/>
        <v>0.24</v>
      </c>
      <c r="EH6" s="36">
        <f t="shared" si="14"/>
        <v>0.59</v>
      </c>
      <c r="EI6" s="36">
        <f t="shared" si="14"/>
        <v>0.71</v>
      </c>
      <c r="EJ6" s="36">
        <f t="shared" si="14"/>
        <v>0.75</v>
      </c>
      <c r="EK6" s="36">
        <f t="shared" si="14"/>
        <v>0.63</v>
      </c>
      <c r="EL6" s="36">
        <f t="shared" si="14"/>
        <v>0.63</v>
      </c>
      <c r="EM6" s="36">
        <f t="shared" si="14"/>
        <v>0.6</v>
      </c>
      <c r="EN6" s="35" t="str">
        <f>IF(EN7="","",IF(EN7="-","【-】","【"&amp;SUBSTITUTE(TEXT(EN7,"#,##0.00"),"-","△")&amp;"】"))</f>
        <v>【0.69】</v>
      </c>
    </row>
    <row r="7" spans="1:144" s="37" customFormat="1" x14ac:dyDescent="0.15">
      <c r="A7" s="29"/>
      <c r="B7" s="38">
        <v>2020</v>
      </c>
      <c r="C7" s="38">
        <v>128015</v>
      </c>
      <c r="D7" s="38">
        <v>46</v>
      </c>
      <c r="E7" s="38">
        <v>1</v>
      </c>
      <c r="F7" s="38">
        <v>0</v>
      </c>
      <c r="G7" s="38">
        <v>1</v>
      </c>
      <c r="H7" s="38" t="s">
        <v>93</v>
      </c>
      <c r="I7" s="38" t="s">
        <v>94</v>
      </c>
      <c r="J7" s="38" t="s">
        <v>95</v>
      </c>
      <c r="K7" s="38" t="s">
        <v>96</v>
      </c>
      <c r="L7" s="38" t="s">
        <v>97</v>
      </c>
      <c r="M7" s="38" t="s">
        <v>98</v>
      </c>
      <c r="N7" s="39" t="s">
        <v>99</v>
      </c>
      <c r="O7" s="39">
        <v>72.260000000000005</v>
      </c>
      <c r="P7" s="39">
        <v>65.45</v>
      </c>
      <c r="Q7" s="39">
        <v>4088</v>
      </c>
      <c r="R7" s="39" t="s">
        <v>99</v>
      </c>
      <c r="S7" s="39" t="s">
        <v>99</v>
      </c>
      <c r="T7" s="39" t="s">
        <v>99</v>
      </c>
      <c r="U7" s="39">
        <v>52178</v>
      </c>
      <c r="V7" s="39">
        <v>169.81</v>
      </c>
      <c r="W7" s="39">
        <v>307.27</v>
      </c>
      <c r="X7" s="39">
        <v>104.16</v>
      </c>
      <c r="Y7" s="39">
        <v>99.98</v>
      </c>
      <c r="Z7" s="39">
        <v>100.91</v>
      </c>
      <c r="AA7" s="39">
        <v>99.43</v>
      </c>
      <c r="AB7" s="39">
        <v>98.09</v>
      </c>
      <c r="AC7" s="39">
        <v>113.16</v>
      </c>
      <c r="AD7" s="39">
        <v>112.15</v>
      </c>
      <c r="AE7" s="39">
        <v>111.44</v>
      </c>
      <c r="AF7" s="39">
        <v>111.17</v>
      </c>
      <c r="AG7" s="39">
        <v>110.91</v>
      </c>
      <c r="AH7" s="39">
        <v>110.27</v>
      </c>
      <c r="AI7" s="39">
        <v>0</v>
      </c>
      <c r="AJ7" s="39">
        <v>0.02</v>
      </c>
      <c r="AK7" s="39">
        <v>0</v>
      </c>
      <c r="AL7" s="39">
        <v>0.82</v>
      </c>
      <c r="AM7" s="39">
        <v>2.83</v>
      </c>
      <c r="AN7" s="39">
        <v>0.68</v>
      </c>
      <c r="AO7" s="39">
        <v>1</v>
      </c>
      <c r="AP7" s="39">
        <v>1.03</v>
      </c>
      <c r="AQ7" s="39">
        <v>0.78</v>
      </c>
      <c r="AR7" s="39">
        <v>0.92</v>
      </c>
      <c r="AS7" s="39">
        <v>1.1499999999999999</v>
      </c>
      <c r="AT7" s="39">
        <v>246.12</v>
      </c>
      <c r="AU7" s="39">
        <v>245.87</v>
      </c>
      <c r="AV7" s="39">
        <v>216.59</v>
      </c>
      <c r="AW7" s="39">
        <v>188.51</v>
      </c>
      <c r="AX7" s="39">
        <v>200.78</v>
      </c>
      <c r="AY7" s="39">
        <v>357.82</v>
      </c>
      <c r="AZ7" s="39">
        <v>355.5</v>
      </c>
      <c r="BA7" s="39">
        <v>349.83</v>
      </c>
      <c r="BB7" s="39">
        <v>360.86</v>
      </c>
      <c r="BC7" s="39">
        <v>350.79</v>
      </c>
      <c r="BD7" s="39">
        <v>260.31</v>
      </c>
      <c r="BE7" s="39">
        <v>265.01</v>
      </c>
      <c r="BF7" s="39">
        <v>261.51</v>
      </c>
      <c r="BG7" s="39">
        <v>240.13</v>
      </c>
      <c r="BH7" s="39">
        <v>233.83</v>
      </c>
      <c r="BI7" s="39">
        <v>220.44</v>
      </c>
      <c r="BJ7" s="39">
        <v>307.45999999999998</v>
      </c>
      <c r="BK7" s="39">
        <v>312.58</v>
      </c>
      <c r="BL7" s="39">
        <v>314.87</v>
      </c>
      <c r="BM7" s="39">
        <v>309.27999999999997</v>
      </c>
      <c r="BN7" s="39">
        <v>322.92</v>
      </c>
      <c r="BO7" s="39">
        <v>275.67</v>
      </c>
      <c r="BP7" s="39">
        <v>72.33</v>
      </c>
      <c r="BQ7" s="39">
        <v>71.489999999999995</v>
      </c>
      <c r="BR7" s="39">
        <v>73.09</v>
      </c>
      <c r="BS7" s="39">
        <v>71.53</v>
      </c>
      <c r="BT7" s="39">
        <v>70.319999999999993</v>
      </c>
      <c r="BU7" s="39">
        <v>106.01</v>
      </c>
      <c r="BV7" s="39">
        <v>104.57</v>
      </c>
      <c r="BW7" s="39">
        <v>103.54</v>
      </c>
      <c r="BX7" s="39">
        <v>103.32</v>
      </c>
      <c r="BY7" s="39">
        <v>100.85</v>
      </c>
      <c r="BZ7" s="39">
        <v>100.05</v>
      </c>
      <c r="CA7" s="39">
        <v>321.37</v>
      </c>
      <c r="CB7" s="39">
        <v>324.54000000000002</v>
      </c>
      <c r="CC7" s="39">
        <v>330.97</v>
      </c>
      <c r="CD7" s="39">
        <v>341.82</v>
      </c>
      <c r="CE7" s="39">
        <v>344.67</v>
      </c>
      <c r="CF7" s="39">
        <v>162.24</v>
      </c>
      <c r="CG7" s="39">
        <v>165.47</v>
      </c>
      <c r="CH7" s="39">
        <v>167.46</v>
      </c>
      <c r="CI7" s="39">
        <v>168.56</v>
      </c>
      <c r="CJ7" s="39">
        <v>167.1</v>
      </c>
      <c r="CK7" s="39">
        <v>166.4</v>
      </c>
      <c r="CL7" s="39">
        <v>72.94</v>
      </c>
      <c r="CM7" s="39">
        <v>72.430000000000007</v>
      </c>
      <c r="CN7" s="39">
        <v>70.569999999999993</v>
      </c>
      <c r="CO7" s="39">
        <v>74.58</v>
      </c>
      <c r="CP7" s="39">
        <v>75.88</v>
      </c>
      <c r="CQ7" s="39">
        <v>59.11</v>
      </c>
      <c r="CR7" s="39">
        <v>59.74</v>
      </c>
      <c r="CS7" s="39">
        <v>59.46</v>
      </c>
      <c r="CT7" s="39">
        <v>59.51</v>
      </c>
      <c r="CU7" s="39">
        <v>59.91</v>
      </c>
      <c r="CV7" s="39">
        <v>60.69</v>
      </c>
      <c r="CW7" s="39">
        <v>74.52</v>
      </c>
      <c r="CX7" s="39">
        <v>74.02</v>
      </c>
      <c r="CY7" s="39">
        <v>75.62</v>
      </c>
      <c r="CZ7" s="39">
        <v>72.959999999999994</v>
      </c>
      <c r="DA7" s="39">
        <v>72.819999999999993</v>
      </c>
      <c r="DB7" s="39">
        <v>87.91</v>
      </c>
      <c r="DC7" s="39">
        <v>87.28</v>
      </c>
      <c r="DD7" s="39">
        <v>87.41</v>
      </c>
      <c r="DE7" s="39">
        <v>87.08</v>
      </c>
      <c r="DF7" s="39">
        <v>87.26</v>
      </c>
      <c r="DG7" s="39">
        <v>89.82</v>
      </c>
      <c r="DH7" s="39">
        <v>51.34</v>
      </c>
      <c r="DI7" s="39">
        <v>52.46</v>
      </c>
      <c r="DJ7" s="39">
        <v>53.45</v>
      </c>
      <c r="DK7" s="39">
        <v>54.42</v>
      </c>
      <c r="DL7" s="39">
        <v>55.87</v>
      </c>
      <c r="DM7" s="39">
        <v>46.88</v>
      </c>
      <c r="DN7" s="39">
        <v>46.94</v>
      </c>
      <c r="DO7" s="39">
        <v>47.62</v>
      </c>
      <c r="DP7" s="39">
        <v>48.55</v>
      </c>
      <c r="DQ7" s="39">
        <v>49.2</v>
      </c>
      <c r="DR7" s="39">
        <v>50.19</v>
      </c>
      <c r="DS7" s="39">
        <v>40.18</v>
      </c>
      <c r="DT7" s="39">
        <v>40.71</v>
      </c>
      <c r="DU7" s="39">
        <v>49.78</v>
      </c>
      <c r="DV7" s="39">
        <v>50.37</v>
      </c>
      <c r="DW7" s="39">
        <v>53.29</v>
      </c>
      <c r="DX7" s="39">
        <v>13.39</v>
      </c>
      <c r="DY7" s="39">
        <v>14.48</v>
      </c>
      <c r="DZ7" s="39">
        <v>16.27</v>
      </c>
      <c r="EA7" s="39">
        <v>17.11</v>
      </c>
      <c r="EB7" s="39">
        <v>18.329999999999998</v>
      </c>
      <c r="EC7" s="39">
        <v>20.63</v>
      </c>
      <c r="ED7" s="39">
        <v>0</v>
      </c>
      <c r="EE7" s="39">
        <v>0.49</v>
      </c>
      <c r="EF7" s="39">
        <v>0.28999999999999998</v>
      </c>
      <c r="EG7" s="39">
        <v>0.24</v>
      </c>
      <c r="EH7" s="39">
        <v>0.59</v>
      </c>
      <c r="EI7" s="39">
        <v>0.71</v>
      </c>
      <c r="EJ7" s="39">
        <v>0.75</v>
      </c>
      <c r="EK7" s="39">
        <v>0.63</v>
      </c>
      <c r="EL7" s="39">
        <v>0.63</v>
      </c>
      <c r="EM7" s="39">
        <v>0.6</v>
      </c>
      <c r="EN7" s="39">
        <v>0.69</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15">
      <c r="B11">
        <v>4</v>
      </c>
      <c r="C11">
        <v>3</v>
      </c>
      <c r="D11">
        <v>2</v>
      </c>
      <c r="E11">
        <v>1</v>
      </c>
      <c r="F11">
        <v>0</v>
      </c>
      <c r="G11" t="s">
        <v>105</v>
      </c>
    </row>
    <row r="12" spans="1:144" x14ac:dyDescent="0.15">
      <c r="B12">
        <v>1</v>
      </c>
      <c r="C12">
        <v>1</v>
      </c>
      <c r="D12">
        <v>1</v>
      </c>
      <c r="E12">
        <v>1</v>
      </c>
      <c r="F12">
        <v>2</v>
      </c>
      <c r="G12" t="s">
        <v>106</v>
      </c>
    </row>
    <row r="13" spans="1:144" x14ac:dyDescent="0.15">
      <c r="B13" t="s">
        <v>107</v>
      </c>
      <c r="C13" t="s">
        <v>107</v>
      </c>
      <c r="D13" t="s">
        <v>107</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千葉県</cp:lastModifiedBy>
  <cp:lastPrinted>2022-01-21T09:47:21Z</cp:lastPrinted>
  <dcterms:created xsi:type="dcterms:W3CDTF">2021-12-03T06:47:26Z</dcterms:created>
  <dcterms:modified xsi:type="dcterms:W3CDTF">2022-02-02T10:37:13Z</dcterms:modified>
  <cp:category/>
</cp:coreProperties>
</file>