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1fYzLNhiKgB6W0VHK0CvEY6LTzTecdT4Y7L/wLby+HOOZfUhRreUZvR6Scbd+gunY5nvWvpjYKVK8KRPTFQvfg==" workbookSaltValue="F+1hNtUVNrY4iChqeYX2aQ=="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E85" i="4"/>
  <c r="BB10" i="4"/>
  <c r="AT10" i="4"/>
  <c r="AL10" i="4"/>
  <c r="W10" i="4"/>
  <c r="I10" i="4"/>
  <c r="B10" i="4"/>
  <c r="AT8" i="4"/>
  <c r="AD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<sst xmlns="http://schemas.openxmlformats.org/spreadsheetml/2006/main" count="231" uniqueCount="113">
  <si>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</si>
  <si>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</si>
  <si>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</si>
  <si>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</si>
  <si>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</si>
  <si>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</si>
  <si>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</si>
  <si>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</si>
  <si>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</si>
  <si>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</si>
  <si>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</si>
  <si>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</si>
  <si>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</si>
  <si>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</si>
  <si>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</si>
  <si>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</si>
  <si>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</si>
  <si>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</si>
  <si>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</si>
  <si>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</si>
  <si>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</si>
  <si>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</si>
  <si>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</si>
  <si>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</si>
  <si>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</si>
  <si>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</si>
  <si>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</si>
  <si>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</si>
  <si>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</si>
  <si>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</si>
  <si>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</si>
  <si>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</si>
  <si>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</si>
  <si>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</si>
  <si>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</si>
  <si>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</si>
  <si>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</si>
  <si>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</si>
  <si>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</si>
  <si>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</si>
  <si>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</si>
  <si>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</si>
  <si>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</si>
  <si>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</si>
  <si>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</si>
  <si>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</si>
  <si>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</si>
  <si>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</si>
  <si>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</si>
  <si>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</si>
  <si>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</si>
  <si>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</si>
  <si>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</si>
  <si>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</si>
  <si>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</si>
  <si>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</si>
  <si>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</si>
  <si>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</si>
  <si>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</si>
  <si>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</si>
  <si>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</si>
  <si>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</si>
  <si>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</si>
  <si>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</si>
  <si>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</si>
  <si>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</si>
  <si>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</si>
  <si>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</si>
  <si>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</si>
  <si>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</si>
  <si>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</si>
  <si>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</si>
  <si>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</si>
  <si>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</si>
  <si>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</si>
  <si>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</si>
  <si>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</si>
  <si>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</si>
  <si>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</si>
  <si>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</si>
  <si>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</si>
  <si>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</si>
  <si>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</si>
  <si>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</si>
  <si>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</si>
  <si>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</si>
  <si>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</si>
  <si>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</si>
  <si>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</si>
  <si>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</si>
  <si>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</si>
  <si>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</si>
  <si>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</si>
  <si>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三芳水道企業団</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</si>
  <si>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</si>
  <si>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</si>
  <si>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</si>
  <si>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</si>
  <si>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</si>
  <si>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</si>
  <si>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</si>
  <si>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</si>
  <si>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</si>
  <si>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</si>
  <si>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</si>
  <si>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</si>
  <si>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</si>
  <si>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</si>
  <si>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</si>
  <si>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</si>
  <si>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工場の撤退や宿泊施設の廃業等による産業構造の変化に伴う人口減少により，給水収益は大幅に落ち込んできた。平成30年4月1日に水道料金改定（平均改定率5％）を実施したが、その後も施設の老朽化に伴う維持管理費の増加を賄う程の収益改善には至っておらず、今後も新型コロナウイルス、自然災害、人口減少の影響から給水に係る費用を料金収入で賄えているかどうかを評価する料金回収率は，さらに低下していくことが予想される。
　また，施設の老朽化に伴い，有収率についても低下していくことが考えられる。
　そのため，当企業団は，将来にわたって安定的な事業継続をしていくため，中長期的な視野に立った経営の基本計画である，水道事業経営戦略を平成28年度に策定している。経営戦略にのっとり，経常経費の削減を行いながら，漏水の多発する地区や無効水量の多い区域の老朽管等の更新を前倒しで実施するなど，適切な管路更新を継続して行っていく方針である。また，施設の維持管理費を抑えるため，休止中の施設については，水需要の動向を見ながら適宜縮小，廃止を計画的に進めて行く方針である。</t>
    <rPh sb="1" eb="3">
      <t>コウジョウ</t>
    </rPh>
    <rPh sb="4" eb="6">
      <t>テッタイ</t>
    </rPh>
    <rPh sb="86" eb="87">
      <t>ゴ</t>
    </rPh>
    <rPh sb="88" eb="90">
      <t>シセツ</t>
    </rPh>
    <rPh sb="91" eb="94">
      <t>ロウキュウカ</t>
    </rPh>
    <rPh sb="97" eb="101">
      <t>イジカンリ</t>
    </rPh>
    <rPh sb="101" eb="102">
      <t>ヒ</t>
    </rPh>
    <rPh sb="103" eb="105">
      <t>ゾウカ</t>
    </rPh>
    <rPh sb="106" eb="107">
      <t>マカナ</t>
    </rPh>
    <rPh sb="108" eb="109">
      <t>ホド</t>
    </rPh>
    <rPh sb="110" eb="112">
      <t>シュウエキ</t>
    </rPh>
    <rPh sb="112" eb="114">
      <t>カイゼン</t>
    </rPh>
    <rPh sb="116" eb="117">
      <t>イタ</t>
    </rPh>
    <rPh sb="123" eb="125">
      <t>コンゴ</t>
    </rPh>
    <rPh sb="126" eb="128">
      <t>シンガタ</t>
    </rPh>
    <rPh sb="136" eb="140">
      <t>シゼンサイガイ</t>
    </rPh>
    <rPh sb="146" eb="148">
      <t>エイキョウ</t>
    </rPh>
    <rPh sb="150" eb="152">
      <t>キュウスイ</t>
    </rPh>
    <rPh sb="153" eb="154">
      <t>カカ</t>
    </rPh>
    <rPh sb="155" eb="157">
      <t>ヒヨウ</t>
    </rPh>
    <rPh sb="158" eb="160">
      <t>リョウキン</t>
    </rPh>
    <rPh sb="160" eb="162">
      <t>シュウニュウ</t>
    </rPh>
    <rPh sb="163" eb="164">
      <t>マカナ</t>
    </rPh>
    <rPh sb="173" eb="175">
      <t>ヒョウカ</t>
    </rPh>
    <rPh sb="177" eb="179">
      <t>リョウキン</t>
    </rPh>
    <rPh sb="179" eb="181">
      <t>カイシュウ</t>
    </rPh>
    <rPh sb="181" eb="182">
      <t>リツ</t>
    </rPh>
    <rPh sb="187" eb="189">
      <t>テイカ</t>
    </rPh>
    <phoneticPr fontId="4"/>
  </si>
  <si>
    <t>　経常収支比率は，給水人口の減少に伴う給水収益の低下や補助金の削減により，今後も低下の傾向が予想される。工場の撤退や宿泊施設の廃業等により，給水人口の減少や人口密度の低下が進んでいることから，給水にかかる費用を料金収入で賄うことが出来ず，千葉県水道事業総合対策補助金や市町村補助金といった一般会計からの繰出金に依存せざるを得ない状況にある。このことが，料金回収率の低さの要因となっている。
　施設利用率は、平均値より高いものの，有収率は平均値より低く，この事は漏水等の料金収入につながらない水量が多いことを表している。そこで，当企業団では給水原価を下げるため，漏水量が多いと思われる区域を分析し、地区別漏水量の多い地区を中心に漏水調査の実施と老朽管の更新を優先して更新する事により、有収率向上を目指し施策を行っている。
　累積欠損金が発生した理由は，水道施設の老朽化に伴う維持管理費用（修繕費，委託料等）の増加が大きな要因となっている。また，平成30年4月1日に水道料金改定（平均改定率5％）を実施したが，人口減少及び当初予算策定時には予測できなかった新型コロナウイルスの影響により、生活用水使用量の増加により有収水量全体は微増となったが、収益性の高い営業用水量が減量した事により、水道料金収入自体は微増にとどまったため、経常収支比率及び水道料金回収率の改善には至っていない。なお，累積欠損金比率については，令和2年度においても純損失が発生したが，実際には，令和3年10月議会での決算認定後に利益積立金による欠損補填処理を行った。平成30年度に，料金改定を実施し，営業収支等は一時的に改善したが，新型コロナウイルスによる影響による営業用水量の減少や継続的な給水人口減少傾向により，水道料金収入の伸び悩みや減少が続いている状況である一方、水道施設の維持管理費用は年々増加傾向にある。このように，当企業団の水道事業を取り巻く状況は，大変厳しい状況であり，より一層の経常費用削減に努める必要があると考えている。</t>
    <rPh sb="228" eb="229">
      <t>コト</t>
    </rPh>
    <rPh sb="287" eb="288">
      <t>オモ</t>
    </rPh>
    <rPh sb="298" eb="301">
      <t>チクベツ</t>
    </rPh>
    <rPh sb="303" eb="304">
      <t>リョウ</t>
    </rPh>
    <rPh sb="305" eb="306">
      <t>オオ</t>
    </rPh>
    <rPh sb="307" eb="309">
      <t>チク</t>
    </rPh>
    <rPh sb="310" eb="312">
      <t>チュウシン</t>
    </rPh>
    <rPh sb="313" eb="317">
      <t>ロウスイチョウサ</t>
    </rPh>
    <rPh sb="318" eb="320">
      <t>ジッシ</t>
    </rPh>
    <rPh sb="325" eb="327">
      <t>コウシン</t>
    </rPh>
    <rPh sb="332" eb="334">
      <t>コウシン</t>
    </rPh>
    <rPh sb="336" eb="337">
      <t>コト</t>
    </rPh>
    <rPh sb="353" eb="354">
      <t>オコナ</t>
    </rPh>
    <rPh sb="375" eb="377">
      <t>スイドウ</t>
    </rPh>
    <rPh sb="377" eb="379">
      <t>シセツ</t>
    </rPh>
    <rPh sb="380" eb="383">
      <t>ロウキュウカ</t>
    </rPh>
    <rPh sb="384" eb="385">
      <t>トモナ</t>
    </rPh>
    <rPh sb="386" eb="392">
      <t>イジカンリヒヨウ</t>
    </rPh>
    <rPh sb="397" eb="400">
      <t>イタクリョウ</t>
    </rPh>
    <rPh sb="400" eb="401">
      <t>ナド</t>
    </rPh>
    <rPh sb="406" eb="407">
      <t>オオ</t>
    </rPh>
    <rPh sb="409" eb="411">
      <t>ヨウイン</t>
    </rPh>
    <rPh sb="459" eb="461">
      <t>トウショ</t>
    </rPh>
    <rPh sb="463" eb="465">
      <t>サクテイ</t>
    </rPh>
    <rPh sb="476" eb="478">
      <t>シンガタ</t>
    </rPh>
    <rPh sb="492" eb="494">
      <t>セイカツ</t>
    </rPh>
    <rPh sb="494" eb="496">
      <t>ヨウスイ</t>
    </rPh>
    <rPh sb="500" eb="502">
      <t>ゾウカ</t>
    </rPh>
    <rPh sb="522" eb="523">
      <t>セイ</t>
    </rPh>
    <rPh sb="524" eb="525">
      <t>タカ</t>
    </rPh>
    <rPh sb="526" eb="528">
      <t>エイギョウ</t>
    </rPh>
    <rPh sb="528" eb="529">
      <t>ヨウ</t>
    </rPh>
    <rPh sb="532" eb="534">
      <t>ゲンリョウ</t>
    </rPh>
    <rPh sb="536" eb="537">
      <t>コト</t>
    </rPh>
    <rPh sb="541" eb="543">
      <t>スイドウ</t>
    </rPh>
    <rPh sb="547" eb="549">
      <t>ジタイ</t>
    </rPh>
    <rPh sb="550" eb="552">
      <t>ビゾウ</t>
    </rPh>
    <rPh sb="561" eb="563">
      <t>ケイジョウ</t>
    </rPh>
    <rPh sb="563" eb="565">
      <t>シュウシ</t>
    </rPh>
    <rPh sb="565" eb="567">
      <t>ヒリツ</t>
    </rPh>
    <rPh sb="567" eb="568">
      <t>オヨ</t>
    </rPh>
    <rPh sb="569" eb="571">
      <t>スイドウ</t>
    </rPh>
    <rPh sb="571" eb="573">
      <t>リョウキン</t>
    </rPh>
    <rPh sb="573" eb="576">
      <t>カイシュウリツ</t>
    </rPh>
    <rPh sb="577" eb="579">
      <t>カイゼン</t>
    </rPh>
    <rPh sb="581" eb="582">
      <t>イタ</t>
    </rPh>
    <rPh sb="604" eb="606">
      <t>レイワ</t>
    </rPh>
    <rPh sb="698" eb="700">
      <t>シンガタ</t>
    </rPh>
    <rPh sb="710" eb="712">
      <t>エイキョウ</t>
    </rPh>
    <rPh sb="715" eb="718">
      <t>エイギョウヨウ</t>
    </rPh>
    <rPh sb="718" eb="720">
      <t>スイリョウ</t>
    </rPh>
    <rPh sb="721" eb="723">
      <t>ゲンショウ</t>
    </rPh>
    <rPh sb="724" eb="727">
      <t>ケイゾクテキ</t>
    </rPh>
    <rPh sb="728" eb="730">
      <t>キュウスイ</t>
    </rPh>
    <rPh sb="734" eb="736">
      <t>ケイコウ</t>
    </rPh>
    <rPh sb="740" eb="742">
      <t>スイドウ</t>
    </rPh>
    <rPh sb="742" eb="744">
      <t>リョウキン</t>
    </rPh>
    <rPh sb="744" eb="746">
      <t>シュウニュウ</t>
    </rPh>
    <rPh sb="747" eb="748">
      <t>ノ</t>
    </rPh>
    <rPh sb="749" eb="750">
      <t>ナヤ</t>
    </rPh>
    <rPh sb="765" eb="767">
      <t>イッポウ</t>
    </rPh>
    <rPh sb="768" eb="772">
      <t>スイドウシセツ</t>
    </rPh>
    <rPh sb="773" eb="777">
      <t>イジカンリ</t>
    </rPh>
    <rPh sb="777" eb="779">
      <t>ヒヨウ</t>
    </rPh>
    <rPh sb="780" eb="782">
      <t>ネンネン</t>
    </rPh>
    <rPh sb="782" eb="784">
      <t>ゾウカ</t>
    </rPh>
    <rPh sb="784" eb="786">
      <t>ケイコウ</t>
    </rPh>
    <rPh sb="814" eb="816">
      <t>タイヘン</t>
    </rPh>
    <phoneticPr fontId="4"/>
  </si>
  <si>
    <t>　管路経年化率が，平均値に比べて著しく高いことから，当企業団における管路老朽化の度合は，非常に高いと考えている。また，有形固定資産減価償却率についても平均値と比較して高く，かつ，増加傾向により，管路のみならず，施設等についても老朽化が着実に進行していると捉えている。これらのことは，有収率向上や施設の強靭化を踏まえて，更新が急務であると認識している。管路更新率は令和2年度については、前年度に比べて改善はされているが、引きつづき財政状況に注視しながら必要な更新事業をできる限り進めて行く方針である。
　当企業団としては，漏水多発地区や無効水量の多い区域の老朽管等を優先的に更新しつつ，老朽管更新計画にのっとり，老朽管の更新を計画的に実施する方針である。人口減少及び新型コロナによる影響により，更なる水道料金の減収が想定される厳しい財政状況であるが，限られた予算及び人員の中で老朽管の更新を効率よく進める必要がある。更新計画にある管路を基本ベースとし，管路の重要度，道路改良工事及び他の占用工事等の状況，漏水多発地区等を総合的に判断し，より重要度が高く，費用対効果の高い管路から老朽管更新事業を実施していく方針である。また、浄・配水場施設の統廃合による管路の変更（新設・廃止）も含め、配水管網の水理解析による適正管径の採用（増・減口径）など、施設整備計画との整合を図りながら合理的な配水管網計画を立案し、改良・更新事業を引き続き実施する。</t>
    <rPh sb="176" eb="178">
      <t>カンロ</t>
    </rPh>
    <rPh sb="178" eb="181">
      <t>コウシンリツ</t>
    </rPh>
    <rPh sb="182" eb="184">
      <t>レイワ</t>
    </rPh>
    <rPh sb="185" eb="187">
      <t>ネンド</t>
    </rPh>
    <rPh sb="193" eb="196">
      <t>ゼンネンド</t>
    </rPh>
    <rPh sb="197" eb="198">
      <t>クラ</t>
    </rPh>
    <rPh sb="200" eb="202">
      <t>カイゼン</t>
    </rPh>
    <rPh sb="210" eb="211">
      <t>ヒ</t>
    </rPh>
    <rPh sb="215" eb="217">
      <t>ザイセイ</t>
    </rPh>
    <rPh sb="217" eb="219">
      <t>ジョウキョウ</t>
    </rPh>
    <rPh sb="220" eb="222">
      <t>チュウシ</t>
    </rPh>
    <rPh sb="226" eb="228">
      <t>ヒツヨウ</t>
    </rPh>
    <rPh sb="237" eb="238">
      <t>カギ</t>
    </rPh>
    <rPh sb="239" eb="240">
      <t>スス</t>
    </rPh>
    <rPh sb="242" eb="243">
      <t>イ</t>
    </rPh>
    <rPh sb="244" eb="246">
      <t>ホウシン</t>
    </rPh>
    <rPh sb="294" eb="295">
      <t>カン</t>
    </rPh>
    <rPh sb="307" eb="308">
      <t>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</si>
</sst>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0.49</c:v>
                </c:pt>
                <c:pt idx="2">
                  <c:v>0.28999999999999998</c:v>
                </c:pt>
                <c:pt idx="3">
                  <c:v>0.24</c:v>
                </c:pt>
                <c:pt idx="4">
                  <c:v>0.59</c:v>
                </c:pt>
              </c:numCache>
            </c:numRef>
          </c:val>
          <c:extLst>
            <c:ext xmlns:c16="http://schemas.microsoft.com/office/drawing/2014/chart" uri="{C3380CC4-5D6E-409C-BE32-E72D297353CC}">
              <c16:uniqueId val="{00000000-5F67-4F23-9357-853460DB79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F67-4F23-9357-853460DB79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72.94</c:v>
                </c:pt>
                <c:pt idx="1">
                  <c:v>72.430000000000007</c:v>
                </c:pt>
                <c:pt idx="2">
                  <c:v>70.569999999999993</c:v>
                </c:pt>
                <c:pt idx="3">
                  <c:v>74.58</c:v>
                </c:pt>
                <c:pt idx="4">
                  <c:v>75.88</c:v>
                </c:pt>
              </c:numCache>
            </c:numRef>
          </c:val>
          <c:extLst>
            <c:ext xmlns:c16="http://schemas.microsoft.com/office/drawing/2014/chart" uri="{C3380CC4-5D6E-409C-BE32-E72D297353CC}">
              <c16:uniqueId val="{00000000-F65D-4461-AE06-D0B1DE31BC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65D-4461-AE06-D0B1DE31BC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74.52</c:v>
                </c:pt>
                <c:pt idx="1">
                  <c:v>74.02</c:v>
                </c:pt>
                <c:pt idx="2">
                  <c:v>75.62</c:v>
                </c:pt>
                <c:pt idx="3">
                  <c:v>72.959999999999994</c:v>
                </c:pt>
                <c:pt idx="4">
                  <c:v>72.819999999999993</c:v>
                </c:pt>
              </c:numCache>
            </c:numRef>
          </c:val>
          <c:extLst>
            <c:ext xmlns:c16="http://schemas.microsoft.com/office/drawing/2014/chart" uri="{C3380CC4-5D6E-409C-BE32-E72D297353CC}">
              <c16:uniqueId val="{00000000-D94C-471A-B13E-E206FAF118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D94C-471A-B13E-E206FAF118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104.16</c:v>
                </c:pt>
                <c:pt idx="1">
                  <c:v>99.98</c:v>
                </c:pt>
                <c:pt idx="2">
                  <c:v>100.91</c:v>
                </c:pt>
                <c:pt idx="3">
                  <c:v>99.43</c:v>
                </c:pt>
                <c:pt idx="4">
                  <c:v>98.09</c:v>
                </c:pt>
              </c:numCache>
            </c:numRef>
          </c:val>
          <c:extLst>
            <c:ext xmlns:c16="http://schemas.microsoft.com/office/drawing/2014/chart" uri="{C3380CC4-5D6E-409C-BE32-E72D297353CC}">
              <c16:uniqueId val="{00000000-EB25-4586-A3F5-8DFEC6D2E9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EB25-4586-A3F5-8DFEC6D2E9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51.34</c:v>
                </c:pt>
                <c:pt idx="1">
                  <c:v>52.46</c:v>
                </c:pt>
                <c:pt idx="2">
                  <c:v>53.45</c:v>
                </c:pt>
                <c:pt idx="3">
                  <c:v>54.42</c:v>
                </c:pt>
                <c:pt idx="4">
                  <c:v>55.87</c:v>
                </c:pt>
              </c:numCache>
            </c:numRef>
          </c:val>
          <c:extLst>
            <c:ext xmlns:c16="http://schemas.microsoft.com/office/drawing/2014/chart" uri="{C3380CC4-5D6E-409C-BE32-E72D297353CC}">
              <c16:uniqueId val="{00000000-A22C-4481-A80B-1D88D4F52C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A22C-4481-A80B-1D88D4F52C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40.18</c:v>
                </c:pt>
                <c:pt idx="1">
                  <c:v>40.71</c:v>
                </c:pt>
                <c:pt idx="2">
                  <c:v>49.78</c:v>
                </c:pt>
                <c:pt idx="3">
                  <c:v>50.37</c:v>
                </c:pt>
                <c:pt idx="4">
                  <c:v>53.29</c:v>
                </c:pt>
              </c:numCache>
            </c:numRef>
          </c:val>
          <c:extLst>
            <c:ext xmlns:c16="http://schemas.microsoft.com/office/drawing/2014/chart" uri="{C3380CC4-5D6E-409C-BE32-E72D297353CC}">
              <c16:uniqueId val="{00000000-131E-4288-9505-C223556032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131E-4288-9505-C223556032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
                  <c:v>0</c:v>
                </c:pt>
                <c:pt idx="1">
                  <c:v>0.02</c:v>
                </c:pt>
                <c:pt idx="2" formatCode="#,##0.00;&quot;△&quot;#,##0.00">
                  <c:v>0</c:v>
                </c:pt>
                <c:pt idx="3">
                  <c:v>0.82</c:v>
                </c:pt>
                <c:pt idx="4">
                  <c:v>2.83</c:v>
                </c:pt>
              </c:numCache>
            </c:numRef>
          </c:val>
          <c:extLst>
            <c:ext xmlns:c16="http://schemas.microsoft.com/office/drawing/2014/chart" uri="{C3380CC4-5D6E-409C-BE32-E72D297353CC}">
              <c16:uniqueId val="{00000000-3FD0-4915-B82E-6C3D8129A5C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FD0-4915-B82E-6C3D8129A5C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246.12</c:v>
                </c:pt>
                <c:pt idx="1">
                  <c:v>245.87</c:v>
                </c:pt>
                <c:pt idx="2">
                  <c:v>216.59</c:v>
                </c:pt>
                <c:pt idx="3">
                  <c:v>188.51</c:v>
                </c:pt>
                <c:pt idx="4">
                  <c:v>200.78</c:v>
                </c:pt>
              </c:numCache>
            </c:numRef>
          </c:val>
          <c:extLst>
            <c:ext xmlns:c16="http://schemas.microsoft.com/office/drawing/2014/chart" uri="{C3380CC4-5D6E-409C-BE32-E72D297353CC}">
              <c16:uniqueId val="{00000000-EBA2-4750-ABB1-3500B81A7D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EBA2-4750-ABB1-3500B81A7D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265.01</c:v>
                </c:pt>
                <c:pt idx="1">
                  <c:v>261.51</c:v>
                </c:pt>
                <c:pt idx="2">
                  <c:v>240.13</c:v>
                </c:pt>
                <c:pt idx="3">
                  <c:v>233.83</c:v>
                </c:pt>
                <c:pt idx="4">
                  <c:v>220.44</c:v>
                </c:pt>
              </c:numCache>
            </c:numRef>
          </c:val>
          <c:extLst>
            <c:ext xmlns:c16="http://schemas.microsoft.com/office/drawing/2014/chart" uri="{C3380CC4-5D6E-409C-BE32-E72D297353CC}">
              <c16:uniqueId val="{00000000-E03B-4726-943D-9FB5ECE866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E03B-4726-943D-9FB5ECE866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72.33</c:v>
                </c:pt>
                <c:pt idx="1">
                  <c:v>71.489999999999995</c:v>
                </c:pt>
                <c:pt idx="2">
                  <c:v>73.09</c:v>
                </c:pt>
                <c:pt idx="3">
                  <c:v>71.53</c:v>
                </c:pt>
                <c:pt idx="4">
                  <c:v>70.319999999999993</c:v>
                </c:pt>
              </c:numCache>
            </c:numRef>
          </c:val>
          <c:extLst>
            <c:ext xmlns:c16="http://schemas.microsoft.com/office/drawing/2014/chart" uri="{C3380CC4-5D6E-409C-BE32-E72D297353CC}">
              <c16:uniqueId val="{00000000-6D3F-4C75-BECC-087057AFBE7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6D3F-4C75-BECC-087057AFBE7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321.37</c:v>
                </c:pt>
                <c:pt idx="1">
                  <c:v>324.54000000000002</c:v>
                </c:pt>
                <c:pt idx="2">
                  <c:v>330.97</c:v>
                </c:pt>
                <c:pt idx="3">
                  <c:v>341.82</c:v>
                </c:pt>
                <c:pt idx="4">
                  <c:v>344.67</c:v>
                </c:pt>
              </c:numCache>
            </c:numRef>
          </c:val>
          <c:extLst>
            <c:ext xmlns:c16="http://schemas.microsoft.com/office/drawing/2014/chart" uri="{C3380CC4-5D6E-409C-BE32-E72D297353CC}">
              <c16:uniqueId val="{00000000-8CD4-42BA-BBD0-F587F8E84C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8CD4-42BA-BBD0-F587F8E84C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三芳水道企業団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72.260000000000005</v>
      </c>
      <c r="J10" s="53"/>
      <c r="K10" s="53"/>
      <c r="L10" s="53"/>
      <c r="M10" s="53"/>
      <c r="N10" s="53"/>
      <c r="O10" s="64"/>
      <c r="P10" s="54">
        <f>データ!$P$6</f>
        <v>65.45</v>
      </c>
      <c r="Q10" s="54"/>
      <c r="R10" s="54"/>
      <c r="S10" s="54"/>
      <c r="T10" s="54"/>
      <c r="U10" s="54"/>
      <c r="V10" s="54"/>
      <c r="W10" s="61">
        <f>データ!$Q$6</f>
        <v>4088</v>
      </c>
      <c r="X10" s="61"/>
      <c r="Y10" s="61"/>
      <c r="Z10" s="61"/>
      <c r="AA10" s="61"/>
      <c r="AB10" s="61"/>
      <c r="AC10" s="61"/>
      <c r="AD10" s="2"/>
      <c r="AE10" s="2"/>
      <c r="AF10" s="2"/>
      <c r="AG10" s="2"/>
      <c r="AH10" s="4"/>
      <c r="AI10" s="4"/>
      <c r="AJ10" s="4"/>
      <c r="AK10" s="4"/>
      <c r="AL10" s="61">
        <f>データ!$U$6</f>
        <v>52178</v>
      </c>
      <c r="AM10" s="61"/>
      <c r="AN10" s="61"/>
      <c r="AO10" s="61"/>
      <c r="AP10" s="61"/>
      <c r="AQ10" s="61"/>
      <c r="AR10" s="61"/>
      <c r="AS10" s="61"/>
      <c r="AT10" s="52">
        <f>データ!$V$6</f>
        <v>169.81</v>
      </c>
      <c r="AU10" s="53"/>
      <c r="AV10" s="53"/>
      <c r="AW10" s="53"/>
      <c r="AX10" s="53"/>
      <c r="AY10" s="53"/>
      <c r="AZ10" s="53"/>
      <c r="BA10" s="53"/>
      <c r="BB10" s="54">
        <f>データ!$W$6</f>
        <v>307.27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5" t="s">
        <v>111</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5"/>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5"/>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5"/>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5"/>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5"/>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5"/>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5"/>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5"/>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5"/>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5"/>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5"/>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5"/>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5"/>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5"/>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5"/>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5"/>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5"/>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5"/>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5"/>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5"/>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5"/>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5"/>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5"/>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5"/>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5"/>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5"/>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5" t="s">
        <v>110</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5"/>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5"/>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5"/>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5"/>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5"/>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5"/>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5"/>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5"/>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5"/>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5"/>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5"/>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5"/>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5"/>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5"/>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5"/>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3Um824zIZafsSF7dtCKW2ovmrnihmj6TsRpLr8TcYQzrt6UckpCrqf4ZJUN0SJJHL/PtVV2R/VDDRzUfmJwzg==" saltValue="bzBlRvfR1S+Edr5t6yqo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128015</v>
      </c>
      <c r="D6" s="34">
        <f t="shared" si="3"/>
        <v>46</v>
      </c>
      <c r="E6" s="34">
        <f t="shared" si="3"/>
        <v>1</v>
      </c>
      <c r="F6" s="34">
        <f t="shared" si="3"/>
        <v>0</v>
      </c>
      <c r="G6" s="34">
        <f t="shared" si="3"/>
        <v>1</v>
      </c>
      <c r="H6" s="34" t="str">
        <f t="shared" si="3"/>
        <v>千葉県　三芳水道企業団</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72.260000000000005</v>
      </c>
      <c r="P6" s="35">
        <f t="shared" si="3"/>
        <v>65.45</v>
      </c>
      <c r="Q6" s="35">
        <f t="shared" si="3"/>
        <v>4088</v>
      </c>
      <c r="R6" s="35" t="str">
        <f t="shared" si="3"/>
        <v>-</v>
      </c>
      <c r="S6" s="35" t="str">
        <f t="shared" si="3"/>
        <v>-</v>
      </c>
      <c r="T6" s="35" t="str">
        <f t="shared" si="3"/>
        <v>-</v>
      </c>
      <c r="U6" s="35">
        <f t="shared" si="3"/>
        <v>52178</v>
      </c>
      <c r="V6" s="35">
        <f t="shared" si="3"/>
        <v>169.81</v>
      </c>
      <c r="W6" s="35">
        <f t="shared" si="3"/>
        <v>307.27</v>
      </c>
      <c r="X6" s="36">
        <f>IF(X7="",NA(),X7)</f>
        <v>104.16</v>
      </c>
      <c r="Y6" s="36">
        <f t="shared" ref="Y6:AG6" si="4">IF(Y7="",NA(),Y7)</f>
        <v>99.98</v>
      </c>
      <c r="Z6" s="36">
        <f t="shared" si="4"/>
        <v>100.91</v>
      </c>
      <c r="AA6" s="36">
        <f t="shared" si="4"/>
        <v>99.43</v>
      </c>
      <c r="AB6" s="36">
        <f t="shared" si="4"/>
        <v>98.09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6">
        <f t="shared" ref="AJ6:AR6" si="5">IF(AJ7="",NA(),AJ7)</f>
        <v>0.02</v>
      </c>
      <c r="AK6" s="35">
        <f t="shared" si="5"/>
        <v>0</v>
      </c>
      <c r="AL6" s="36">
        <f t="shared" si="5"/>
        <v>0.82</v>
      </c>
      <c r="AM6" s="36">
        <f t="shared" si="5"/>
        <v>2.83</v>
      </c>
      <c r="AN6" s="36">
        <f t="shared" si="5"/>
        <v>0.68</v>
      </c>
      <c r="AO6" s="36">
        <f t="shared" si="5"/>
        <v>1</v>
      </c>
      <c r="AP6" s="36">
        <f t="shared" si="5"/>
        <v>1.03</v>
      </c>
      <c r="AQ6" s="36">
        <f t="shared" si="5"/>
        <v>0.78</v>
      </c>
      <c r="AR6" s="36">
        <f t="shared" si="5"/>
        <v>0.92</v>
      </c>
      <c r="AS6" s="35" t="str">
        <f>IF(AS7="","",IF(AS7="-","【-】","【"&amp;SUBSTITUTE(TEXT(AS7,"#,##0.00"),"-","△")&amp;"】"))</f>
        <v>【1.15】</v>
      </c>
      <c r="AT6" s="36">
        <f>IF(AT7="",NA(),AT7)</f>
        <v>246.12</v>
      </c>
      <c r="AU6" s="36">
        <f t="shared" ref="AU6:BC6" si="6">IF(AU7="",NA(),AU7)</f>
        <v>245.87</v>
      </c>
      <c r="AV6" s="36">
        <f t="shared" si="6"/>
        <v>216.59</v>
      </c>
      <c r="AW6" s="36">
        <f t="shared" si="6"/>
        <v>188.51</v>
      </c>
      <c r="AX6" s="36">
        <f t="shared" si="6"/>
        <v>200.78</v>
      </c>
      <c r="AY6" s="36">
        <f t="shared" si="6"/>
        <v>357.82</v>
      </c>
      <c r="AZ6" s="36">
        <f t="shared" si="6"/>
        <v>355.5</v>
      </c>
      <c r="BA6" s="36">
        <f t="shared" si="6"/>
        <v>349.83</v>
      </c>
      <c r="BB6" s="36">
        <f t="shared" si="6"/>
        <v>360.86</v>
      </c>
      <c r="BC6" s="36">
        <f t="shared" si="6"/>
        <v>350.79</v>
      </c>
      <c r="BD6" s="35" t="str">
        <f>IF(BD7="","",IF(BD7="-","【-】","【"&amp;SUBSTITUTE(TEXT(BD7,"#,##0.00"),"-","△")&amp;"】"))</f>
        <v>【260.31】</v>
      </c>
      <c r="BE6" s="36">
        <f>IF(BE7="",NA(),BE7)</f>
        <v>265.01</v>
      </c>
      <c r="BF6" s="36">
        <f t="shared" ref="BF6:BN6" si="7">IF(BF7="",NA(),BF7)</f>
        <v>261.51</v>
      </c>
      <c r="BG6" s="36">
        <f t="shared" si="7"/>
        <v>240.13</v>
      </c>
      <c r="BH6" s="36">
        <f t="shared" si="7"/>
        <v>233.83</v>
      </c>
      <c r="BI6" s="36">
        <f t="shared" si="7"/>
        <v>220.44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72.33</v>
      </c>
      <c r="BQ6" s="36">
        <f t="shared" ref="BQ6:BY6" si="8">IF(BQ7="",NA(),BQ7)</f>
        <v>71.489999999999995</v>
      </c>
      <c r="BR6" s="36">
        <f t="shared" si="8"/>
        <v>73.09</v>
      </c>
      <c r="BS6" s="36">
        <f t="shared" si="8"/>
        <v>71.53</v>
      </c>
      <c r="BT6" s="36">
        <f t="shared" si="8"/>
        <v>70.319999999999993</v>
      </c>
      <c r="BU6" s="36">
        <f t="shared" si="8"/>
        <v>106.01</v>
      </c>
      <c r="BV6" s="36">
        <f t="shared" si="8"/>
        <v>104.57</v>
      </c>
      <c r="BW6" s="36">
        <f t="shared" si="8"/>
        <v>103.54</v>
      </c>
      <c r="BX6" s="36">
        <f t="shared" si="8"/>
        <v>103.32</v>
      </c>
      <c r="BY6" s="36">
        <f t="shared" si="8"/>
        <v>100.85</v>
      </c>
      <c r="BZ6" s="35" t="str">
        <f>IF(BZ7="","",IF(BZ7="-","【-】","【"&amp;SUBSTITUTE(TEXT(BZ7,"#,##0.00"),"-","△")&amp;"】"))</f>
        <v>【100.05】</v>
      </c>
      <c r="CA6" s="36">
        <f>IF(CA7="",NA(),CA7)</f>
        <v>321.37</v>
      </c>
      <c r="CB6" s="36">
        <f t="shared" ref="CB6:CJ6" si="9">IF(CB7="",NA(),CB7)</f>
        <v>324.54000000000002</v>
      </c>
      <c r="CC6" s="36">
        <f t="shared" si="9"/>
        <v>330.97</v>
      </c>
      <c r="CD6" s="36">
        <f t="shared" si="9"/>
        <v>341.82</v>
      </c>
      <c r="CE6" s="36">
        <f t="shared" si="9"/>
        <v>344.67</v>
      </c>
      <c r="CF6" s="36">
        <f t="shared" si="9"/>
        <v>162.24</v>
      </c>
      <c r="CG6" s="36">
        <f t="shared" si="9"/>
        <v>165.47</v>
      </c>
      <c r="CH6" s="36">
        <f t="shared" si="9"/>
        <v>167.46</v>
      </c>
      <c r="CI6" s="36">
        <f t="shared" si="9"/>
        <v>168.56</v>
      </c>
      <c r="CJ6" s="36">
        <f t="shared" si="9"/>
        <v>167.1</v>
      </c>
      <c r="CK6" s="35" t="str">
        <f>IF(CK7="","",IF(CK7="-","【-】","【"&amp;SUBSTITUTE(TEXT(CK7,"#,##0.00"),"-","△")&amp;"】"))</f>
        <v>【166.40】</v>
      </c>
      <c r="CL6" s="36">
        <f>IF(CL7="",NA(),CL7)</f>
        <v>72.94</v>
      </c>
      <c r="CM6" s="36">
        <f t="shared" ref="CM6:CU6" si="10">IF(CM7="",NA(),CM7)</f>
        <v>72.430000000000007</v>
      </c>
      <c r="CN6" s="36">
        <f t="shared" si="10"/>
        <v>70.569999999999993</v>
      </c>
      <c r="CO6" s="36">
        <f t="shared" si="10"/>
        <v>74.58</v>
      </c>
      <c r="CP6" s="36">
        <f t="shared" si="10"/>
        <v>75.88</v>
      </c>
      <c r="CQ6" s="36">
        <f t="shared" si="10"/>
        <v>59.11</v>
      </c>
      <c r="CR6" s="36">
        <f t="shared" si="10"/>
        <v>59.74</v>
      </c>
      <c r="CS6" s="36">
        <f t="shared" si="10"/>
        <v>59.46</v>
      </c>
      <c r="CT6" s="36">
        <f t="shared" si="10"/>
        <v>59.51</v>
      </c>
      <c r="CU6" s="36">
        <f t="shared" si="10"/>
        <v>59.91</v>
      </c>
      <c r="CV6" s="35" t="str">
        <f>IF(CV7="","",IF(CV7="-","【-】","【"&amp;SUBSTITUTE(TEXT(CV7,"#,##0.00"),"-","△")&amp;"】"))</f>
        <v>【60.69】</v>
      </c>
      <c r="CW6" s="36">
        <f>IF(CW7="",NA(),CW7)</f>
        <v>74.52</v>
      </c>
      <c r="CX6" s="36">
        <f t="shared" ref="CX6:DF6" si="11">IF(CX7="",NA(),CX7)</f>
        <v>74.02</v>
      </c>
      <c r="CY6" s="36">
        <f t="shared" si="11"/>
        <v>75.62</v>
      </c>
      <c r="CZ6" s="36">
        <f t="shared" si="11"/>
        <v>72.959999999999994</v>
      </c>
      <c r="DA6" s="36">
        <f t="shared" si="11"/>
        <v>72.819999999999993</v>
      </c>
      <c r="DB6" s="36">
        <f t="shared" si="11"/>
        <v>87.91</v>
      </c>
      <c r="DC6" s="36">
        <f t="shared" si="11"/>
        <v>87.28</v>
      </c>
      <c r="DD6" s="36">
        <f t="shared" si="11"/>
        <v>87.41</v>
      </c>
      <c r="DE6" s="36">
        <f t="shared" si="11"/>
        <v>87.08</v>
      </c>
      <c r="DF6" s="36">
        <f t="shared" si="11"/>
        <v>87.26</v>
      </c>
      <c r="DG6" s="35" t="str">
        <f>IF(DG7="","",IF(DG7="-","【-】","【"&amp;SUBSTITUTE(TEXT(DG7,"#,##0.00"),"-","△")&amp;"】"))</f>
        <v>【89.82】</v>
      </c>
      <c r="DH6" s="36">
        <f>IF(DH7="",NA(),DH7)</f>
        <v>51.34</v>
      </c>
      <c r="DI6" s="36">
        <f t="shared" ref="DI6:DQ6" si="12">IF(DI7="",NA(),DI7)</f>
        <v>52.46</v>
      </c>
      <c r="DJ6" s="36">
        <f t="shared" si="12"/>
        <v>53.45</v>
      </c>
      <c r="DK6" s="36">
        <f t="shared" si="12"/>
        <v>54.42</v>
      </c>
      <c r="DL6" s="36">
        <f t="shared" si="12"/>
        <v>55.87</v>
      </c>
      <c r="DM6" s="36">
        <f t="shared" si="12"/>
        <v>46.88</v>
      </c>
      <c r="DN6" s="36">
        <f t="shared" si="12"/>
        <v>46.94</v>
      </c>
      <c r="DO6" s="36">
        <f t="shared" si="12"/>
        <v>47.62</v>
      </c>
      <c r="DP6" s="36">
        <f t="shared" si="12"/>
        <v>48.55</v>
      </c>
      <c r="DQ6" s="36">
        <f t="shared" si="12"/>
        <v>49.2</v>
      </c>
      <c r="DR6" s="35" t="str">
        <f>IF(DR7="","",IF(DR7="-","【-】","【"&amp;SUBSTITUTE(TEXT(DR7,"#,##0.00"),"-","△")&amp;"】"))</f>
        <v>【50.19】</v>
      </c>
      <c r="DS6" s="36">
        <f>IF(DS7="",NA(),DS7)</f>
        <v>40.18</v>
      </c>
      <c r="DT6" s="36">
        <f t="shared" ref="DT6:EB6" si="13">IF(DT7="",NA(),DT7)</f>
        <v>40.71</v>
      </c>
      <c r="DU6" s="36">
        <f t="shared" si="13"/>
        <v>49.78</v>
      </c>
      <c r="DV6" s="36">
        <f t="shared" si="13"/>
        <v>50.37</v>
      </c>
      <c r="DW6" s="36">
        <f t="shared" si="13"/>
        <v>53.29</v>
      </c>
      <c r="DX6" s="36">
        <f t="shared" si="13"/>
        <v>13.39</v>
      </c>
      <c r="DY6" s="36">
        <f t="shared" si="13"/>
        <v>14.48</v>
      </c>
      <c r="DZ6" s="36">
        <f t="shared" si="13"/>
        <v>16.27</v>
      </c>
      <c r="EA6" s="36">
        <f t="shared" si="13"/>
        <v>17.11</v>
      </c>
      <c r="EB6" s="36">
        <f t="shared" si="13"/>
        <v>18.329999999999998</v>
      </c>
      <c r="EC6" s="35" t="str">
        <f>IF(EC7="","",IF(EC7="-","【-】","【"&amp;SUBSTITUTE(TEXT(EC7,"#,##0.00"),"-","△")&amp;"】"))</f>
        <v>【20.63】</v>
      </c>
      <c r="ED6" s="35">
        <f>IF(ED7="",NA(),ED7)</f>
        <v>0</v>
      </c>
      <c r="EE6" s="36">
        <f t="shared" ref="EE6:EM6" si="14">IF(EE7="",NA(),EE7)</f>
        <v>0.49</v>
      </c>
      <c r="EF6" s="36">
        <f t="shared" si="14"/>
        <v>0.28999999999999998</v>
      </c>
      <c r="EG6" s="36">
        <f t="shared" si="14"/>
        <v>0.24</v>
      </c>
      <c r="EH6" s="36">
        <f t="shared" si="14"/>
        <v>0.59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128015</v>
      </c>
      <c r="D7" s="38">
        <v>46</v>
      </c>
      <c r="E7" s="38">
        <v>1</v>
      </c>
      <c r="F7" s="38">
        <v>0</v>
      </c>
      <c r="G7" s="38">
        <v>1</v>
      </c>
      <c r="H7" s="38" t="s">
        <v>93</v>
      </c>
      <c r="I7" s="38" t="s">
        <v>94</v>
      </c>
      <c r="J7" s="38" t="s">
        <v>95</v>
      </c>
      <c r="K7" s="38" t="s">
        <v>96</v>
      </c>
      <c r="L7" s="38" t="s">
        <v>97</v>
      </c>
      <c r="M7" s="38" t="s">
        <v>98</v>
      </c>
      <c r="N7" s="39" t="s">
        <v>99</v>
      </c>
      <c r="O7" s="39">
        <v>72.260000000000005</v>
      </c>
      <c r="P7" s="39">
        <v>65.45</v>
      </c>
      <c r="Q7" s="39">
        <v>4088</v>
      </c>
      <c r="R7" s="39" t="s">
        <v>99</v>
      </c>
      <c r="S7" s="39" t="s">
        <v>99</v>
      </c>
      <c r="T7" s="39" t="s">
        <v>99</v>
      </c>
      <c r="U7" s="39">
        <v>52178</v>
      </c>
      <c r="V7" s="39">
        <v>169.81</v>
      </c>
      <c r="W7" s="39">
        <v>307.27</v>
      </c>
      <c r="X7" s="39">
        <v>104.16</v>
      </c>
      <c r="Y7" s="39">
        <v>99.98</v>
      </c>
      <c r="Z7" s="39">
        <v>100.91</v>
      </c>
      <c r="AA7" s="39">
        <v>99.43</v>
      </c>
      <c r="AB7" s="39">
        <v>98.09</v>
      </c>
      <c r="AC7" s="39">
        <v>113.16</v>
      </c>
      <c r="AD7" s="39">
        <v>112.15</v>
      </c>
      <c r="AE7" s="39">
        <v>111.44</v>
      </c>
      <c r="AF7" s="39">
        <v>111.17</v>
      </c>
      <c r="AG7" s="39">
        <v>110.91</v>
      </c>
      <c r="AH7" s="39">
        <v>110.27</v>
      </c>
      <c r="AI7" s="39">
        <v>0</v>
      </c>
      <c r="AJ7" s="39">
        <v>0.02</v>
      </c>
      <c r="AK7" s="39">
        <v>0</v>
      </c>
      <c r="AL7" s="39">
        <v>0.82</v>
      </c>
      <c r="AM7" s="39">
        <v>2.83</v>
      </c>
      <c r="AN7" s="39">
        <v>0.68</v>
      </c>
      <c r="AO7" s="39">
        <v>1</v>
      </c>
      <c r="AP7" s="39">
        <v>1.03</v>
      </c>
      <c r="AQ7" s="39">
        <v>0.78</v>
      </c>
      <c r="AR7" s="39">
        <v>0.92</v>
      </c>
      <c r="AS7" s="39">
        <v>1.1499999999999999</v>
      </c>
      <c r="AT7" s="39">
        <v>246.12</v>
      </c>
      <c r="AU7" s="39">
        <v>245.87</v>
      </c>
      <c r="AV7" s="39">
        <v>216.59</v>
      </c>
      <c r="AW7" s="39">
        <v>188.51</v>
      </c>
      <c r="AX7" s="39">
        <v>200.78</v>
      </c>
      <c r="AY7" s="39">
        <v>357.82</v>
      </c>
      <c r="AZ7" s="39">
        <v>355.5</v>
      </c>
      <c r="BA7" s="39">
        <v>349.83</v>
      </c>
      <c r="BB7" s="39">
        <v>360.86</v>
      </c>
      <c r="BC7" s="39">
        <v>350.79</v>
      </c>
      <c r="BD7" s="39">
        <v>260.31</v>
      </c>
      <c r="BE7" s="39">
        <v>265.01</v>
      </c>
      <c r="BF7" s="39">
        <v>261.51</v>
      </c>
      <c r="BG7" s="39">
        <v>240.13</v>
      </c>
      <c r="BH7" s="39">
        <v>233.83</v>
      </c>
      <c r="BI7" s="39">
        <v>220.44</v>
      </c>
      <c r="BJ7" s="39">
        <v>307.45999999999998</v>
      </c>
      <c r="BK7" s="39">
        <v>312.58</v>
      </c>
      <c r="BL7" s="39">
        <v>314.87</v>
      </c>
      <c r="BM7" s="39">
        <v>309.27999999999997</v>
      </c>
      <c r="BN7" s="39">
        <v>322.92</v>
      </c>
      <c r="BO7" s="39">
        <v>275.67</v>
      </c>
      <c r="BP7" s="39">
        <v>72.33</v>
      </c>
      <c r="BQ7" s="39">
        <v>71.489999999999995</v>
      </c>
      <c r="BR7" s="39">
        <v>73.09</v>
      </c>
      <c r="BS7" s="39">
        <v>71.53</v>
      </c>
      <c r="BT7" s="39">
        <v>70.319999999999993</v>
      </c>
      <c r="BU7" s="39">
        <v>106.01</v>
      </c>
      <c r="BV7" s="39">
        <v>104.57</v>
      </c>
      <c r="BW7" s="39">
        <v>103.54</v>
      </c>
      <c r="BX7" s="39">
        <v>103.32</v>
      </c>
      <c r="BY7" s="39">
        <v>100.85</v>
      </c>
      <c r="BZ7" s="39">
        <v>100.05</v>
      </c>
      <c r="CA7" s="39">
        <v>321.37</v>
      </c>
      <c r="CB7" s="39">
        <v>324.54000000000002</v>
      </c>
      <c r="CC7" s="39">
        <v>330.97</v>
      </c>
      <c r="CD7" s="39">
        <v>341.82</v>
      </c>
      <c r="CE7" s="39">
        <v>344.67</v>
      </c>
      <c r="CF7" s="39">
        <v>162.24</v>
      </c>
      <c r="CG7" s="39">
        <v>165.47</v>
      </c>
      <c r="CH7" s="39">
        <v>167.46</v>
      </c>
      <c r="CI7" s="39">
        <v>168.56</v>
      </c>
      <c r="CJ7" s="39">
        <v>167.1</v>
      </c>
      <c r="CK7" s="39">
        <v>166.4</v>
      </c>
      <c r="CL7" s="39">
        <v>72.94</v>
      </c>
      <c r="CM7" s="39">
        <v>72.430000000000007</v>
      </c>
      <c r="CN7" s="39">
        <v>70.569999999999993</v>
      </c>
      <c r="CO7" s="39">
        <v>74.58</v>
      </c>
      <c r="CP7" s="39">
        <v>75.88</v>
      </c>
      <c r="CQ7" s="39">
        <v>59.11</v>
      </c>
      <c r="CR7" s="39">
        <v>59.74</v>
      </c>
      <c r="CS7" s="39">
        <v>59.46</v>
      </c>
      <c r="CT7" s="39">
        <v>59.51</v>
      </c>
      <c r="CU7" s="39">
        <v>59.91</v>
      </c>
      <c r="CV7" s="39">
        <v>60.69</v>
      </c>
      <c r="CW7" s="39">
        <v>74.52</v>
      </c>
      <c r="CX7" s="39">
        <v>74.02</v>
      </c>
      <c r="CY7" s="39">
        <v>75.62</v>
      </c>
      <c r="CZ7" s="39">
        <v>72.959999999999994</v>
      </c>
      <c r="DA7" s="39">
        <v>72.819999999999993</v>
      </c>
      <c r="DB7" s="39">
        <v>87.91</v>
      </c>
      <c r="DC7" s="39">
        <v>87.28</v>
      </c>
      <c r="DD7" s="39">
        <v>87.41</v>
      </c>
      <c r="DE7" s="39">
        <v>87.08</v>
      </c>
      <c r="DF7" s="39">
        <v>87.26</v>
      </c>
      <c r="DG7" s="39">
        <v>89.82</v>
      </c>
      <c r="DH7" s="39">
        <v>51.34</v>
      </c>
      <c r="DI7" s="39">
        <v>52.46</v>
      </c>
      <c r="DJ7" s="39">
        <v>53.45</v>
      </c>
      <c r="DK7" s="39">
        <v>54.42</v>
      </c>
      <c r="DL7" s="39">
        <v>55.87</v>
      </c>
      <c r="DM7" s="39">
        <v>46.88</v>
      </c>
      <c r="DN7" s="39">
        <v>46.94</v>
      </c>
      <c r="DO7" s="39">
        <v>47.62</v>
      </c>
      <c r="DP7" s="39">
        <v>48.55</v>
      </c>
      <c r="DQ7" s="39">
        <v>49.2</v>
      </c>
      <c r="DR7" s="39">
        <v>50.19</v>
      </c>
      <c r="DS7" s="39">
        <v>40.18</v>
      </c>
      <c r="DT7" s="39">
        <v>40.71</v>
      </c>
      <c r="DU7" s="39">
        <v>49.78</v>
      </c>
      <c r="DV7" s="39">
        <v>50.37</v>
      </c>
      <c r="DW7" s="39">
        <v>53.29</v>
      </c>
      <c r="DX7" s="39">
        <v>13.39</v>
      </c>
      <c r="DY7" s="39">
        <v>14.48</v>
      </c>
      <c r="DZ7" s="39">
        <v>16.27</v>
      </c>
      <c r="EA7" s="39">
        <v>17.11</v>
      </c>
      <c r="EB7" s="39">
        <v>18.329999999999998</v>
      </c>
      <c r="EC7" s="39">
        <v>20.63</v>
      </c>
      <c r="ED7" s="39">
        <v>0</v>
      </c>
      <c r="EE7" s="39">
        <v>0.49</v>
      </c>
      <c r="EF7" s="39">
        <v>0.28999999999999998</v>
      </c>
      <c r="EG7" s="39">
        <v>0.24</v>
      </c>
      <c r="EH7" s="39">
        <v>0.59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2022-01-21T09:47:21Z</cp:lastPrinted>
  <dcterms:created xsi:type="dcterms:W3CDTF">2021-12-03T06:47:26Z</dcterms:created>
  <dcterms:modified xsi:type="dcterms:W3CDTF">2022-02-02T10:37:13Z</dcterms:modified>
  <cp:category/>
</cp:coreProperties>
</file>