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175下水道（農集）\"/>
    </mc:Choice>
  </mc:AlternateContent>
  <workbookProtection workbookAlgorithmName="SHA-512" workbookHashValue="aZQEOfF3+GnZ6tjBCTxUG3czMPNo/0dIgYcbZ+bk0kej5gpU7+FJBN5YlQ+IL99KbjuNQFxgM7LRyl5d+5riEg==" workbookSaltValue="KS2BxjnX4MG093zoWu6hN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E86" i="4"/>
  <c r="AL10" i="4"/>
  <c r="AD10" i="4"/>
  <c r="I10" i="4"/>
  <c r="B10" i="4"/>
  <c r="AL8" i="4"/>
  <c r="AD8" i="4"/>
  <c r="I8" i="4"/>
  <c r="B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<sst xmlns="http://schemas.openxmlformats.org/spreadsheetml/2006/main" count="236" uniqueCount="119">
  <si>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</si>
  <si>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</si>
  <si>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</si>
  <si>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</si>
  <si>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</si>
  <si>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</si>
  <si>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</si>
  <si>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</si>
  <si>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</si>
  <si>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</si>
  <si>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</si>
  <si>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</si>
  <si>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</si>
  <si>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</si>
  <si>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</si>
  <si>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</si>
  <si>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</si>
  <si>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</si>
  <si>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</si>
  <si>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</si>
  <si>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</si>
  <si>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</si>
  <si>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</si>
  <si>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</si>
  <si>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</si>
  <si>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</si>
  <si>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</si>
  <si>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</si>
  <si>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</si>
  <si>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</si>
  <si>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</si>
  <si>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</si>
  <si>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</si>
  <si>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</si>
  <si>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</si>
  <si>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</si>
  <si>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</si>
  <si>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</si>
  <si>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</si>
  <si>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</si>
  <si>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</si>
  <si>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</si>
  <si>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</si>
  <si>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</si>
  <si>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</si>
  <si>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</si>
  <si>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</si>
  <si>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</si>
  <si>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</si>
  <si>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</si>
  <si>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</si>
  <si>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</si>
  <si>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</si>
  <si>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</si>
  <si>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</si>
  <si>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</si>
  <si>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</si>
  <si>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</si>
  <si>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</si>
  <si>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</si>
  <si>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</si>
  <si>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</si>
  <si>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</si>
  <si>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</si>
  <si>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</si>
  <si>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</si>
  <si>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</si>
  <si>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</si>
  <si>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</si>
  <si>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</si>
  <si>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</si>
  <si>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</si>
  <si>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</si>
  <si>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</si>
  <si>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</si>
  <si>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</si>
  <si>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</si>
  <si>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</si>
  <si>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</si>
  <si>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</si>
  <si>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</si>
  <si>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</si>
  <si>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</si>
  <si>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</si>
  <si>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</si>
  <si>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</si>
  <si>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</si>
  <si>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</si>
  <si>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</si>
  <si>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</si>
  <si>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</si>
  <si>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</si>
  <si>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</si>
  <si>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</si>
  <si>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</si>
  <si>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</si>
  <si>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</si>
  <si>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</si>
  <si>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睦沢町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</si>
  <si>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</si>
  <si>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</si>
  <si>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</si>
  <si>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</si>
  <si>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</si>
  <si>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</si>
  <si>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</si>
  <si>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</si>
  <si>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</si>
  <si>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</si>
  <si>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</si>
  <si>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</si>
  <si>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</si>
  <si>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</si>
  <si>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</si>
  <si>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</si>
  <si>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</si>
  <si>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①収益的収支比率は、100％を下回っており、不足分を一般会計繰入金によって補っている状況にある。経費削減や使用料金を適正な水準に引き上げる等、経営改善を図っていく必要がある。
④企業債残高対事業規模比率は、緩やかではあるが償還額が減少傾向にある為、改善されている。
⑤経費回収率は低い水準で、緩やかに減少傾向にある。原因としては、人口減少による使用料の減少及び施設の老朽化による修繕費の増加が考えられる。
⑥汚水処理原価は類似団体の平均値より高い数値で推移している。
⑦施設利用率は使用者の人数増加が見込めず、施設の規模に見合った流入水量が得られていない為、類似団体と比較して低い数値となっている。施設の効率化を検討する必要がある。
⑧水洗化率は類似団体と比較して高い水準にある。更に100％を目指し水洗化率を促進する。</t>
    <rPh sb="1" eb="3">
      <t>シュウエキ</t>
    </rPh>
    <rPh sb="3" eb="4">
      <t>テキ</t>
    </rPh>
    <rPh sb="4" eb="6">
      <t>シュウシ</t>
    </rPh>
    <rPh sb="6" eb="8">
      <t>ヒリツ</t>
    </rPh>
    <rPh sb="15" eb="17">
      <t>シタマワ</t>
    </rPh>
    <rPh sb="22" eb="24">
      <t>フソク</t>
    </rPh>
    <rPh sb="24" eb="25">
      <t>ブン</t>
    </rPh>
    <rPh sb="26" eb="28">
      <t>イッパン</t>
    </rPh>
    <rPh sb="28" eb="30">
      <t>カイケイ</t>
    </rPh>
    <rPh sb="30" eb="32">
      <t>クリイレ</t>
    </rPh>
    <rPh sb="32" eb="33">
      <t>キン</t>
    </rPh>
    <rPh sb="37" eb="38">
      <t>オギナ</t>
    </rPh>
    <rPh sb="42" eb="44">
      <t>ジョウキョウ</t>
    </rPh>
    <rPh sb="48" eb="50">
      <t>ケイヒ</t>
    </rPh>
    <rPh sb="50" eb="52">
      <t>サクゲン</t>
    </rPh>
    <rPh sb="53" eb="56">
      <t>シヨウリョウ</t>
    </rPh>
    <rPh sb="56" eb="57">
      <t>キン</t>
    </rPh>
    <rPh sb="58" eb="60">
      <t>テキセイ</t>
    </rPh>
    <rPh sb="61" eb="63">
      <t>スイジュン</t>
    </rPh>
    <rPh sb="64" eb="65">
      <t>ヒ</t>
    </rPh>
    <rPh sb="66" eb="67">
      <t>ア</t>
    </rPh>
    <rPh sb="69" eb="70">
      <t>トウ</t>
    </rPh>
    <rPh sb="71" eb="73">
      <t>ケイエイ</t>
    </rPh>
    <rPh sb="73" eb="75">
      <t>カイゼン</t>
    </rPh>
    <rPh sb="76" eb="77">
      <t>ハカ</t>
    </rPh>
    <rPh sb="81" eb="83">
      <t>ヒツヨウ</t>
    </rPh>
    <rPh sb="89" eb="91">
      <t>キギョウ</t>
    </rPh>
    <rPh sb="91" eb="92">
      <t>サイ</t>
    </rPh>
    <rPh sb="92" eb="94">
      <t>ザンダカ</t>
    </rPh>
    <rPh sb="94" eb="95">
      <t>タイ</t>
    </rPh>
    <rPh sb="95" eb="97">
      <t>ジギョウ</t>
    </rPh>
    <rPh sb="97" eb="99">
      <t>キボ</t>
    </rPh>
    <rPh sb="99" eb="101">
      <t>ヒリツ</t>
    </rPh>
    <rPh sb="103" eb="104">
      <t>ユル</t>
    </rPh>
    <rPh sb="111" eb="113">
      <t>ショウカン</t>
    </rPh>
    <rPh sb="113" eb="114">
      <t>ガク</t>
    </rPh>
    <rPh sb="115" eb="117">
      <t>ゲンショウ</t>
    </rPh>
    <rPh sb="117" eb="119">
      <t>ケイコウ</t>
    </rPh>
    <rPh sb="122" eb="123">
      <t>タメ</t>
    </rPh>
    <rPh sb="124" eb="126">
      <t>カイゼン</t>
    </rPh>
    <rPh sb="134" eb="136">
      <t>ケイヒ</t>
    </rPh>
    <rPh sb="136" eb="138">
      <t>カイシュウ</t>
    </rPh>
    <rPh sb="138" eb="139">
      <t>リツ</t>
    </rPh>
    <rPh sb="140" eb="141">
      <t>ヒク</t>
    </rPh>
    <rPh sb="142" eb="144">
      <t>スイジュン</t>
    </rPh>
    <rPh sb="146" eb="147">
      <t>ユル</t>
    </rPh>
    <rPh sb="150" eb="152">
      <t>ゲンショウ</t>
    </rPh>
    <rPh sb="152" eb="154">
      <t>ケイコウ</t>
    </rPh>
    <rPh sb="158" eb="160">
      <t>ゲンイン</t>
    </rPh>
    <rPh sb="165" eb="167">
      <t>ジンコウ</t>
    </rPh>
    <rPh sb="167" eb="169">
      <t>ゲンショウ</t>
    </rPh>
    <rPh sb="172" eb="175">
      <t>シヨウリョウ</t>
    </rPh>
    <rPh sb="176" eb="178">
      <t>ゲンショウ</t>
    </rPh>
    <rPh sb="178" eb="179">
      <t>オヨ</t>
    </rPh>
    <rPh sb="180" eb="182">
      <t>シセツ</t>
    </rPh>
    <rPh sb="183" eb="186">
      <t>ロウキュウカ</t>
    </rPh>
    <rPh sb="189" eb="191">
      <t>シュウゼン</t>
    </rPh>
    <rPh sb="191" eb="192">
      <t>ヒ</t>
    </rPh>
    <rPh sb="193" eb="195">
      <t>ゾウカ</t>
    </rPh>
    <rPh sb="196" eb="197">
      <t>カンガ</t>
    </rPh>
    <rPh sb="204" eb="206">
      <t>オスイ</t>
    </rPh>
    <rPh sb="206" eb="208">
      <t>ショリ</t>
    </rPh>
    <rPh sb="208" eb="210">
      <t>ゲンカ</t>
    </rPh>
    <rPh sb="211" eb="213">
      <t>ルイジ</t>
    </rPh>
    <rPh sb="213" eb="215">
      <t>ダンタイ</t>
    </rPh>
    <rPh sb="216" eb="219">
      <t>ヘイキンチ</t>
    </rPh>
    <rPh sb="221" eb="222">
      <t>タカ</t>
    </rPh>
    <rPh sb="223" eb="225">
      <t>スウチ</t>
    </rPh>
    <rPh sb="226" eb="228">
      <t>スイイ</t>
    </rPh>
    <rPh sb="235" eb="237">
      <t>シセツ</t>
    </rPh>
    <rPh sb="237" eb="240">
      <t>リヨウリツ</t>
    </rPh>
    <rPh sb="241" eb="244">
      <t>シヨウシャ</t>
    </rPh>
    <rPh sb="245" eb="247">
      <t>ニンズウ</t>
    </rPh>
    <rPh sb="247" eb="249">
      <t>ゾウカ</t>
    </rPh>
    <rPh sb="250" eb="252">
      <t>ミコ</t>
    </rPh>
    <rPh sb="255" eb="257">
      <t>シセツ</t>
    </rPh>
    <rPh sb="258" eb="260">
      <t>キボ</t>
    </rPh>
    <rPh sb="261" eb="263">
      <t>ミア</t>
    </rPh>
    <rPh sb="265" eb="267">
      <t>リュウニュウ</t>
    </rPh>
    <rPh sb="267" eb="269">
      <t>スイリョウ</t>
    </rPh>
    <rPh sb="270" eb="271">
      <t>エ</t>
    </rPh>
    <rPh sb="277" eb="278">
      <t>タメ</t>
    </rPh>
    <rPh sb="279" eb="281">
      <t>ルイジ</t>
    </rPh>
    <rPh sb="281" eb="283">
      <t>ダンタイ</t>
    </rPh>
    <rPh sb="284" eb="286">
      <t>ヒカク</t>
    </rPh>
    <rPh sb="288" eb="289">
      <t>ヒク</t>
    </rPh>
    <rPh sb="290" eb="292">
      <t>スウチ</t>
    </rPh>
    <rPh sb="299" eb="301">
      <t>シセツ</t>
    </rPh>
    <rPh sb="302" eb="305">
      <t>コウリツカ</t>
    </rPh>
    <rPh sb="306" eb="308">
      <t>ケントウ</t>
    </rPh>
    <rPh sb="310" eb="312">
      <t>ヒツヨウ</t>
    </rPh>
    <rPh sb="318" eb="321">
      <t>スイセンカ</t>
    </rPh>
    <rPh sb="321" eb="322">
      <t>リツ</t>
    </rPh>
    <rPh sb="323" eb="325">
      <t>ルイジ</t>
    </rPh>
    <rPh sb="325" eb="327">
      <t>ダンタイ</t>
    </rPh>
    <rPh sb="328" eb="330">
      <t>ヒカク</t>
    </rPh>
    <rPh sb="332" eb="333">
      <t>タカ</t>
    </rPh>
    <rPh sb="334" eb="336">
      <t>スイジュン</t>
    </rPh>
    <rPh sb="340" eb="341">
      <t>サラ</t>
    </rPh>
    <rPh sb="347" eb="349">
      <t>メザ</t>
    </rPh>
    <rPh sb="350" eb="353">
      <t>スイセンカ</t>
    </rPh>
    <rPh sb="353" eb="354">
      <t>リツ</t>
    </rPh>
    <rPh sb="355" eb="357">
      <t>ソクシン</t>
    </rPh>
    <phoneticPr fontId="4"/>
  </si>
  <si>
    <t>　本町は農業集落排水処理施設が2地区あり、1地区は平成13年度から、もう1地区は平成17年度から供用を開始している。
　それぞれの施設において、これまでに大規模修繕を実施した実績はなく、施設内の汚泥処理に必要なポンプ類等の定期的な交換を実施し、健全な状態で稼働している。
　今後は、処理施設及び管路施設も供用開始から20年が経過する為、点検を実施しながら、延命に必要な修繕を計画的に実施していく必要がある。</t>
    <rPh sb="1" eb="3">
      <t>ホンチョウ</t>
    </rPh>
    <rPh sb="4" eb="6">
      <t>ノウギョウ</t>
    </rPh>
    <rPh sb="6" eb="8">
      <t>シュウラク</t>
    </rPh>
    <rPh sb="8" eb="10">
      <t>ハイスイ</t>
    </rPh>
    <rPh sb="10" eb="12">
      <t>ショリ</t>
    </rPh>
    <rPh sb="12" eb="14">
      <t>シセツ</t>
    </rPh>
    <rPh sb="16" eb="18">
      <t>チク</t>
    </rPh>
    <rPh sb="22" eb="24">
      <t>チク</t>
    </rPh>
    <rPh sb="25" eb="27">
      <t>ヘイセイ</t>
    </rPh>
    <rPh sb="29" eb="31">
      <t>ネンド</t>
    </rPh>
    <rPh sb="37" eb="39">
      <t>チク</t>
    </rPh>
    <rPh sb="40" eb="42">
      <t>ヘイセイ</t>
    </rPh>
    <rPh sb="44" eb="46">
      <t>ネンド</t>
    </rPh>
    <rPh sb="48" eb="50">
      <t>キョウヨウ</t>
    </rPh>
    <rPh sb="51" eb="53">
      <t>カイシ</t>
    </rPh>
    <rPh sb="65" eb="67">
      <t>シセツ</t>
    </rPh>
    <rPh sb="77" eb="80">
      <t>ダイキボ</t>
    </rPh>
    <rPh sb="80" eb="82">
      <t>シュウゼン</t>
    </rPh>
    <rPh sb="83" eb="85">
      <t>ジッシ</t>
    </rPh>
    <rPh sb="87" eb="89">
      <t>ジッセキ</t>
    </rPh>
    <rPh sb="93" eb="95">
      <t>シセツ</t>
    </rPh>
    <rPh sb="95" eb="96">
      <t>ナイ</t>
    </rPh>
    <rPh sb="97" eb="99">
      <t>オデイ</t>
    </rPh>
    <rPh sb="99" eb="101">
      <t>ショリ</t>
    </rPh>
    <rPh sb="102" eb="104">
      <t>ヒツヨウ</t>
    </rPh>
    <rPh sb="108" eb="109">
      <t>ルイ</t>
    </rPh>
    <rPh sb="109" eb="110">
      <t>トウ</t>
    </rPh>
    <rPh sb="111" eb="114">
      <t>テイキテキ</t>
    </rPh>
    <rPh sb="115" eb="117">
      <t>コウカン</t>
    </rPh>
    <rPh sb="118" eb="120">
      <t>ジッシ</t>
    </rPh>
    <rPh sb="122" eb="124">
      <t>ケンゼン</t>
    </rPh>
    <rPh sb="125" eb="127">
      <t>ジョウタイ</t>
    </rPh>
    <rPh sb="128" eb="130">
      <t>カドウ</t>
    </rPh>
    <rPh sb="137" eb="139">
      <t>コンゴ</t>
    </rPh>
    <rPh sb="141" eb="143">
      <t>ショリ</t>
    </rPh>
    <rPh sb="143" eb="145">
      <t>シセツ</t>
    </rPh>
    <rPh sb="145" eb="146">
      <t>オヨ</t>
    </rPh>
    <rPh sb="147" eb="149">
      <t>カンロ</t>
    </rPh>
    <rPh sb="149" eb="151">
      <t>シセツ</t>
    </rPh>
    <rPh sb="152" eb="154">
      <t>キョウヨウ</t>
    </rPh>
    <rPh sb="154" eb="156">
      <t>カイシ</t>
    </rPh>
    <rPh sb="160" eb="161">
      <t>ネン</t>
    </rPh>
    <rPh sb="162" eb="164">
      <t>ケイカ</t>
    </rPh>
    <rPh sb="166" eb="167">
      <t>タメ</t>
    </rPh>
    <rPh sb="168" eb="170">
      <t>テンケン</t>
    </rPh>
    <rPh sb="171" eb="173">
      <t>ジッシ</t>
    </rPh>
    <rPh sb="178" eb="180">
      <t>エンメイ</t>
    </rPh>
    <rPh sb="181" eb="183">
      <t>ヒツヨウ</t>
    </rPh>
    <rPh sb="184" eb="186">
      <t>シュウゼン</t>
    </rPh>
    <rPh sb="187" eb="189">
      <t>ケイカク</t>
    </rPh>
    <rPh sb="189" eb="190">
      <t>テキ</t>
    </rPh>
    <rPh sb="191" eb="193">
      <t>ジッシ</t>
    </rPh>
    <rPh sb="197" eb="199">
      <t>ヒツヨウ</t>
    </rPh>
    <phoneticPr fontId="4"/>
  </si>
  <si>
    <t>　農業集落排水事業の経営状況は、直ちに使用料金を改定する必要はないと考えるが、今後汚水処理施設全体の長寿命化を図り、健全な状態を維持することに努めなくてはならない中で、地方債の償還が僅かながら減少しているものの、使用料金収入の減少や一般会計繰入金が満足に収入として充てなれない状況も考える必要がある。</t>
    <rPh sb="1" eb="3">
      <t>ノウギョウ</t>
    </rPh>
    <rPh sb="3" eb="5">
      <t>シュウラク</t>
    </rPh>
    <rPh sb="5" eb="7">
      <t>ハイスイ</t>
    </rPh>
    <rPh sb="7" eb="9">
      <t>ジギョウ</t>
    </rPh>
    <rPh sb="10" eb="12">
      <t>ケイエイ</t>
    </rPh>
    <rPh sb="12" eb="14">
      <t>ジョウキョウ</t>
    </rPh>
    <rPh sb="16" eb="17">
      <t>タダ</t>
    </rPh>
    <rPh sb="19" eb="22">
      <t>シヨウリョウ</t>
    </rPh>
    <rPh sb="22" eb="23">
      <t>キン</t>
    </rPh>
    <rPh sb="24" eb="26">
      <t>カイテイ</t>
    </rPh>
    <rPh sb="28" eb="30">
      <t>ヒツヨウ</t>
    </rPh>
    <rPh sb="34" eb="35">
      <t>カンガ</t>
    </rPh>
    <rPh sb="39" eb="41">
      <t>コンゴ</t>
    </rPh>
    <rPh sb="41" eb="43">
      <t>オスイ</t>
    </rPh>
    <rPh sb="43" eb="45">
      <t>ショリ</t>
    </rPh>
    <rPh sb="45" eb="47">
      <t>シセツ</t>
    </rPh>
    <rPh sb="47" eb="49">
      <t>ゼンタイ</t>
    </rPh>
    <rPh sb="50" eb="54">
      <t>チョウジュミョウカ</t>
    </rPh>
    <rPh sb="55" eb="56">
      <t>ハカ</t>
    </rPh>
    <rPh sb="58" eb="60">
      <t>ケンゼン</t>
    </rPh>
    <rPh sb="61" eb="63">
      <t>ジョウタイ</t>
    </rPh>
    <rPh sb="64" eb="66">
      <t>イジ</t>
    </rPh>
    <rPh sb="71" eb="72">
      <t>ツト</t>
    </rPh>
    <rPh sb="81" eb="82">
      <t>ナカ</t>
    </rPh>
    <rPh sb="84" eb="87">
      <t>チホウサイ</t>
    </rPh>
    <rPh sb="88" eb="90">
      <t>ショウカン</t>
    </rPh>
    <rPh sb="91" eb="92">
      <t>ワズ</t>
    </rPh>
    <rPh sb="96" eb="98">
      <t>ゲンショウ</t>
    </rPh>
    <rPh sb="106" eb="109">
      <t>シヨウリョウ</t>
    </rPh>
    <rPh sb="109" eb="110">
      <t>キン</t>
    </rPh>
    <rPh sb="110" eb="112">
      <t>シュウニュウ</t>
    </rPh>
    <rPh sb="113" eb="115">
      <t>ゲンショウ</t>
    </rPh>
    <rPh sb="116" eb="118">
      <t>イッパン</t>
    </rPh>
    <rPh sb="118" eb="120">
      <t>カイケイ</t>
    </rPh>
    <rPh sb="120" eb="122">
      <t>クリイレ</t>
    </rPh>
    <rPh sb="122" eb="123">
      <t>キン</t>
    </rPh>
    <rPh sb="124" eb="126">
      <t>マンゾク</t>
    </rPh>
    <rPh sb="127" eb="129">
      <t>シュウニュウ</t>
    </rPh>
    <rPh sb="132" eb="133">
      <t>ア</t>
    </rPh>
    <rPh sb="138" eb="140">
      <t>ジョウキョウ</t>
    </rPh>
    <rPh sb="141" eb="142">
      <t>カンガ</t>
    </rPh>
    <rPh sb="144" eb="14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</si>
</sst>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4F-40BE-95EF-4180FD355C5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1A4F-40BE-95EF-4180FD355C5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36.93</c:v>
                </c:pt>
                <c:pt idx="1">
                  <c:v>36.93</c:v>
                </c:pt>
                <c:pt idx="2">
                  <c:v>36.93</c:v>
                </c:pt>
                <c:pt idx="3">
                  <c:v>36.93</c:v>
                </c:pt>
                <c:pt idx="4">
                  <c:v>36.93</c:v>
                </c:pt>
              </c:numCache>
            </c:numRef>
          </c:val>
          <c:extLst>
            <c:ext xmlns:c16="http://schemas.microsoft.com/office/drawing/2014/chart" uri="{C3380CC4-5D6E-409C-BE32-E72D297353CC}">
              <c16:uniqueId val="{00000000-5C23-48D0-9D85-42E9BF4456F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5C23-48D0-9D85-42E9BF4456F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89.82</c:v>
                </c:pt>
                <c:pt idx="1">
                  <c:v>90.2</c:v>
                </c:pt>
                <c:pt idx="2">
                  <c:v>90.91</c:v>
                </c:pt>
                <c:pt idx="3">
                  <c:v>92.05</c:v>
                </c:pt>
                <c:pt idx="4">
                  <c:v>93.2</c:v>
                </c:pt>
              </c:numCache>
            </c:numRef>
          </c:val>
          <c:extLst>
            <c:ext xmlns:c16="http://schemas.microsoft.com/office/drawing/2014/chart" uri="{C3380CC4-5D6E-409C-BE32-E72D297353CC}">
              <c16:uniqueId val="{00000000-99BC-45E1-BEF6-7BDD3626E08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99BC-45E1-BEF6-7BDD3626E08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57.04</c:v>
                </c:pt>
                <c:pt idx="1">
                  <c:v>57.09</c:v>
                </c:pt>
                <c:pt idx="2">
                  <c:v>56.61</c:v>
                </c:pt>
                <c:pt idx="3">
                  <c:v>56.84</c:v>
                </c:pt>
                <c:pt idx="4">
                  <c:v>65.91</c:v>
                </c:pt>
              </c:numCache>
            </c:numRef>
          </c:val>
          <c:extLst>
            <c:ext xmlns:c16="http://schemas.microsoft.com/office/drawing/2014/chart" uri="{C3380CC4-5D6E-409C-BE32-E72D297353CC}">
              <c16:uniqueId val="{00000000-6984-411C-9B72-0101D5FC4F0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84-411C-9B72-0101D5FC4F0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B7-42A6-A3B0-5608F758285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B7-42A6-A3B0-5608F758285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16-406B-AB5D-806053FABFF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16-406B-AB5D-806053FABFF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01-4F83-B09A-26B784F3B70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01-4F83-B09A-26B784F3B70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A3-4340-A666-70BDE20B443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A3-4340-A666-70BDE20B443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1309.1199999999999</c:v>
                </c:pt>
                <c:pt idx="1">
                  <c:v>2286.9299999999998</c:v>
                </c:pt>
                <c:pt idx="2">
                  <c:v>2112.34</c:v>
                </c:pt>
                <c:pt idx="3">
                  <c:v>1972.12</c:v>
                </c:pt>
                <c:pt idx="4">
                  <c:v>1880.66</c:v>
                </c:pt>
              </c:numCache>
            </c:numRef>
          </c:val>
          <c:extLst>
            <c:ext xmlns:c16="http://schemas.microsoft.com/office/drawing/2014/chart" uri="{C3380CC4-5D6E-409C-BE32-E72D297353CC}">
              <c16:uniqueId val="{00000000-8A1A-4B4D-970F-FCA563BC510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8A1A-4B4D-970F-FCA563BC510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39.01</c:v>
                </c:pt>
                <c:pt idx="1">
                  <c:v>36.61</c:v>
                </c:pt>
                <c:pt idx="2">
                  <c:v>36.79</c:v>
                </c:pt>
                <c:pt idx="3">
                  <c:v>35.090000000000003</c:v>
                </c:pt>
                <c:pt idx="4">
                  <c:v>25.18</c:v>
                </c:pt>
              </c:numCache>
            </c:numRef>
          </c:val>
          <c:extLst>
            <c:ext xmlns:c16="http://schemas.microsoft.com/office/drawing/2014/chart" uri="{C3380CC4-5D6E-409C-BE32-E72D297353CC}">
              <c16:uniqueId val="{00000000-5BDA-477D-9139-8CA65B3C42C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5BDA-477D-9139-8CA65B3C42C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424.66</c:v>
                </c:pt>
                <c:pt idx="1">
                  <c:v>426.95</c:v>
                </c:pt>
                <c:pt idx="2">
                  <c:v>449.85</c:v>
                </c:pt>
                <c:pt idx="3">
                  <c:v>494.38</c:v>
                </c:pt>
                <c:pt idx="4">
                  <c:v>712.74</c:v>
                </c:pt>
              </c:numCache>
            </c:numRef>
          </c:val>
          <c:extLst>
            <c:ext xmlns:c16="http://schemas.microsoft.com/office/drawing/2014/chart" uri="{C3380CC4-5D6E-409C-BE32-E72D297353CC}">
              <c16:uniqueId val="{00000000-A800-4EA8-BCFD-7F351224E77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A800-4EA8-BCFD-7F351224E77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睦沢町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6929</v>
      </c>
      <c r="AM8" s="69"/>
      <c r="AN8" s="69"/>
      <c r="AO8" s="69"/>
      <c r="AP8" s="69"/>
      <c r="AQ8" s="69"/>
      <c r="AR8" s="69"/>
      <c r="AS8" s="69"/>
      <c r="AT8" s="68">
        <f>データ!T6</f>
        <v>35.590000000000003</v>
      </c>
      <c r="AU8" s="68"/>
      <c r="AV8" s="68"/>
      <c r="AW8" s="68"/>
      <c r="AX8" s="68"/>
      <c r="AY8" s="68"/>
      <c r="AZ8" s="68"/>
      <c r="BA8" s="68"/>
      <c r="BB8" s="68">
        <f>データ!U6</f>
        <v>194.69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6.61</v>
      </c>
      <c r="Q10" s="68"/>
      <c r="R10" s="68"/>
      <c r="S10" s="68"/>
      <c r="T10" s="68"/>
      <c r="U10" s="68"/>
      <c r="V10" s="68"/>
      <c r="W10" s="68">
        <f>データ!Q6</f>
        <v>100</v>
      </c>
      <c r="X10" s="68"/>
      <c r="Y10" s="68"/>
      <c r="Z10" s="68"/>
      <c r="AA10" s="68"/>
      <c r="AB10" s="68"/>
      <c r="AC10" s="68"/>
      <c r="AD10" s="69">
        <f>データ!R6</f>
        <v>3850</v>
      </c>
      <c r="AE10" s="69"/>
      <c r="AF10" s="69"/>
      <c r="AG10" s="69"/>
      <c r="AH10" s="69"/>
      <c r="AI10" s="69"/>
      <c r="AJ10" s="69"/>
      <c r="AK10" s="2"/>
      <c r="AL10" s="69">
        <f>データ!V6</f>
        <v>456</v>
      </c>
      <c r="AM10" s="69"/>
      <c r="AN10" s="69"/>
      <c r="AO10" s="69"/>
      <c r="AP10" s="69"/>
      <c r="AQ10" s="69"/>
      <c r="AR10" s="69"/>
      <c r="AS10" s="69"/>
      <c r="AT10" s="68">
        <f>データ!W6</f>
        <v>0.32</v>
      </c>
      <c r="AU10" s="68"/>
      <c r="AV10" s="68"/>
      <c r="AW10" s="68"/>
      <c r="AX10" s="68"/>
      <c r="AY10" s="68"/>
      <c r="AZ10" s="68"/>
      <c r="BA10" s="68"/>
      <c r="BB10" s="68">
        <f>データ!X6</f>
        <v>1425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bmc3uJy2EiSbOHMGi6wkq27sy4EfOixg0W1PQzAy9FuwjjSw455cQKhFx/pAKMt8rSYOEbQU8OuprbNBn6UbPw==" saltValue="QVrjSyNAG1fkqO5KPZEmR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124222</v>
      </c>
      <c r="D6" s="33">
        <f t="shared" si="3"/>
        <v>47</v>
      </c>
      <c r="E6" s="33">
        <f t="shared" si="3"/>
        <v>17</v>
      </c>
      <c r="F6" s="33">
        <f t="shared" si="3"/>
        <v>5</v>
      </c>
      <c r="G6" s="33">
        <f t="shared" si="3"/>
        <v>0</v>
      </c>
      <c r="H6" s="33" t="str">
        <f t="shared" si="3"/>
        <v>千葉県　睦沢町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6.61</v>
      </c>
      <c r="Q6" s="34">
        <f t="shared" si="3"/>
        <v>100</v>
      </c>
      <c r="R6" s="34">
        <f t="shared" si="3"/>
        <v>3850</v>
      </c>
      <c r="S6" s="34">
        <f t="shared" si="3"/>
        <v>6929</v>
      </c>
      <c r="T6" s="34">
        <f t="shared" si="3"/>
        <v>35.590000000000003</v>
      </c>
      <c r="U6" s="34">
        <f t="shared" si="3"/>
        <v>194.69</v>
      </c>
      <c r="V6" s="34">
        <f t="shared" si="3"/>
        <v>456</v>
      </c>
      <c r="W6" s="34">
        <f t="shared" si="3"/>
        <v>0.32</v>
      </c>
      <c r="X6" s="34">
        <f t="shared" si="3"/>
        <v>1425</v>
      </c>
      <c r="Y6" s="35">
        <f>IF(Y7="",NA(),Y7)</f>
        <v>57.04</v>
      </c>
      <c r="Z6" s="35">
        <f t="shared" ref="Z6:AH6" si="4">IF(Z7="",NA(),Z7)</f>
        <v>57.09</v>
      </c>
      <c r="AA6" s="35">
        <f t="shared" si="4"/>
        <v>56.61</v>
      </c>
      <c r="AB6" s="35">
        <f t="shared" si="4"/>
        <v>56.84</v>
      </c>
      <c r="AC6" s="35">
        <f t="shared" si="4"/>
        <v>65.91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1309.1199999999999</v>
      </c>
      <c r="BG6" s="35">
        <f t="shared" ref="BG6:BO6" si="7">IF(BG7="",NA(),BG7)</f>
        <v>2286.9299999999998</v>
      </c>
      <c r="BH6" s="35">
        <f t="shared" si="7"/>
        <v>2112.34</v>
      </c>
      <c r="BI6" s="35">
        <f t="shared" si="7"/>
        <v>1972.12</v>
      </c>
      <c r="BJ6" s="35">
        <f t="shared" si="7"/>
        <v>1880.66</v>
      </c>
      <c r="BK6" s="35">
        <f t="shared" si="7"/>
        <v>974.93</v>
      </c>
      <c r="BL6" s="35">
        <f t="shared" si="7"/>
        <v>855.8</v>
      </c>
      <c r="BM6" s="35">
        <f t="shared" si="7"/>
        <v>789.46</v>
      </c>
      <c r="BN6" s="35">
        <f t="shared" si="7"/>
        <v>826.83</v>
      </c>
      <c r="BO6" s="35">
        <f t="shared" si="7"/>
        <v>867.83</v>
      </c>
      <c r="BP6" s="34" t="str">
        <f>IF(BP7="","",IF(BP7="-","【-】","【"&amp;SUBSTITUTE(TEXT(BP7,"#,##0.00"),"-","△")&amp;"】"))</f>
        <v>【832.52】</v>
      </c>
      <c r="BQ6" s="35">
        <f>IF(BQ7="",NA(),BQ7)</f>
        <v>39.01</v>
      </c>
      <c r="BR6" s="35">
        <f t="shared" ref="BR6:BZ6" si="8">IF(BR7="",NA(),BR7)</f>
        <v>36.61</v>
      </c>
      <c r="BS6" s="35">
        <f t="shared" si="8"/>
        <v>36.79</v>
      </c>
      <c r="BT6" s="35">
        <f t="shared" si="8"/>
        <v>35.090000000000003</v>
      </c>
      <c r="BU6" s="35">
        <f t="shared" si="8"/>
        <v>25.18</v>
      </c>
      <c r="BV6" s="35">
        <f t="shared" si="8"/>
        <v>55.32</v>
      </c>
      <c r="BW6" s="35">
        <f t="shared" si="8"/>
        <v>59.8</v>
      </c>
      <c r="BX6" s="35">
        <f t="shared" si="8"/>
        <v>57.77</v>
      </c>
      <c r="BY6" s="35">
        <f t="shared" si="8"/>
        <v>57.31</v>
      </c>
      <c r="BZ6" s="35">
        <f t="shared" si="8"/>
        <v>57.08</v>
      </c>
      <c r="CA6" s="34" t="str">
        <f>IF(CA7="","",IF(CA7="-","【-】","【"&amp;SUBSTITUTE(TEXT(CA7,"#,##0.00"),"-","△")&amp;"】"))</f>
        <v>【60.94】</v>
      </c>
      <c r="CB6" s="35">
        <f>IF(CB7="",NA(),CB7)</f>
        <v>424.66</v>
      </c>
      <c r="CC6" s="35">
        <f t="shared" ref="CC6:CK6" si="9">IF(CC7="",NA(),CC7)</f>
        <v>426.95</v>
      </c>
      <c r="CD6" s="35">
        <f t="shared" si="9"/>
        <v>449.85</v>
      </c>
      <c r="CE6" s="35">
        <f t="shared" si="9"/>
        <v>494.38</v>
      </c>
      <c r="CF6" s="35">
        <f t="shared" si="9"/>
        <v>712.74</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36.93</v>
      </c>
      <c r="CN6" s="35">
        <f t="shared" ref="CN6:CV6" si="10">IF(CN7="",NA(),CN7)</f>
        <v>36.93</v>
      </c>
      <c r="CO6" s="35">
        <f t="shared" si="10"/>
        <v>36.93</v>
      </c>
      <c r="CP6" s="35">
        <f t="shared" si="10"/>
        <v>36.93</v>
      </c>
      <c r="CQ6" s="35">
        <f t="shared" si="10"/>
        <v>36.93</v>
      </c>
      <c r="CR6" s="35">
        <f t="shared" si="10"/>
        <v>60.65</v>
      </c>
      <c r="CS6" s="35">
        <f t="shared" si="10"/>
        <v>51.75</v>
      </c>
      <c r="CT6" s="35">
        <f t="shared" si="10"/>
        <v>50.68</v>
      </c>
      <c r="CU6" s="35">
        <f t="shared" si="10"/>
        <v>50.14</v>
      </c>
      <c r="CV6" s="35">
        <f t="shared" si="10"/>
        <v>54.83</v>
      </c>
      <c r="CW6" s="34" t="str">
        <f>IF(CW7="","",IF(CW7="-","【-】","【"&amp;SUBSTITUTE(TEXT(CW7,"#,##0.00"),"-","△")&amp;"】"))</f>
        <v>【54.84】</v>
      </c>
      <c r="CX6" s="35">
        <f>IF(CX7="",NA(),CX7)</f>
        <v>89.82</v>
      </c>
      <c r="CY6" s="35">
        <f t="shared" ref="CY6:DG6" si="11">IF(CY7="",NA(),CY7)</f>
        <v>90.2</v>
      </c>
      <c r="CZ6" s="35">
        <f t="shared" si="11"/>
        <v>90.91</v>
      </c>
      <c r="DA6" s="35">
        <f t="shared" si="11"/>
        <v>92.05</v>
      </c>
      <c r="DB6" s="35">
        <f t="shared" si="11"/>
        <v>93.2</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124222</v>
      </c>
      <c r="D7" s="37">
        <v>47</v>
      </c>
      <c r="E7" s="37">
        <v>17</v>
      </c>
      <c r="F7" s="37">
        <v>5</v>
      </c>
      <c r="G7" s="37">
        <v>0</v>
      </c>
      <c r="H7" s="37" t="s">
        <v>98</v>
      </c>
      <c r="I7" s="37" t="s">
        <v>99</v>
      </c>
      <c r="J7" s="37" t="s">
        <v>100</v>
      </c>
      <c r="K7" s="37" t="s">
        <v>101</v>
      </c>
      <c r="L7" s="37" t="s">
        <v>102</v>
      </c>
      <c r="M7" s="37" t="s">
        <v>103</v>
      </c>
      <c r="N7" s="38" t="s">
        <v>104</v>
      </c>
      <c r="O7" s="38" t="s">
        <v>105</v>
      </c>
      <c r="P7" s="38">
        <v>6.61</v>
      </c>
      <c r="Q7" s="38">
        <v>100</v>
      </c>
      <c r="R7" s="38">
        <v>3850</v>
      </c>
      <c r="S7" s="38">
        <v>6929</v>
      </c>
      <c r="T7" s="38">
        <v>35.590000000000003</v>
      </c>
      <c r="U7" s="38">
        <v>194.69</v>
      </c>
      <c r="V7" s="38">
        <v>456</v>
      </c>
      <c r="W7" s="38">
        <v>0.32</v>
      </c>
      <c r="X7" s="38">
        <v>1425</v>
      </c>
      <c r="Y7" s="38">
        <v>57.04</v>
      </c>
      <c r="Z7" s="38">
        <v>57.09</v>
      </c>
      <c r="AA7" s="38">
        <v>56.61</v>
      </c>
      <c r="AB7" s="38">
        <v>56.84</v>
      </c>
      <c r="AC7" s="38">
        <v>65.91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1309.1199999999999</v>
      </c>
      <c r="BG7" s="38">
        <v>2286.9299999999998</v>
      </c>
      <c r="BH7" s="38">
        <v>2112.34</v>
      </c>
      <c r="BI7" s="38">
        <v>1972.12</v>
      </c>
      <c r="BJ7" s="38">
        <v>1880.66</v>
      </c>
      <c r="BK7" s="38">
        <v>974.93</v>
      </c>
      <c r="BL7" s="38">
        <v>855.8</v>
      </c>
      <c r="BM7" s="38">
        <v>789.46</v>
      </c>
      <c r="BN7" s="38">
        <v>826.83</v>
      </c>
      <c r="BO7" s="38">
        <v>867.83</v>
      </c>
      <c r="BP7" s="38">
        <v>832.52</v>
      </c>
      <c r="BQ7" s="38">
        <v>39.01</v>
      </c>
      <c r="BR7" s="38">
        <v>36.61</v>
      </c>
      <c r="BS7" s="38">
        <v>36.79</v>
      </c>
      <c r="BT7" s="38">
        <v>35.090000000000003</v>
      </c>
      <c r="BU7" s="38">
        <v>25.18</v>
      </c>
      <c r="BV7" s="38">
        <v>55.32</v>
      </c>
      <c r="BW7" s="38">
        <v>59.8</v>
      </c>
      <c r="BX7" s="38">
        <v>57.77</v>
      </c>
      <c r="BY7" s="38">
        <v>57.31</v>
      </c>
      <c r="BZ7" s="38">
        <v>57.08</v>
      </c>
      <c r="CA7" s="38">
        <v>60.94</v>
      </c>
      <c r="CB7" s="38">
        <v>424.66</v>
      </c>
      <c r="CC7" s="38">
        <v>426.95</v>
      </c>
      <c r="CD7" s="38">
        <v>449.85</v>
      </c>
      <c r="CE7" s="38">
        <v>494.38</v>
      </c>
      <c r="CF7" s="38">
        <v>712.74</v>
      </c>
      <c r="CG7" s="38">
        <v>283.17</v>
      </c>
      <c r="CH7" s="38">
        <v>263.76</v>
      </c>
      <c r="CI7" s="38">
        <v>274.35000000000002</v>
      </c>
      <c r="CJ7" s="38">
        <v>273.52</v>
      </c>
      <c r="CK7" s="38">
        <v>274.99</v>
      </c>
      <c r="CL7" s="38">
        <v>253.04</v>
      </c>
      <c r="CM7" s="38">
        <v>36.93</v>
      </c>
      <c r="CN7" s="38">
        <v>36.93</v>
      </c>
      <c r="CO7" s="38">
        <v>36.93</v>
      </c>
      <c r="CP7" s="38">
        <v>36.93</v>
      </c>
      <c r="CQ7" s="38">
        <v>36.93</v>
      </c>
      <c r="CR7" s="38">
        <v>60.65</v>
      </c>
      <c r="CS7" s="38">
        <v>51.75</v>
      </c>
      <c r="CT7" s="38">
        <v>50.68</v>
      </c>
      <c r="CU7" s="38">
        <v>50.14</v>
      </c>
      <c r="CV7" s="38">
        <v>54.83</v>
      </c>
      <c r="CW7" s="38">
        <v>54.84</v>
      </c>
      <c r="CX7" s="38">
        <v>89.82</v>
      </c>
      <c r="CY7" s="38">
        <v>90.2</v>
      </c>
      <c r="CZ7" s="38">
        <v>90.91</v>
      </c>
      <c r="DA7" s="38">
        <v>92.05</v>
      </c>
      <c r="DB7" s="38">
        <v>93.2</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2021-12-03T07:57:33Z</dcterms:created>
  <dcterms:modified xsi:type="dcterms:W3CDTF">2022-02-04T07:05:06Z</dcterms:modified>
  <cp:category/>
</cp:coreProperties>
</file>