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64\総務課\00 財政グループ\14財政\00一般\公営企業\R3各種調査\04 公営企業に係る経営比較分析表（令和２年度決算）の分析等について\01 町⇒県回答調書\"/>
    </mc:Choice>
  </mc:AlternateContent>
  <workbookProtection workbookAlgorithmName="SHA-512" workbookHashValue="r65/mhnn31ad0lMhAwv6CiwhImqrrjpZMfuApr6lHadjntoZ+obAH4WUqvXhbYVjoJQDth4Nn/ePqts0Glj11A==" workbookSaltValue="emHg8k/2dw/oSCILNJSNPw==" workbookSpinCount="100000" lockStructure="1"/>
  <bookViews>
    <workbookView xWindow="0" yWindow="0" windowWidth="20490" windowHeight="74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<sst xmlns="http://schemas.openxmlformats.org/spreadsheetml/2006/main" count="236" uniqueCount="118">
  <si>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</si>
  <si>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</si>
  <si>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</si>
  <si>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</si>
  <si>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</si>
  <si>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</si>
  <si>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</si>
  <si>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</si>
  <si>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</si>
  <si>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</si>
  <si>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</si>
  <si>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</si>
  <si>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</si>
  <si>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</si>
  <si>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</si>
  <si>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</si>
  <si>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</si>
  <si>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</si>
  <si>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</si>
  <si>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</si>
  <si>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</si>
  <si>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</si>
  <si>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</si>
  <si>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</si>
  <si>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</si>
  <si>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</si>
  <si>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</si>
  <si>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</si>
  <si>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</si>
  <si>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</si>
  <si>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</si>
  <si>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</si>
  <si>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</si>
  <si>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</si>
  <si>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</si>
  <si>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</si>
  <si>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</si>
  <si>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</si>
  <si>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</si>
  <si>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</si>
  <si>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</si>
  <si>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</si>
  <si>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</si>
  <si>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</si>
  <si>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</si>
  <si>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</si>
  <si>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</si>
  <si>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</si>
  <si>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</si>
  <si>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</si>
  <si>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</si>
  <si>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</si>
  <si>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</si>
  <si>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</si>
  <si>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</si>
  <si>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</si>
  <si>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</si>
  <si>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</si>
  <si>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</si>
  <si>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</si>
  <si>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</si>
  <si>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</si>
  <si>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</si>
  <si>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</si>
  <si>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</si>
  <si>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</si>
  <si>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</si>
  <si>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</si>
  <si>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</si>
  <si>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</si>
  <si>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</si>
  <si>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</si>
  <si>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</si>
  <si>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</si>
  <si>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</si>
  <si>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</si>
  <si>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</si>
  <si>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</si>
  <si>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</si>
  <si>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</si>
  <si>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</si>
  <si>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</si>
  <si>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</si>
  <si>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</si>
  <si>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</si>
  <si>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</si>
  <si>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</si>
  <si>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</si>
  <si>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</si>
  <si>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</si>
  <si>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</si>
  <si>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</si>
  <si>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</si>
  <si>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</si>
  <si>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</si>
  <si>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</si>
  <si>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</si>
  <si>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一宮町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</si>
  <si>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</si>
  <si>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</si>
  <si>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</si>
  <si>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</si>
  <si>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</si>
  <si>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</si>
  <si>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</si>
  <si>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</si>
  <si>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</si>
  <si>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</si>
  <si>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</si>
  <si>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</si>
  <si>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</si>
  <si>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</si>
  <si>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</si>
  <si>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</si>
  <si>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</si>
  <si>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過去に実施した施設の機能診断の結果から、施設改修の必要性が生じた。この結果に伴い、町内３施設のうち、１施設を令和５～６年度に大規模改修する計画を策定した。これに伴い、経営に与える影響を踏まえ、より一層の財源確保等、計画的な投資を検討する。</t>
    <rPh sb="1" eb="3">
      <t>カコ</t>
    </rPh>
    <rPh sb="4" eb="6">
      <t>ジッシ</t>
    </rPh>
    <rPh sb="8" eb="10">
      <t>シセツ</t>
    </rPh>
    <rPh sb="11" eb="13">
      <t>キノウ</t>
    </rPh>
    <rPh sb="13" eb="15">
      <t>シンダン</t>
    </rPh>
    <rPh sb="16" eb="18">
      <t>ケッカ</t>
    </rPh>
    <rPh sb="21" eb="23">
      <t>シセツ</t>
    </rPh>
    <rPh sb="23" eb="25">
      <t>カイシュウ</t>
    </rPh>
    <rPh sb="26" eb="29">
      <t>ヒツヨウセイ</t>
    </rPh>
    <rPh sb="30" eb="31">
      <t>ショウ</t>
    </rPh>
    <rPh sb="36" eb="38">
      <t>ケッカ</t>
    </rPh>
    <rPh sb="39" eb="40">
      <t>トモナ</t>
    </rPh>
    <rPh sb="42" eb="44">
      <t>チョウナイ</t>
    </rPh>
    <rPh sb="45" eb="47">
      <t>シセツ</t>
    </rPh>
    <rPh sb="52" eb="54">
      <t>シセツ</t>
    </rPh>
    <rPh sb="55" eb="56">
      <t>レイ</t>
    </rPh>
    <rPh sb="56" eb="57">
      <t>ワ</t>
    </rPh>
    <rPh sb="60" eb="62">
      <t>ネンド</t>
    </rPh>
    <rPh sb="63" eb="66">
      <t>ダイキボ</t>
    </rPh>
    <rPh sb="66" eb="68">
      <t>カイシュウ</t>
    </rPh>
    <rPh sb="70" eb="72">
      <t>ケイカク</t>
    </rPh>
    <rPh sb="73" eb="75">
      <t>サクテイ</t>
    </rPh>
    <rPh sb="81" eb="82">
      <t>トモナ</t>
    </rPh>
    <rPh sb="84" eb="86">
      <t>ケイエイ</t>
    </rPh>
    <rPh sb="87" eb="88">
      <t>アタ</t>
    </rPh>
    <rPh sb="90" eb="92">
      <t>エイキョウ</t>
    </rPh>
    <rPh sb="93" eb="94">
      <t>フ</t>
    </rPh>
    <rPh sb="108" eb="111">
      <t>ケイカクテキ</t>
    </rPh>
    <rPh sb="112" eb="114">
      <t>トウシ</t>
    </rPh>
    <rPh sb="115" eb="117">
      <t>ケントウ</t>
    </rPh>
    <phoneticPr fontId="4"/>
  </si>
  <si>
    <t>　収益的収支比率が前年度に引続き、向上している。引続き、使用料の改定、徴収率向上、歳出削減等、効果的な施策を展開をしていき、経費回収率も重要な指標に位置付けながら、経営改善に向け、積極的な活動を実行していく。</t>
    <rPh sb="1" eb="4">
      <t>シュウエキテキ</t>
    </rPh>
    <rPh sb="4" eb="6">
      <t>シュウシ</t>
    </rPh>
    <rPh sb="6" eb="8">
      <t>ヒリツ</t>
    </rPh>
    <rPh sb="9" eb="12">
      <t>ゼンネンド</t>
    </rPh>
    <rPh sb="13" eb="15">
      <t>ヒキツヅ</t>
    </rPh>
    <rPh sb="17" eb="19">
      <t>コウジョウ</t>
    </rPh>
    <rPh sb="24" eb="26">
      <t>ヒキツヅ</t>
    </rPh>
    <rPh sb="28" eb="30">
      <t>シヨウ</t>
    </rPh>
    <rPh sb="30" eb="31">
      <t>リョウ</t>
    </rPh>
    <rPh sb="32" eb="34">
      <t>カイテイ</t>
    </rPh>
    <rPh sb="35" eb="37">
      <t>チョウシュウ</t>
    </rPh>
    <rPh sb="37" eb="38">
      <t>リツ</t>
    </rPh>
    <rPh sb="38" eb="40">
      <t>コウジョウ</t>
    </rPh>
    <rPh sb="41" eb="43">
      <t>サイシュツ</t>
    </rPh>
    <rPh sb="43" eb="45">
      <t>サクゲン</t>
    </rPh>
    <rPh sb="45" eb="46">
      <t>トウ</t>
    </rPh>
    <rPh sb="47" eb="49">
      <t>コウカ</t>
    </rPh>
    <rPh sb="49" eb="50">
      <t>テキ</t>
    </rPh>
    <rPh sb="51" eb="53">
      <t>シサク</t>
    </rPh>
    <rPh sb="54" eb="56">
      <t>テンカイ</t>
    </rPh>
    <rPh sb="62" eb="64">
      <t>ケイヒ</t>
    </rPh>
    <rPh sb="64" eb="66">
      <t>カイシュウ</t>
    </rPh>
    <rPh sb="66" eb="67">
      <t>リツ</t>
    </rPh>
    <rPh sb="68" eb="70">
      <t>ジュウヨウ</t>
    </rPh>
    <rPh sb="71" eb="73">
      <t>シヒョウ</t>
    </rPh>
    <rPh sb="74" eb="77">
      <t>イチヅ</t>
    </rPh>
    <rPh sb="82" eb="84">
      <t>ケイエイ</t>
    </rPh>
    <rPh sb="84" eb="86">
      <t>カイゼン</t>
    </rPh>
    <rPh sb="87" eb="88">
      <t>ム</t>
    </rPh>
    <rPh sb="90" eb="93">
      <t>セッキョクテキ</t>
    </rPh>
    <rPh sb="94" eb="96">
      <t>カツドウ</t>
    </rPh>
    <rPh sb="97" eb="99">
      <t>ジッコウ</t>
    </rPh>
    <phoneticPr fontId="4"/>
  </si>
  <si>
    <t>　一宮町の農業集落排水事業は、施設の老朽化により、今後多くの施設更新等が見込まれ、経営状況が悪化すると想定される。このことから、計画人口に満たない地区の接続向上やライフサイクルコストの削減等を積極的に推進するとともに、使用料の見直しや徴収率向上を目指し、経営の効率化・健全化を目指す。</t>
    <rPh sb="1" eb="2">
      <t>イチ</t>
    </rPh>
    <rPh sb="2" eb="3">
      <t>ミヤ</t>
    </rPh>
    <rPh sb="3" eb="4">
      <t>マチ</t>
    </rPh>
    <rPh sb="5" eb="7">
      <t>ノウギョウ</t>
    </rPh>
    <rPh sb="7" eb="9">
      <t>シュウラク</t>
    </rPh>
    <rPh sb="9" eb="11">
      <t>ハイスイ</t>
    </rPh>
    <rPh sb="11" eb="13">
      <t>ジギョウ</t>
    </rPh>
    <rPh sb="15" eb="17">
      <t>シセツ</t>
    </rPh>
    <rPh sb="18" eb="20">
      <t>ロウキュウ</t>
    </rPh>
    <rPh sb="20" eb="21">
      <t>カ</t>
    </rPh>
    <rPh sb="25" eb="27">
      <t>コンゴ</t>
    </rPh>
    <rPh sb="27" eb="28">
      <t>オオ</t>
    </rPh>
    <rPh sb="30" eb="32">
      <t>シセツ</t>
    </rPh>
    <rPh sb="32" eb="34">
      <t>コウシン</t>
    </rPh>
    <rPh sb="34" eb="35">
      <t>トウ</t>
    </rPh>
    <rPh sb="36" eb="38">
      <t>ミコ</t>
    </rPh>
    <rPh sb="41" eb="43">
      <t>ケイエイ</t>
    </rPh>
    <rPh sb="43" eb="45">
      <t>ジョウキョウ</t>
    </rPh>
    <rPh sb="46" eb="48">
      <t>アッカ</t>
    </rPh>
    <rPh sb="51" eb="53">
      <t>ソウテイ</t>
    </rPh>
    <rPh sb="64" eb="66">
      <t>ケイカク</t>
    </rPh>
    <rPh sb="66" eb="68">
      <t>ジンコウ</t>
    </rPh>
    <rPh sb="69" eb="70">
      <t>ミ</t>
    </rPh>
    <rPh sb="73" eb="75">
      <t>チク</t>
    </rPh>
    <rPh sb="76" eb="78">
      <t>セツゾク</t>
    </rPh>
    <rPh sb="78" eb="80">
      <t>コウジョウ</t>
    </rPh>
    <rPh sb="92" eb="95">
      <t>サクゲントウ</t>
    </rPh>
    <rPh sb="96" eb="99">
      <t>セッキョクテキ</t>
    </rPh>
    <rPh sb="100" eb="102">
      <t>スイシン</t>
    </rPh>
    <rPh sb="109" eb="111">
      <t>シヨウ</t>
    </rPh>
    <rPh sb="111" eb="112">
      <t>リョウ</t>
    </rPh>
    <rPh sb="113" eb="115">
      <t>ミナオ</t>
    </rPh>
    <rPh sb="117" eb="119">
      <t>チョウシュウ</t>
    </rPh>
    <rPh sb="119" eb="120">
      <t>リツ</t>
    </rPh>
    <rPh sb="120" eb="122">
      <t>コウジョウ</t>
    </rPh>
    <rPh sb="123" eb="125">
      <t>メザ</t>
    </rPh>
    <rPh sb="127" eb="129">
      <t>ケイエイ</t>
    </rPh>
    <rPh sb="130" eb="133">
      <t>コウリツカ</t>
    </rPh>
    <rPh sb="134" eb="137">
      <t>ケンゼンカ</t>
    </rPh>
    <rPh sb="138" eb="140">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</si>
</sst>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F7-4EB6-8C25-7CF62D3D1D53}"/>
            </c:ext>
          </c:extLst>
        </c:ser>
        <c:dLbls>
          <c:showLegendKey val="0"/>
          <c:showVal val="0"/>
          <c:showCatName val="0"/>
          <c:showSerName val="0"/>
          <c:showPercent val="0"/>
          <c:showBubbleSize val="0"/>
        </c:dLbls>
        <c:gapWidth val="150"/>
        <c:axId val="240706168"/>
        <c:axId val="24070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xmlns:c16r2="http://schemas.microsoft.com/office/drawing/2015/06/chart">
            <c:ext xmlns:c16="http://schemas.microsoft.com/office/drawing/2014/chart" uri="{C3380CC4-5D6E-409C-BE32-E72D297353CC}">
              <c16:uniqueId val="{00000001-69F7-4EB6-8C25-7CF62D3D1D53}"/>
            </c:ext>
          </c:extLst>
        </c:ser>
        <c:dLbls>
          <c:showLegendKey val="0"/>
          <c:showVal val="0"/>
          <c:showCatName val="0"/>
          <c:showSerName val="0"/>
          <c:showPercent val="0"/>
          <c:showBubbleSize val="0"/>
        </c:dLbls>
        <c:marker val="1"/>
        <c:smooth val="0"/>
        <c:axId val="240706168"/>
        <c:axId val="240709304"/>
      </c:lineChart>
      <c:dateAx>
        <c:axId val="240706168"/>
        <c:scaling>
          <c:orientation val="minMax"/>
        </c:scaling>
        <c:delete val="1"/>
        <c:axPos val="b"/>
        <c:numFmt formatCode="&quot;H&quot;yy" sourceLinked="1"/>
        <c:majorTickMark val="none"/>
        <c:minorTickMark val="none"/>
        <c:tickLblPos val="none"/>
        <c:crossAx val="240709304"/>
        <c:crosses val="autoZero"/>
        <c:auto val="1"/>
        <c:lblOffset val="100"/>
        <c:baseTimeUnit val="years"/>
      </c:dateAx>
      <c:valAx>
        <c:axId val="24070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0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63.52</c:v>
                </c:pt>
                <c:pt idx="1">
                  <c:v>63.52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2BE-43DC-96F6-402EDED634FA}"/>
            </c:ext>
          </c:extLst>
        </c:ser>
        <c:dLbls>
          <c:showLegendKey val="0"/>
          <c:showVal val="0"/>
          <c:showCatName val="0"/>
          <c:showSerName val="0"/>
          <c:showPercent val="0"/>
          <c:showBubbleSize val="0"/>
        </c:dLbls>
        <c:gapWidth val="150"/>
        <c:axId val="357569056"/>
        <c:axId val="35756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55.26</c:v>
                </c:pt>
              </c:numCache>
            </c:numRef>
          </c:val>
          <c:smooth val="0"/>
          <c:extLst xmlns:c16r2="http://schemas.microsoft.com/office/drawing/2015/06/chart">
            <c:ext xmlns:c16="http://schemas.microsoft.com/office/drawing/2014/chart" uri="{C3380CC4-5D6E-409C-BE32-E72D297353CC}">
              <c16:uniqueId val="{00000001-B2BE-43DC-96F6-402EDED634FA}"/>
            </c:ext>
          </c:extLst>
        </c:ser>
        <c:dLbls>
          <c:showLegendKey val="0"/>
          <c:showVal val="0"/>
          <c:showCatName val="0"/>
          <c:showSerName val="0"/>
          <c:showPercent val="0"/>
          <c:showBubbleSize val="0"/>
        </c:dLbls>
        <c:marker val="1"/>
        <c:smooth val="0"/>
        <c:axId val="357569056"/>
        <c:axId val="357569448"/>
      </c:lineChart>
      <c:dateAx>
        <c:axId val="357569056"/>
        <c:scaling>
          <c:orientation val="minMax"/>
        </c:scaling>
        <c:delete val="1"/>
        <c:axPos val="b"/>
        <c:numFmt formatCode="&quot;H&quot;yy" sourceLinked="1"/>
        <c:majorTickMark val="none"/>
        <c:minorTickMark val="none"/>
        <c:tickLblPos val="none"/>
        <c:crossAx val="357569448"/>
        <c:crosses val="autoZero"/>
        <c:auto val="1"/>
        <c:lblOffset val="100"/>
        <c:baseTimeUnit val="years"/>
      </c:dateAx>
      <c:valAx>
        <c:axId val="35756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038-4B8C-AE51-C0CEC6742263}"/>
            </c:ext>
          </c:extLst>
        </c:ser>
        <c:dLbls>
          <c:showLegendKey val="0"/>
          <c:showVal val="0"/>
          <c:showCatName val="0"/>
          <c:showSerName val="0"/>
          <c:showPercent val="0"/>
          <c:showBubbleSize val="0"/>
        </c:dLbls>
        <c:gapWidth val="150"/>
        <c:axId val="357236952"/>
        <c:axId val="3572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90.52</c:v>
                </c:pt>
              </c:numCache>
            </c:numRef>
          </c:val>
          <c:smooth val="0"/>
          <c:extLst xmlns:c16r2="http://schemas.microsoft.com/office/drawing/2015/06/chart">
            <c:ext xmlns:c16="http://schemas.microsoft.com/office/drawing/2014/chart" uri="{C3380CC4-5D6E-409C-BE32-E72D297353CC}">
              <c16:uniqueId val="{00000001-9038-4B8C-AE51-C0CEC6742263}"/>
            </c:ext>
          </c:extLst>
        </c:ser>
        <c:dLbls>
          <c:showLegendKey val="0"/>
          <c:showVal val="0"/>
          <c:showCatName val="0"/>
          <c:showSerName val="0"/>
          <c:showPercent val="0"/>
          <c:showBubbleSize val="0"/>
        </c:dLbls>
        <c:marker val="1"/>
        <c:smooth val="0"/>
        <c:axId val="357236952"/>
        <c:axId val="357237344"/>
      </c:lineChart>
      <c:dateAx>
        <c:axId val="357236952"/>
        <c:scaling>
          <c:orientation val="minMax"/>
        </c:scaling>
        <c:delete val="1"/>
        <c:axPos val="b"/>
        <c:numFmt formatCode="&quot;H&quot;yy" sourceLinked="1"/>
        <c:majorTickMark val="none"/>
        <c:minorTickMark val="none"/>
        <c:tickLblPos val="none"/>
        <c:crossAx val="357237344"/>
        <c:crosses val="autoZero"/>
        <c:auto val="1"/>
        <c:lblOffset val="100"/>
        <c:baseTimeUnit val="years"/>
      </c:dateAx>
      <c:valAx>
        <c:axId val="3572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23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57.46</c:v>
                </c:pt>
                <c:pt idx="1">
                  <c:v>56.78</c:v>
                </c:pt>
                <c:pt idx="2">
                  <c:v>55.82</c:v>
                </c:pt>
                <c:pt idx="3">
                  <c:v>57.74</c:v>
                </c:pt>
                <c:pt idx="4">
                  <c:v>58.5</c:v>
                </c:pt>
              </c:numCache>
            </c:numRef>
          </c:val>
          <c:extLst xmlns:c16r2="http://schemas.microsoft.com/office/drawing/2015/06/chart">
            <c:ext xmlns:c16="http://schemas.microsoft.com/office/drawing/2014/chart" uri="{C3380CC4-5D6E-409C-BE32-E72D297353CC}">
              <c16:uniqueId val="{00000000-60F9-4652-9DFF-03D7221A1E6F}"/>
            </c:ext>
          </c:extLst>
        </c:ser>
        <c:dLbls>
          <c:showLegendKey val="0"/>
          <c:showVal val="0"/>
          <c:showCatName val="0"/>
          <c:showSerName val="0"/>
          <c:showPercent val="0"/>
          <c:showBubbleSize val="0"/>
        </c:dLbls>
        <c:gapWidth val="150"/>
        <c:axId val="356522864"/>
        <c:axId val="35711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F9-4652-9DFF-03D7221A1E6F}"/>
            </c:ext>
          </c:extLst>
        </c:ser>
        <c:dLbls>
          <c:showLegendKey val="0"/>
          <c:showVal val="0"/>
          <c:showCatName val="0"/>
          <c:showSerName val="0"/>
          <c:showPercent val="0"/>
          <c:showBubbleSize val="0"/>
        </c:dLbls>
        <c:marker val="1"/>
        <c:smooth val="0"/>
        <c:axId val="356522864"/>
        <c:axId val="357111200"/>
      </c:lineChart>
      <c:dateAx>
        <c:axId val="356522864"/>
        <c:scaling>
          <c:orientation val="minMax"/>
        </c:scaling>
        <c:delete val="1"/>
        <c:axPos val="b"/>
        <c:numFmt formatCode="&quot;H&quot;yy" sourceLinked="1"/>
        <c:majorTickMark val="none"/>
        <c:minorTickMark val="none"/>
        <c:tickLblPos val="none"/>
        <c:crossAx val="357111200"/>
        <c:crosses val="autoZero"/>
        <c:auto val="1"/>
        <c:lblOffset val="100"/>
        <c:baseTimeUnit val="years"/>
      </c:dateAx>
      <c:valAx>
        <c:axId val="3571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52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82-41AC-82D9-FC22E90EE7DA}"/>
            </c:ext>
          </c:extLst>
        </c:ser>
        <c:dLbls>
          <c:showLegendKey val="0"/>
          <c:showVal val="0"/>
          <c:showCatName val="0"/>
          <c:showSerName val="0"/>
          <c:showPercent val="0"/>
          <c:showBubbleSize val="0"/>
        </c:dLbls>
        <c:gapWidth val="150"/>
        <c:axId val="356880696"/>
        <c:axId val="35688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82-41AC-82D9-FC22E90EE7DA}"/>
            </c:ext>
          </c:extLst>
        </c:ser>
        <c:dLbls>
          <c:showLegendKey val="0"/>
          <c:showVal val="0"/>
          <c:showCatName val="0"/>
          <c:showSerName val="0"/>
          <c:showPercent val="0"/>
          <c:showBubbleSize val="0"/>
        </c:dLbls>
        <c:marker val="1"/>
        <c:smooth val="0"/>
        <c:axId val="356880696"/>
        <c:axId val="356885176"/>
      </c:lineChart>
      <c:dateAx>
        <c:axId val="356880696"/>
        <c:scaling>
          <c:orientation val="minMax"/>
        </c:scaling>
        <c:delete val="1"/>
        <c:axPos val="b"/>
        <c:numFmt formatCode="&quot;H&quot;yy" sourceLinked="1"/>
        <c:majorTickMark val="none"/>
        <c:minorTickMark val="none"/>
        <c:tickLblPos val="none"/>
        <c:crossAx val="356885176"/>
        <c:crosses val="autoZero"/>
        <c:auto val="1"/>
        <c:lblOffset val="100"/>
        <c:baseTimeUnit val="years"/>
      </c:dateAx>
      <c:valAx>
        <c:axId val="35688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88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80-4CD7-B13A-7058EB6CFABE}"/>
            </c:ext>
          </c:extLst>
        </c:ser>
        <c:dLbls>
          <c:showLegendKey val="0"/>
          <c:showVal val="0"/>
          <c:showCatName val="0"/>
          <c:showSerName val="0"/>
          <c:showPercent val="0"/>
          <c:showBubbleSize val="0"/>
        </c:dLbls>
        <c:gapWidth val="150"/>
        <c:axId val="357147992"/>
        <c:axId val="35746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80-4CD7-B13A-7058EB6CFABE}"/>
            </c:ext>
          </c:extLst>
        </c:ser>
        <c:dLbls>
          <c:showLegendKey val="0"/>
          <c:showVal val="0"/>
          <c:showCatName val="0"/>
          <c:showSerName val="0"/>
          <c:showPercent val="0"/>
          <c:showBubbleSize val="0"/>
        </c:dLbls>
        <c:marker val="1"/>
        <c:smooth val="0"/>
        <c:axId val="357147992"/>
        <c:axId val="357461240"/>
      </c:lineChart>
      <c:dateAx>
        <c:axId val="357147992"/>
        <c:scaling>
          <c:orientation val="minMax"/>
        </c:scaling>
        <c:delete val="1"/>
        <c:axPos val="b"/>
        <c:numFmt formatCode="&quot;H&quot;yy" sourceLinked="1"/>
        <c:majorTickMark val="none"/>
        <c:minorTickMark val="none"/>
        <c:tickLblPos val="none"/>
        <c:crossAx val="357461240"/>
        <c:crosses val="autoZero"/>
        <c:auto val="1"/>
        <c:lblOffset val="100"/>
        <c:baseTimeUnit val="years"/>
      </c:dateAx>
      <c:valAx>
        <c:axId val="35746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4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5C-4010-88F7-D1C1ACF8459C}"/>
            </c:ext>
          </c:extLst>
        </c:ser>
        <c:dLbls>
          <c:showLegendKey val="0"/>
          <c:showVal val="0"/>
          <c:showCatName val="0"/>
          <c:showSerName val="0"/>
          <c:showPercent val="0"/>
          <c:showBubbleSize val="0"/>
        </c:dLbls>
        <c:gapWidth val="150"/>
        <c:axId val="357022992"/>
        <c:axId val="35548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5C-4010-88F7-D1C1ACF8459C}"/>
            </c:ext>
          </c:extLst>
        </c:ser>
        <c:dLbls>
          <c:showLegendKey val="0"/>
          <c:showVal val="0"/>
          <c:showCatName val="0"/>
          <c:showSerName val="0"/>
          <c:showPercent val="0"/>
          <c:showBubbleSize val="0"/>
        </c:dLbls>
        <c:marker val="1"/>
        <c:smooth val="0"/>
        <c:axId val="357022992"/>
        <c:axId val="355489232"/>
      </c:lineChart>
      <c:dateAx>
        <c:axId val="357022992"/>
        <c:scaling>
          <c:orientation val="minMax"/>
        </c:scaling>
        <c:delete val="1"/>
        <c:axPos val="b"/>
        <c:numFmt formatCode="&quot;H&quot;yy" sourceLinked="1"/>
        <c:majorTickMark val="none"/>
        <c:minorTickMark val="none"/>
        <c:tickLblPos val="none"/>
        <c:crossAx val="355489232"/>
        <c:crosses val="autoZero"/>
        <c:auto val="1"/>
        <c:lblOffset val="100"/>
        <c:baseTimeUnit val="years"/>
      </c:dateAx>
      <c:valAx>
        <c:axId val="35548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02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A6-42E2-B849-0EA128F67B3C}"/>
            </c:ext>
          </c:extLst>
        </c:ser>
        <c:dLbls>
          <c:showLegendKey val="0"/>
          <c:showVal val="0"/>
          <c:showCatName val="0"/>
          <c:showSerName val="0"/>
          <c:showPercent val="0"/>
          <c:showBubbleSize val="0"/>
        </c:dLbls>
        <c:gapWidth val="150"/>
        <c:axId val="356993240"/>
        <c:axId val="3569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A6-42E2-B849-0EA128F67B3C}"/>
            </c:ext>
          </c:extLst>
        </c:ser>
        <c:dLbls>
          <c:showLegendKey val="0"/>
          <c:showVal val="0"/>
          <c:showCatName val="0"/>
          <c:showSerName val="0"/>
          <c:showPercent val="0"/>
          <c:showBubbleSize val="0"/>
        </c:dLbls>
        <c:marker val="1"/>
        <c:smooth val="0"/>
        <c:axId val="356993240"/>
        <c:axId val="356993632"/>
      </c:lineChart>
      <c:dateAx>
        <c:axId val="356993240"/>
        <c:scaling>
          <c:orientation val="minMax"/>
        </c:scaling>
        <c:delete val="1"/>
        <c:axPos val="b"/>
        <c:numFmt formatCode="&quot;H&quot;yy" sourceLinked="1"/>
        <c:majorTickMark val="none"/>
        <c:minorTickMark val="none"/>
        <c:tickLblPos val="none"/>
        <c:crossAx val="356993632"/>
        <c:crosses val="autoZero"/>
        <c:auto val="1"/>
        <c:lblOffset val="100"/>
        <c:baseTimeUnit val="years"/>
      </c:dateAx>
      <c:valAx>
        <c:axId val="3569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99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17-483D-B179-62928FBBBB35}"/>
            </c:ext>
          </c:extLst>
        </c:ser>
        <c:dLbls>
          <c:showLegendKey val="0"/>
          <c:showVal val="0"/>
          <c:showCatName val="0"/>
          <c:showSerName val="0"/>
          <c:showPercent val="0"/>
          <c:showBubbleSize val="0"/>
        </c:dLbls>
        <c:gapWidth val="150"/>
        <c:axId val="356992848"/>
        <c:axId val="35699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783.8</c:v>
                </c:pt>
              </c:numCache>
            </c:numRef>
          </c:val>
          <c:smooth val="0"/>
          <c:extLst xmlns:c16r2="http://schemas.microsoft.com/office/drawing/2015/06/chart">
            <c:ext xmlns:c16="http://schemas.microsoft.com/office/drawing/2014/chart" uri="{C3380CC4-5D6E-409C-BE32-E72D297353CC}">
              <c16:uniqueId val="{00000001-1017-483D-B179-62928FBBBB35}"/>
            </c:ext>
          </c:extLst>
        </c:ser>
        <c:dLbls>
          <c:showLegendKey val="0"/>
          <c:showVal val="0"/>
          <c:showCatName val="0"/>
          <c:showSerName val="0"/>
          <c:showPercent val="0"/>
          <c:showBubbleSize val="0"/>
        </c:dLbls>
        <c:marker val="1"/>
        <c:smooth val="0"/>
        <c:axId val="356992848"/>
        <c:axId val="356994808"/>
      </c:lineChart>
      <c:dateAx>
        <c:axId val="356992848"/>
        <c:scaling>
          <c:orientation val="minMax"/>
        </c:scaling>
        <c:delete val="1"/>
        <c:axPos val="b"/>
        <c:numFmt formatCode="&quot;H&quot;yy" sourceLinked="1"/>
        <c:majorTickMark val="none"/>
        <c:minorTickMark val="none"/>
        <c:tickLblPos val="none"/>
        <c:crossAx val="356994808"/>
        <c:crosses val="autoZero"/>
        <c:auto val="1"/>
        <c:lblOffset val="100"/>
        <c:baseTimeUnit val="years"/>
      </c:dateAx>
      <c:valAx>
        <c:axId val="35699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99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63.17</c:v>
                </c:pt>
                <c:pt idx="1">
                  <c:v>55.62</c:v>
                </c:pt>
                <c:pt idx="2">
                  <c:v>70.650000000000006</c:v>
                </c:pt>
                <c:pt idx="3">
                  <c:v>68.7</c:v>
                </c:pt>
                <c:pt idx="4">
                  <c:v>70.12</c:v>
                </c:pt>
              </c:numCache>
            </c:numRef>
          </c:val>
          <c:extLst xmlns:c16r2="http://schemas.microsoft.com/office/drawing/2015/06/chart">
            <c:ext xmlns:c16="http://schemas.microsoft.com/office/drawing/2014/chart" uri="{C3380CC4-5D6E-409C-BE32-E72D297353CC}">
              <c16:uniqueId val="{00000000-C652-4606-AC10-8FA9D08C8740}"/>
            </c:ext>
          </c:extLst>
        </c:ser>
        <c:dLbls>
          <c:showLegendKey val="0"/>
          <c:showVal val="0"/>
          <c:showCatName val="0"/>
          <c:showSerName val="0"/>
          <c:showPercent val="0"/>
          <c:showBubbleSize val="0"/>
        </c:dLbls>
        <c:gapWidth val="150"/>
        <c:axId val="356995984"/>
        <c:axId val="35756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68.11</c:v>
                </c:pt>
              </c:numCache>
            </c:numRef>
          </c:val>
          <c:smooth val="0"/>
          <c:extLst xmlns:c16r2="http://schemas.microsoft.com/office/drawing/2015/06/chart">
            <c:ext xmlns:c16="http://schemas.microsoft.com/office/drawing/2014/chart" uri="{C3380CC4-5D6E-409C-BE32-E72D297353CC}">
              <c16:uniqueId val="{00000001-C652-4606-AC10-8FA9D08C8740}"/>
            </c:ext>
          </c:extLst>
        </c:ser>
        <c:dLbls>
          <c:showLegendKey val="0"/>
          <c:showVal val="0"/>
          <c:showCatName val="0"/>
          <c:showSerName val="0"/>
          <c:showPercent val="0"/>
          <c:showBubbleSize val="0"/>
        </c:dLbls>
        <c:marker val="1"/>
        <c:smooth val="0"/>
        <c:axId val="356995984"/>
        <c:axId val="357566312"/>
      </c:lineChart>
      <c:dateAx>
        <c:axId val="356995984"/>
        <c:scaling>
          <c:orientation val="minMax"/>
        </c:scaling>
        <c:delete val="1"/>
        <c:axPos val="b"/>
        <c:numFmt formatCode="&quot;H&quot;yy" sourceLinked="1"/>
        <c:majorTickMark val="none"/>
        <c:minorTickMark val="none"/>
        <c:tickLblPos val="none"/>
        <c:crossAx val="357566312"/>
        <c:crosses val="autoZero"/>
        <c:auto val="1"/>
        <c:lblOffset val="100"/>
        <c:baseTimeUnit val="years"/>
      </c:dateAx>
      <c:valAx>
        <c:axId val="35756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99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216.47</c:v>
                </c:pt>
                <c:pt idx="1">
                  <c:v>241.55</c:v>
                </c:pt>
                <c:pt idx="2">
                  <c:v>200.12</c:v>
                </c:pt>
                <c:pt idx="3">
                  <c:v>200.74</c:v>
                </c:pt>
                <c:pt idx="4">
                  <c:v>198.81</c:v>
                </c:pt>
              </c:numCache>
            </c:numRef>
          </c:val>
          <c:extLst xmlns:c16r2="http://schemas.microsoft.com/office/drawing/2015/06/chart">
            <c:ext xmlns:c16="http://schemas.microsoft.com/office/drawing/2014/chart" uri="{C3380CC4-5D6E-409C-BE32-E72D297353CC}">
              <c16:uniqueId val="{00000000-85D9-4FB5-B408-292428F62576}"/>
            </c:ext>
          </c:extLst>
        </c:ser>
        <c:dLbls>
          <c:showLegendKey val="0"/>
          <c:showVal val="0"/>
          <c:showCatName val="0"/>
          <c:showSerName val="0"/>
          <c:showPercent val="0"/>
          <c:showBubbleSize val="0"/>
        </c:dLbls>
        <c:gapWidth val="150"/>
        <c:axId val="357567488"/>
        <c:axId val="35756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222.41</c:v>
                </c:pt>
              </c:numCache>
            </c:numRef>
          </c:val>
          <c:smooth val="0"/>
          <c:extLst xmlns:c16r2="http://schemas.microsoft.com/office/drawing/2015/06/chart">
            <c:ext xmlns:c16="http://schemas.microsoft.com/office/drawing/2014/chart" uri="{C3380CC4-5D6E-409C-BE32-E72D297353CC}">
              <c16:uniqueId val="{00000001-85D9-4FB5-B408-292428F62576}"/>
            </c:ext>
          </c:extLst>
        </c:ser>
        <c:dLbls>
          <c:showLegendKey val="0"/>
          <c:showVal val="0"/>
          <c:showCatName val="0"/>
          <c:showSerName val="0"/>
          <c:showPercent val="0"/>
          <c:showBubbleSize val="0"/>
        </c:dLbls>
        <c:marker val="1"/>
        <c:smooth val="0"/>
        <c:axId val="357567488"/>
        <c:axId val="357567880"/>
      </c:lineChart>
      <c:dateAx>
        <c:axId val="357567488"/>
        <c:scaling>
          <c:orientation val="minMax"/>
        </c:scaling>
        <c:delete val="1"/>
        <c:axPos val="b"/>
        <c:numFmt formatCode="&quot;H&quot;yy" sourceLinked="1"/>
        <c:majorTickMark val="none"/>
        <c:minorTickMark val="none"/>
        <c:tickLblPos val="none"/>
        <c:crossAx val="357567880"/>
        <c:crosses val="autoZero"/>
        <c:auto val="1"/>
        <c:lblOffset val="100"/>
        <c:baseTimeUnit val="years"/>
      </c:dateAx>
      <c:valAx>
        <c:axId val="35756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一宮町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12494</v>
      </c>
      <c r="AM8" s="51"/>
      <c r="AN8" s="51"/>
      <c r="AO8" s="51"/>
      <c r="AP8" s="51"/>
      <c r="AQ8" s="51"/>
      <c r="AR8" s="51"/>
      <c r="AS8" s="51"/>
      <c r="AT8" s="46">
        <f>データ!T6</f>
        <v>22.99</v>
      </c>
      <c r="AU8" s="46"/>
      <c r="AV8" s="46"/>
      <c r="AW8" s="46"/>
      <c r="AX8" s="46"/>
      <c r="AY8" s="46"/>
      <c r="AZ8" s="46"/>
      <c r="BA8" s="46"/>
      <c r="BB8" s="46">
        <f>データ!U6</f>
        <v>543.45000000000005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23.33</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2901</v>
      </c>
      <c r="AM10" s="51"/>
      <c r="AN10" s="51"/>
      <c r="AO10" s="51"/>
      <c r="AP10" s="51"/>
      <c r="AQ10" s="51"/>
      <c r="AR10" s="51"/>
      <c r="AS10" s="51"/>
      <c r="AT10" s="46">
        <f>データ!W6</f>
        <v>4.5999999999999996</v>
      </c>
      <c r="AU10" s="46"/>
      <c r="AV10" s="46"/>
      <c r="AW10" s="46"/>
      <c r="AX10" s="46"/>
      <c r="AY10" s="46"/>
      <c r="AZ10" s="46"/>
      <c r="BA10" s="46"/>
      <c r="BB10" s="46">
        <f>データ!X6</f>
        <v>630.65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SK5aGN8bpykz3f7q9Ze3BVSTl13wlRhD5of5WxL8IHy0P6XznhpwERXB7DOp6922jjE2mlUJBldvhTTBY2u98w==" saltValue="dOqKRdhqBUTyuy/1K6UW2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124214</v>
      </c>
      <c r="D6" s="33">
        <f t="shared" si="3"/>
        <v>47</v>
      </c>
      <c r="E6" s="33">
        <f t="shared" si="3"/>
        <v>17</v>
      </c>
      <c r="F6" s="33">
        <f t="shared" si="3"/>
        <v>5</v>
      </c>
      <c r="G6" s="33">
        <f t="shared" si="3"/>
        <v>0</v>
      </c>
      <c r="H6" s="33" t="str">
        <f t="shared" si="3"/>
        <v>千葉県　一宮町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23.33</v>
      </c>
      <c r="Q6" s="34">
        <f t="shared" si="3"/>
        <v>100</v>
      </c>
      <c r="R6" s="34">
        <f t="shared" si="3"/>
        <v>3850</v>
      </c>
      <c r="S6" s="34">
        <f t="shared" si="3"/>
        <v>12494</v>
      </c>
      <c r="T6" s="34">
        <f t="shared" si="3"/>
        <v>22.99</v>
      </c>
      <c r="U6" s="34">
        <f t="shared" si="3"/>
        <v>543.45000000000005</v>
      </c>
      <c r="V6" s="34">
        <f t="shared" si="3"/>
        <v>2901</v>
      </c>
      <c r="W6" s="34">
        <f t="shared" si="3"/>
        <v>4.5999999999999996</v>
      </c>
      <c r="X6" s="34">
        <f t="shared" si="3"/>
        <v>630.65</v>
      </c>
      <c r="Y6" s="35">
        <f>IF(Y7="",NA(),Y7)</f>
        <v>57.46</v>
      </c>
      <c r="Z6" s="35">
        <f t="shared" ref="Z6:AH6" si="4">IF(Z7="",NA(),Z7)</f>
        <v>56.78</v>
      </c>
      <c r="AA6" s="35">
        <f t="shared" si="4"/>
        <v>55.82</v>
      </c>
      <c r="AB6" s="35">
        <f t="shared" si="4"/>
        <v>57.74</v>
      </c>
      <c r="AC6" s="35">
        <f t="shared" si="4"/>
        <v>58.5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783.8</v>
      </c>
      <c r="BP6" s="34" t="str">
        <f>IF(BP7="","",IF(BP7="-","【-】","【"&amp;SUBSTITUTE(TEXT(BP7,"#,##0.00"),"-","△")&amp;"】"))</f>
        <v>【832.52】</v>
      </c>
      <c r="BQ6" s="35">
        <f>IF(BQ7="",NA(),BQ7)</f>
        <v>63.17</v>
      </c>
      <c r="BR6" s="35">
        <f t="shared" ref="BR6:BZ6" si="8">IF(BR7="",NA(),BR7)</f>
        <v>55.62</v>
      </c>
      <c r="BS6" s="35">
        <f t="shared" si="8"/>
        <v>70.650000000000006</v>
      </c>
      <c r="BT6" s="35">
        <f t="shared" si="8"/>
        <v>68.7</v>
      </c>
      <c r="BU6" s="35">
        <f t="shared" si="8"/>
        <v>70.12</v>
      </c>
      <c r="BV6" s="35">
        <f t="shared" si="8"/>
        <v>55.32</v>
      </c>
      <c r="BW6" s="35">
        <f t="shared" si="8"/>
        <v>59.8</v>
      </c>
      <c r="BX6" s="35">
        <f t="shared" si="8"/>
        <v>57.77</v>
      </c>
      <c r="BY6" s="35">
        <f t="shared" si="8"/>
        <v>57.31</v>
      </c>
      <c r="BZ6" s="35">
        <f t="shared" si="8"/>
        <v>68.11</v>
      </c>
      <c r="CA6" s="34" t="str">
        <f>IF(CA7="","",IF(CA7="-","【-】","【"&amp;SUBSTITUTE(TEXT(CA7,"#,##0.00"),"-","△")&amp;"】"))</f>
        <v>【60.94】</v>
      </c>
      <c r="CB6" s="35">
        <f>IF(CB7="",NA(),CB7)</f>
        <v>216.47</v>
      </c>
      <c r="CC6" s="35">
        <f t="shared" ref="CC6:CK6" si="9">IF(CC7="",NA(),CC7)</f>
        <v>241.55</v>
      </c>
      <c r="CD6" s="35">
        <f t="shared" si="9"/>
        <v>200.12</v>
      </c>
      <c r="CE6" s="35">
        <f t="shared" si="9"/>
        <v>200.74</v>
      </c>
      <c r="CF6" s="35">
        <f t="shared" si="9"/>
        <v>198.81</v>
      </c>
      <c r="CG6" s="35">
        <f t="shared" si="9"/>
        <v>283.17</v>
      </c>
      <c r="CH6" s="35">
        <f t="shared" si="9"/>
        <v>263.76</v>
      </c>
      <c r="CI6" s="35">
        <f t="shared" si="9"/>
        <v>274.35000000000002</v>
      </c>
      <c r="CJ6" s="35">
        <f t="shared" si="9"/>
        <v>273.52</v>
      </c>
      <c r="CK6" s="35">
        <f t="shared" si="9"/>
        <v>222.41</v>
      </c>
      <c r="CL6" s="34" t="str">
        <f>IF(CL7="","",IF(CL7="-","【-】","【"&amp;SUBSTITUTE(TEXT(CL7,"#,##0.00"),"-","△")&amp;"】"))</f>
        <v>【253.04】</v>
      </c>
      <c r="CM6" s="35">
        <f>IF(CM7="",NA(),CM7)</f>
        <v>63.52</v>
      </c>
      <c r="CN6" s="35">
        <f t="shared" ref="CN6:CV6" si="10">IF(CN7="",NA(),CN7)</f>
        <v>63.52</v>
      </c>
      <c r="CO6" s="34">
        <f t="shared" si="10"/>
        <v>0</v>
      </c>
      <c r="CP6" s="34">
        <f t="shared" si="10"/>
        <v>0</v>
      </c>
      <c r="CQ6" s="34">
        <f t="shared" si="10"/>
        <v>0</v>
      </c>
      <c r="CR6" s="35">
        <f t="shared" si="10"/>
        <v>60.65</v>
      </c>
      <c r="CS6" s="35">
        <f t="shared" si="10"/>
        <v>51.75</v>
      </c>
      <c r="CT6" s="35">
        <f t="shared" si="10"/>
        <v>50.68</v>
      </c>
      <c r="CU6" s="35">
        <f t="shared" si="10"/>
        <v>50.14</v>
      </c>
      <c r="CV6" s="35">
        <f t="shared" si="10"/>
        <v>55.26</v>
      </c>
      <c r="CW6" s="34" t="str">
        <f>IF(CW7="","",IF(CW7="-","【-】","【"&amp;SUBSTITUTE(TEXT(CW7,"#,##0.00"),"-","△")&amp;"】"))</f>
        <v>【54.84】</v>
      </c>
      <c r="CX6" s="35">
        <f>IF(CX7="",NA(),CX7)</f>
        <v>100</v>
      </c>
      <c r="CY6" s="35">
        <f t="shared" ref="CY6:DG6" si="11">IF(CY7="",NA(),CY7)</f>
        <v>100</v>
      </c>
      <c r="CZ6" s="35">
        <f t="shared" si="11"/>
        <v>100</v>
      </c>
      <c r="DA6" s="35">
        <f t="shared" si="11"/>
        <v>100</v>
      </c>
      <c r="DB6" s="35">
        <f t="shared" si="11"/>
        <v>100</v>
      </c>
      <c r="DC6" s="35">
        <f t="shared" si="11"/>
        <v>84.58</v>
      </c>
      <c r="DD6" s="35">
        <f t="shared" si="11"/>
        <v>84.84</v>
      </c>
      <c r="DE6" s="35">
        <f t="shared" si="11"/>
        <v>84.86</v>
      </c>
      <c r="DF6" s="35">
        <f t="shared" si="11"/>
        <v>84.98</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5" s="36" customFormat="1" x14ac:dyDescent="0.15">
      <c r="A7" s="28"/>
      <c r="B7" s="37">
        <v>2020</v>
      </c>
      <c r="C7" s="37">
        <v>124214</v>
      </c>
      <c r="D7" s="37">
        <v>47</v>
      </c>
      <c r="E7" s="37">
        <v>17</v>
      </c>
      <c r="F7" s="37">
        <v>5</v>
      </c>
      <c r="G7" s="37">
        <v>0</v>
      </c>
      <c r="H7" s="37" t="s">
        <v>97</v>
      </c>
      <c r="I7" s="37" t="s">
        <v>98</v>
      </c>
      <c r="J7" s="37" t="s">
        <v>99</v>
      </c>
      <c r="K7" s="37" t="s">
        <v>100</v>
      </c>
      <c r="L7" s="37" t="s">
        <v>101</v>
      </c>
      <c r="M7" s="37" t="s">
        <v>102</v>
      </c>
      <c r="N7" s="38" t="s">
        <v>103</v>
      </c>
      <c r="O7" s="38" t="s">
        <v>104</v>
      </c>
      <c r="P7" s="38">
        <v>23.33</v>
      </c>
      <c r="Q7" s="38">
        <v>100</v>
      </c>
      <c r="R7" s="38">
        <v>3850</v>
      </c>
      <c r="S7" s="38">
        <v>12494</v>
      </c>
      <c r="T7" s="38">
        <v>22.99</v>
      </c>
      <c r="U7" s="38">
        <v>543.45000000000005</v>
      </c>
      <c r="V7" s="38">
        <v>2901</v>
      </c>
      <c r="W7" s="38">
        <v>4.5999999999999996</v>
      </c>
      <c r="X7" s="38">
        <v>630.65</v>
      </c>
      <c r="Y7" s="38">
        <v>57.46</v>
      </c>
      <c r="Z7" s="38">
        <v>56.78</v>
      </c>
      <c r="AA7" s="38">
        <v>55.82</v>
      </c>
      <c r="AB7" s="38">
        <v>57.74</v>
      </c>
      <c r="AC7" s="38">
        <v>58.5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783.8</v>
      </c>
      <c r="BP7" s="38">
        <v>832.52</v>
      </c>
      <c r="BQ7" s="38">
        <v>63.17</v>
      </c>
      <c r="BR7" s="38">
        <v>55.62</v>
      </c>
      <c r="BS7" s="38">
        <v>70.650000000000006</v>
      </c>
      <c r="BT7" s="38">
        <v>68.7</v>
      </c>
      <c r="BU7" s="38">
        <v>70.12</v>
      </c>
      <c r="BV7" s="38">
        <v>55.32</v>
      </c>
      <c r="BW7" s="38">
        <v>59.8</v>
      </c>
      <c r="BX7" s="38">
        <v>57.77</v>
      </c>
      <c r="BY7" s="38">
        <v>57.31</v>
      </c>
      <c r="BZ7" s="38">
        <v>68.11</v>
      </c>
      <c r="CA7" s="38">
        <v>60.94</v>
      </c>
      <c r="CB7" s="38">
        <v>216.47</v>
      </c>
      <c r="CC7" s="38">
        <v>241.55</v>
      </c>
      <c r="CD7" s="38">
        <v>200.12</v>
      </c>
      <c r="CE7" s="38">
        <v>200.74</v>
      </c>
      <c r="CF7" s="38">
        <v>198.81</v>
      </c>
      <c r="CG7" s="38">
        <v>283.17</v>
      </c>
      <c r="CH7" s="38">
        <v>263.76</v>
      </c>
      <c r="CI7" s="38">
        <v>274.35000000000002</v>
      </c>
      <c r="CJ7" s="38">
        <v>273.52</v>
      </c>
      <c r="CK7" s="38">
        <v>222.41</v>
      </c>
      <c r="CL7" s="38">
        <v>253.04</v>
      </c>
      <c r="CM7" s="38">
        <v>63.52</v>
      </c>
      <c r="CN7" s="38">
        <v>63.52</v>
      </c>
      <c r="CO7" s="38">
        <v>0</v>
      </c>
      <c r="CP7" s="38">
        <v>0</v>
      </c>
      <c r="CQ7" s="38">
        <v>0</v>
      </c>
      <c r="CR7" s="38">
        <v>60.65</v>
      </c>
      <c r="CS7" s="38">
        <v>51.75</v>
      </c>
      <c r="CT7" s="38">
        <v>50.68</v>
      </c>
      <c r="CU7" s="38">
        <v>50.14</v>
      </c>
      <c r="CV7" s="38">
        <v>55.26</v>
      </c>
      <c r="CW7" s="38">
        <v>54.84</v>
      </c>
      <c r="CX7" s="38">
        <v>100</v>
      </c>
      <c r="CY7" s="38">
        <v>100</v>
      </c>
      <c r="CZ7" s="38">
        <v>100</v>
      </c>
      <c r="DA7" s="38">
        <v>100</v>
      </c>
      <c r="DB7" s="38">
        <v>100</v>
      </c>
      <c r="DC7" s="38">
        <v>84.58</v>
      </c>
      <c r="DD7" s="38">
        <v>84.84</v>
      </c>
      <c r="DE7" s="38">
        <v>84.86</v>
      </c>
      <c r="DF7" s="38">
        <v>84.98</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2022-01-21T09:28:03Z</cp:lastPrinted>
  <dcterms:created xsi:type="dcterms:W3CDTF">2021-12-03T07:57:32Z</dcterms:created>
  <dcterms:modified xsi:type="dcterms:W3CDTF">2022-01-21T09:28:34Z</dcterms:modified>
  <cp:category/>
</cp:coreProperties>
</file>