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nZrUOuwKYDaeskGS/vBvwJczVC45MM8Oulu7FUsnG1xw/Cm5Mhwt1SPB7hYQdPkzetEJVbHT0pBigcXRuGAqEg==" workbookSaltValue="rs1OwzpEwGWD9Y+COBog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<sst xmlns="http://schemas.openxmlformats.org/spreadsheetml/2006/main" count="320" uniqueCount="115">
  <si>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</si>
  <si>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</si>
  <si>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</si>
  <si>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</si>
  <si>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</si>
  <si>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</si>
  <si>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</si>
  <si>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</si>
  <si>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</si>
  <si>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</si>
  <si>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</si>
  <si>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</si>
  <si>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</si>
  <si>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</si>
  <si>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</si>
  <si>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</si>
  <si>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</si>
  <si>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</si>
  <si>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</si>
  <si>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</si>
  <si>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</si>
  <si>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</si>
  <si>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</si>
  <si>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</si>
  <si>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</si>
  <si>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</si>
  <si>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</si>
  <si>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</si>
  <si>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</si>
  <si>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</si>
  <si>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</si>
  <si>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</si>
  <si>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</si>
  <si>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</si>
  <si>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</si>
  <si>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</si>
  <si>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</si>
  <si>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</si>
  <si>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</si>
  <si>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</si>
  <si>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</si>
  <si>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</si>
  <si>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</si>
  <si>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</si>
  <si>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</si>
  <si>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</si>
  <si>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</si>
  <si>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</si>
  <si>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</si>
  <si>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</si>
  <si>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</si>
  <si>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</si>
  <si>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</si>
  <si>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</si>
  <si>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</si>
  <si>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</si>
  <si>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</si>
  <si>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</si>
  <si>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</si>
  <si>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</si>
  <si>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</si>
  <si>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</si>
  <si>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</si>
  <si>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</si>
  <si>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</si>
  <si>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</si>
  <si>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</si>
  <si>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</si>
  <si>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</si>
  <si>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</si>
  <si>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</si>
  <si>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</si>
  <si>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</si>
  <si>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</si>
  <si>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</si>
  <si>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</si>
  <si>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</si>
  <si>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</si>
  <si>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</si>
  <si>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</si>
  <si>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</si>
  <si>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</si>
  <si>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</si>
  <si>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</si>
  <si>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</si>
  <si>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</si>
  <si>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</si>
  <si>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</si>
  <si>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</si>
  <si>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</si>
  <si>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</si>
  <si>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</si>
  <si>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</si>
  <si>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</si>
  <si>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</si>
  <si>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浦安市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</si>
  <si>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</si>
  <si>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</si>
  <si>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</si>
  <si>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</si>
  <si>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</si>
  <si>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</si>
  <si>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</si>
  <si>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</si>
  <si>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</si>
  <si>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</si>
  <si>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</si>
  <si>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</si>
  <si>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</si>
  <si>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</si>
  <si>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</si>
  <si>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</si>
  <si>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令和２年度より地方公営企業法の財務適用を行い、公営企業会計を導入しました。
今後も、ストックマネジメント計画や下水道事業経営戦略に準じた、適切な施設管理と合理的な業務運営に取り組みます。</t>
    <rPh sb="0" eb="2">
      <t>レイワ</t>
    </rPh>
    <rPh sb="3" eb="5">
      <t>ネンド</t>
    </rPh>
    <rPh sb="7" eb="9">
      <t>チホウ</t>
    </rPh>
    <rPh sb="9" eb="11">
      <t>コウエイ</t>
    </rPh>
    <rPh sb="11" eb="13">
      <t>キギョウ</t>
    </rPh>
    <rPh sb="13" eb="14">
      <t>ホウ</t>
    </rPh>
    <rPh sb="15" eb="17">
      <t>ザイム</t>
    </rPh>
    <rPh sb="17" eb="19">
      <t>テキヨウ</t>
    </rPh>
    <rPh sb="20" eb="21">
      <t>オコナ</t>
    </rPh>
    <rPh sb="23" eb="25">
      <t>コウエイ</t>
    </rPh>
    <rPh sb="25" eb="27">
      <t>キギョウ</t>
    </rPh>
    <rPh sb="27" eb="29">
      <t>カイケイ</t>
    </rPh>
    <rPh sb="30" eb="32">
      <t>ドウニュウ</t>
    </rPh>
    <rPh sb="38" eb="40">
      <t>コンゴ</t>
    </rPh>
    <rPh sb="52" eb="54">
      <t>ケイカク</t>
    </rPh>
    <rPh sb="55" eb="58">
      <t>ゲスイドウ</t>
    </rPh>
    <rPh sb="58" eb="60">
      <t>ジギョウ</t>
    </rPh>
    <rPh sb="60" eb="62">
      <t>ケイエイ</t>
    </rPh>
    <rPh sb="62" eb="64">
      <t>センリャク</t>
    </rPh>
    <rPh sb="65" eb="66">
      <t>ジュン</t>
    </rPh>
    <rPh sb="69" eb="71">
      <t>テキセツ</t>
    </rPh>
    <rPh sb="72" eb="74">
      <t>シセツ</t>
    </rPh>
    <rPh sb="74" eb="76">
      <t>カンリ</t>
    </rPh>
    <rPh sb="77" eb="80">
      <t>ゴウリテキ</t>
    </rPh>
    <rPh sb="81" eb="83">
      <t>ギョウム</t>
    </rPh>
    <rPh sb="83" eb="85">
      <t>ウンエイ</t>
    </rPh>
    <rPh sb="86" eb="87">
      <t>ト</t>
    </rPh>
    <rPh sb="88" eb="89">
      <t>ク</t>
    </rPh>
    <phoneticPr fontId="4"/>
  </si>
  <si>
    <t xml:space="preserve">本市は令和２年度より地方公営企業法の財務適用（法適化）を行いました。そのため令和元年度以前の指標については法適前のため比較できないことから推移を表示していません。
①経常収支比率については経常黒字ではありますが、新型コロナウイルス感染症の流行に伴う大型商業施設の営業縮小などにより下水道使用料収入が見込みより減少したため類似自治体平均を下回っていると思われます。
③流動比率については、年度内に償還する企業債元金が流動負債全体の７割以上を占めており、これが類似団体平均より大きく低下している要因と考えられることから、必ずしも資金運用に問題をきたしているとはいえません。
④企業債残高対事業規模比率については、本市については近年で大規模な更新を行っていないことなどから企業債の償還が進み、類似団体平均値を下回っていると思われます。
⑤⑥経費回収率および汚水処理原価については、法適化に伴い使用する指標が変更されたことによりいずれも従前から改善されました。
⑧水洗化率については例年微増傾向にあり、今後も普及啓発に努めます。
</t>
    <rPh sb="0" eb="2">
      <t>ホンシ</t>
    </rPh>
    <rPh sb="3" eb="5">
      <t>レイワ</t>
    </rPh>
    <rPh sb="6" eb="8">
      <t>ネンド</t>
    </rPh>
    <rPh sb="10" eb="12">
      <t>チホウ</t>
    </rPh>
    <rPh sb="12" eb="14">
      <t>コウエイ</t>
    </rPh>
    <rPh sb="14" eb="16">
      <t>キギョウ</t>
    </rPh>
    <rPh sb="16" eb="17">
      <t>ホウ</t>
    </rPh>
    <rPh sb="18" eb="20">
      <t>ザイム</t>
    </rPh>
    <rPh sb="20" eb="22">
      <t>テキヨウ</t>
    </rPh>
    <rPh sb="23" eb="24">
      <t>ホウ</t>
    </rPh>
    <rPh sb="24" eb="25">
      <t>テキ</t>
    </rPh>
    <rPh sb="25" eb="26">
      <t>カ</t>
    </rPh>
    <rPh sb="28" eb="29">
      <t>オコナ</t>
    </rPh>
    <rPh sb="38" eb="39">
      <t>レイ</t>
    </rPh>
    <rPh sb="39" eb="40">
      <t>ワ</t>
    </rPh>
    <rPh sb="40" eb="42">
      <t>ガンネン</t>
    </rPh>
    <rPh sb="42" eb="43">
      <t>ド</t>
    </rPh>
    <rPh sb="43" eb="45">
      <t>イゼン</t>
    </rPh>
    <rPh sb="46" eb="48">
      <t>シヒョウ</t>
    </rPh>
    <rPh sb="59" eb="61">
      <t>ヒカク</t>
    </rPh>
    <rPh sb="69" eb="71">
      <t>スイイ</t>
    </rPh>
    <rPh sb="72" eb="74">
      <t>ヒョウジ</t>
    </rPh>
    <rPh sb="83" eb="85">
      <t>ケイジョウ</t>
    </rPh>
    <rPh sb="85" eb="87">
      <t>シュウシ</t>
    </rPh>
    <rPh sb="87" eb="89">
      <t>ヒリツ</t>
    </rPh>
    <rPh sb="94" eb="96">
      <t>ケイジョウ</t>
    </rPh>
    <rPh sb="96" eb="98">
      <t>クロジ</t>
    </rPh>
    <rPh sb="106" eb="108">
      <t>シンガタ</t>
    </rPh>
    <rPh sb="115" eb="118">
      <t>カンセンショウ</t>
    </rPh>
    <rPh sb="119" eb="121">
      <t>リュウコウ</t>
    </rPh>
    <rPh sb="122" eb="123">
      <t>トモナ</t>
    </rPh>
    <rPh sb="124" eb="130">
      <t>オオガタショウギョウシセツ</t>
    </rPh>
    <rPh sb="131" eb="133">
      <t>エイギョウ</t>
    </rPh>
    <rPh sb="133" eb="135">
      <t>シュクショウ</t>
    </rPh>
    <rPh sb="140" eb="143">
      <t>ゲスイドウ</t>
    </rPh>
    <rPh sb="143" eb="146">
      <t>シヨウリョウ</t>
    </rPh>
    <rPh sb="146" eb="148">
      <t>シュウニュウ</t>
    </rPh>
    <rPh sb="149" eb="151">
      <t>ミコ</t>
    </rPh>
    <rPh sb="154" eb="156">
      <t>ゲンショウ</t>
    </rPh>
    <rPh sb="160" eb="162">
      <t>ルイジ</t>
    </rPh>
    <rPh sb="162" eb="165">
      <t>ジチタイ</t>
    </rPh>
    <rPh sb="165" eb="167">
      <t>ヘイキン</t>
    </rPh>
    <rPh sb="168" eb="170">
      <t>シタマワ</t>
    </rPh>
    <rPh sb="175" eb="176">
      <t>オモ</t>
    </rPh>
    <rPh sb="183" eb="185">
      <t>リュウドウ</t>
    </rPh>
    <rPh sb="185" eb="187">
      <t>ヒリツ</t>
    </rPh>
    <rPh sb="193" eb="196">
      <t>ネンドナイ</t>
    </rPh>
    <rPh sb="197" eb="199">
      <t>ショウカン</t>
    </rPh>
    <rPh sb="201" eb="203">
      <t>キギョウ</t>
    </rPh>
    <rPh sb="203" eb="204">
      <t>サイ</t>
    </rPh>
    <rPh sb="204" eb="206">
      <t>ガンキン</t>
    </rPh>
    <rPh sb="207" eb="209">
      <t>リュウドウ</t>
    </rPh>
    <rPh sb="209" eb="211">
      <t>フサイ</t>
    </rPh>
    <rPh sb="211" eb="213">
      <t>ゼンタイ</t>
    </rPh>
    <rPh sb="215" eb="216">
      <t>ワリ</t>
    </rPh>
    <rPh sb="216" eb="218">
      <t>イジョウ</t>
    </rPh>
    <rPh sb="219" eb="220">
      <t>シ</t>
    </rPh>
    <rPh sb="228" eb="230">
      <t>ルイジ</t>
    </rPh>
    <rPh sb="230" eb="232">
      <t>ダンタイ</t>
    </rPh>
    <rPh sb="232" eb="234">
      <t>ヘイキン</t>
    </rPh>
    <rPh sb="236" eb="237">
      <t>オオ</t>
    </rPh>
    <rPh sb="239" eb="241">
      <t>テイカ</t>
    </rPh>
    <rPh sb="245" eb="247">
      <t>ヨウイン</t>
    </rPh>
    <rPh sb="248" eb="249">
      <t>カンガ</t>
    </rPh>
    <rPh sb="258" eb="259">
      <t>カナラ</t>
    </rPh>
    <rPh sb="262" eb="264">
      <t>シキン</t>
    </rPh>
    <rPh sb="264" eb="266">
      <t>ウンヨウ</t>
    </rPh>
    <rPh sb="267" eb="269">
      <t>モンダイ</t>
    </rPh>
    <rPh sb="286" eb="288">
      <t>キギョウ</t>
    </rPh>
    <rPh sb="288" eb="289">
      <t>サイ</t>
    </rPh>
    <rPh sb="289" eb="291">
      <t>ザンダカ</t>
    </rPh>
    <rPh sb="291" eb="292">
      <t>タイ</t>
    </rPh>
    <rPh sb="292" eb="294">
      <t>ジギョウ</t>
    </rPh>
    <rPh sb="294" eb="296">
      <t>キボ</t>
    </rPh>
    <rPh sb="296" eb="298">
      <t>ヒリツ</t>
    </rPh>
    <rPh sb="304" eb="306">
      <t>ホンシ</t>
    </rPh>
    <rPh sb="311" eb="313">
      <t>キンネン</t>
    </rPh>
    <rPh sb="314" eb="317">
      <t>ダイキボ</t>
    </rPh>
    <rPh sb="318" eb="320">
      <t>コウシン</t>
    </rPh>
    <rPh sb="321" eb="322">
      <t>オコナ</t>
    </rPh>
    <rPh sb="333" eb="335">
      <t>キギョウ</t>
    </rPh>
    <rPh sb="335" eb="336">
      <t>サイ</t>
    </rPh>
    <rPh sb="337" eb="339">
      <t>ショウカン</t>
    </rPh>
    <rPh sb="340" eb="341">
      <t>スス</t>
    </rPh>
    <rPh sb="343" eb="345">
      <t>ルイジ</t>
    </rPh>
    <rPh sb="345" eb="347">
      <t>ダンタイ</t>
    </rPh>
    <rPh sb="347" eb="350">
      <t>ヘイキンチ</t>
    </rPh>
    <rPh sb="351" eb="353">
      <t>シタマワ</t>
    </rPh>
    <rPh sb="358" eb="359">
      <t>オモ</t>
    </rPh>
    <rPh sb="367" eb="369">
      <t>ケイヒ</t>
    </rPh>
    <rPh sb="369" eb="371">
      <t>カイシュウ</t>
    </rPh>
    <rPh sb="371" eb="372">
      <t>リツ</t>
    </rPh>
    <rPh sb="375" eb="377">
      <t>オスイ</t>
    </rPh>
    <rPh sb="377" eb="379">
      <t>ショリ</t>
    </rPh>
    <rPh sb="379" eb="381">
      <t>ゲンカ</t>
    </rPh>
    <phoneticPr fontId="4"/>
  </si>
  <si>
    <t>①有形固定資産減価償却率につきましては、令和２年度より減価償却費の計上を始めたため累積がないことから３％程度にとどまっています。
②③管渠老朽化率および管渠改善率につきましては、耐用年数を経過したものがなく、また更新工事を行っていないことからいずれも０％となっております。
本市は、老朽化が顕著にみられるものは現状においてありませんが、年々老朽化は進んでいくため、適切な維持管理計画を立てながら対応していきます。</t>
    <rPh sb="1" eb="3">
      <t>ユウケイ</t>
    </rPh>
    <rPh sb="3" eb="5">
      <t>コテイ</t>
    </rPh>
    <rPh sb="5" eb="7">
      <t>シサン</t>
    </rPh>
    <rPh sb="7" eb="9">
      <t>ゲンカ</t>
    </rPh>
    <rPh sb="9" eb="11">
      <t>ショウキャク</t>
    </rPh>
    <rPh sb="11" eb="12">
      <t>リツ</t>
    </rPh>
    <rPh sb="20" eb="22">
      <t>レイワ</t>
    </rPh>
    <rPh sb="23" eb="25">
      <t>ネンド</t>
    </rPh>
    <rPh sb="27" eb="29">
      <t>ゲンカ</t>
    </rPh>
    <rPh sb="29" eb="31">
      <t>ショウキャク</t>
    </rPh>
    <rPh sb="31" eb="32">
      <t>ヒ</t>
    </rPh>
    <rPh sb="33" eb="35">
      <t>ケイジョウ</t>
    </rPh>
    <rPh sb="36" eb="37">
      <t>ハジ</t>
    </rPh>
    <rPh sb="41" eb="43">
      <t>ルイセキ</t>
    </rPh>
    <rPh sb="52" eb="54">
      <t>テイド</t>
    </rPh>
    <rPh sb="67" eb="69">
      <t>カンキョ</t>
    </rPh>
    <rPh sb="69" eb="72">
      <t>ロウキュウカ</t>
    </rPh>
    <rPh sb="72" eb="73">
      <t>リツ</t>
    </rPh>
    <rPh sb="76" eb="78">
      <t>カンキョ</t>
    </rPh>
    <rPh sb="78" eb="80">
      <t>カイゼン</t>
    </rPh>
    <rPh sb="80" eb="81">
      <t>リツ</t>
    </rPh>
    <rPh sb="89" eb="91">
      <t>タイヨウ</t>
    </rPh>
    <rPh sb="91" eb="93">
      <t>ネンスウ</t>
    </rPh>
    <rPh sb="94" eb="96">
      <t>ケイカ</t>
    </rPh>
    <rPh sb="106" eb="108">
      <t>コウシン</t>
    </rPh>
    <rPh sb="108" eb="110">
      <t>コウジ</t>
    </rPh>
    <rPh sb="111" eb="112">
      <t>オコナ</t>
    </rPh>
    <rPh sb="137" eb="139">
      <t>ホンシ</t>
    </rPh>
    <rPh sb="141" eb="144">
      <t>ロウキュウカ</t>
    </rPh>
    <rPh sb="145" eb="147">
      <t>ケンチョ</t>
    </rPh>
    <rPh sb="155" eb="157">
      <t>ゲンジョウ</t>
    </rPh>
    <rPh sb="168" eb="170">
      <t>ネンネン</t>
    </rPh>
    <rPh sb="170" eb="173">
      <t>ロウキュウカ</t>
    </rPh>
    <rPh sb="174" eb="175">
      <t>スス</t>
    </rPh>
    <rPh sb="182" eb="184">
      <t>テキセツ</t>
    </rPh>
    <rPh sb="185" eb="187">
      <t>イジ</t>
    </rPh>
    <rPh sb="187" eb="189">
      <t>カンリ</t>
    </rPh>
    <rPh sb="189" eb="191">
      <t>ケイカク</t>
    </rPh>
    <rPh sb="192" eb="193">
      <t>タ</t>
    </rPh>
    <rPh sb="197" eb="199">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</si>
</sst>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A7-47E5-9960-5783C2EB48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6AA7-47E5-9960-5783C2EB48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4-4853-83CF-17EDCEACAC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64.930000000000007</c:v>
                </c:pt>
              </c:numCache>
            </c:numRef>
          </c:val>
          <c:smooth val="0"/>
          <c:extLst>
            <c:ext xmlns:c16="http://schemas.microsoft.com/office/drawing/2014/chart" uri="{C3380CC4-5D6E-409C-BE32-E72D297353CC}">
              <c16:uniqueId val="{00000001-3854-4853-83CF-17EDCEACAC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97.78</c:v>
                </c:pt>
              </c:numCache>
            </c:numRef>
          </c:val>
          <c:extLst>
            <c:ext xmlns:c16="http://schemas.microsoft.com/office/drawing/2014/chart" uri="{C3380CC4-5D6E-409C-BE32-E72D297353CC}">
              <c16:uniqueId val="{00000000-5D9C-4AD5-92BF-B466B3F44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97.7</c:v>
                </c:pt>
              </c:numCache>
            </c:numRef>
          </c:val>
          <c:smooth val="0"/>
          <c:extLst>
            <c:ext xmlns:c16="http://schemas.microsoft.com/office/drawing/2014/chart" uri="{C3380CC4-5D6E-409C-BE32-E72D297353CC}">
              <c16:uniqueId val="{00000001-5D9C-4AD5-92BF-B466B3F44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102.11</c:v>
                </c:pt>
              </c:numCache>
            </c:numRef>
          </c:val>
          <c:extLst>
            <c:ext xmlns:c16="http://schemas.microsoft.com/office/drawing/2014/chart" uri="{C3380CC4-5D6E-409C-BE32-E72D297353CC}">
              <c16:uniqueId val="{00000000-668F-43D7-BEC4-A8FCF8FF0A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107.09</c:v>
                </c:pt>
              </c:numCache>
            </c:numRef>
          </c:val>
          <c:smooth val="0"/>
          <c:extLst>
            <c:ext xmlns:c16="http://schemas.microsoft.com/office/drawing/2014/chart" uri="{C3380CC4-5D6E-409C-BE32-E72D297353CC}">
              <c16:uniqueId val="{00000001-668F-43D7-BEC4-A8FCF8FF0A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EDCF-4751-90E8-1ADFF237CB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23.38</c:v>
                </c:pt>
              </c:numCache>
            </c:numRef>
          </c:val>
          <c:smooth val="0"/>
          <c:extLst>
            <c:ext xmlns:c16="http://schemas.microsoft.com/office/drawing/2014/chart" uri="{C3380CC4-5D6E-409C-BE32-E72D297353CC}">
              <c16:uniqueId val="{00000001-EDCF-4751-90E8-1ADFF237CB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F3-4780-B334-76269AEB41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8.1999999999999993</c:v>
                </c:pt>
              </c:numCache>
            </c:numRef>
          </c:val>
          <c:smooth val="0"/>
          <c:extLst>
            <c:ext xmlns:c16="http://schemas.microsoft.com/office/drawing/2014/chart" uri="{C3380CC4-5D6E-409C-BE32-E72D297353CC}">
              <c16:uniqueId val="{00000001-62F3-4780-B334-76269AEB41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88-427C-8BC1-35F224DF4D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0.59</c:v>
                </c:pt>
              </c:numCache>
            </c:numRef>
          </c:val>
          <c:smooth val="0"/>
          <c:extLst>
            <c:ext xmlns:c16="http://schemas.microsoft.com/office/drawing/2014/chart" uri="{C3380CC4-5D6E-409C-BE32-E72D297353CC}">
              <c16:uniqueId val="{00000001-7988-427C-8BC1-35F224DF4D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48.42</c:v>
                </c:pt>
              </c:numCache>
            </c:numRef>
          </c:val>
          <c:extLst>
            <c:ext xmlns:c16="http://schemas.microsoft.com/office/drawing/2014/chart" uri="{C3380CC4-5D6E-409C-BE32-E72D297353CC}">
              <c16:uniqueId val="{00000000-9A96-4F9F-B3F7-42AAE612FC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77.72</c:v>
                </c:pt>
              </c:numCache>
            </c:numRef>
          </c:val>
          <c:smooth val="0"/>
          <c:extLst>
            <c:ext xmlns:c16="http://schemas.microsoft.com/office/drawing/2014/chart" uri="{C3380CC4-5D6E-409C-BE32-E72D297353CC}">
              <c16:uniqueId val="{00000001-9A96-4F9F-B3F7-42AAE612FC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383.44</c:v>
                </c:pt>
              </c:numCache>
            </c:numRef>
          </c:val>
          <c:extLst>
            <c:ext xmlns:c16="http://schemas.microsoft.com/office/drawing/2014/chart" uri="{C3380CC4-5D6E-409C-BE32-E72D297353CC}">
              <c16:uniqueId val="{00000000-B3B1-45A3-BB18-F422804B1C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B3B1-45A3-BB18-F422804B1C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110.14</c:v>
                </c:pt>
              </c:numCache>
            </c:numRef>
          </c:val>
          <c:extLst>
            <c:ext xmlns:c16="http://schemas.microsoft.com/office/drawing/2014/chart" uri="{C3380CC4-5D6E-409C-BE32-E72D297353CC}">
              <c16:uniqueId val="{00000000-2CC9-4D2B-AB99-0D5F57E327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99.95</c:v>
                </c:pt>
              </c:numCache>
            </c:numRef>
          </c:val>
          <c:smooth val="0"/>
          <c:extLst>
            <c:ext xmlns:c16="http://schemas.microsoft.com/office/drawing/2014/chart" uri="{C3380CC4-5D6E-409C-BE32-E72D297353CC}">
              <c16:uniqueId val="{00000001-2CC9-4D2B-AB99-0D5F57E327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99.18</c:v>
                </c:pt>
              </c:numCache>
            </c:numRef>
          </c:val>
          <c:extLst>
            <c:ext xmlns:c16="http://schemas.microsoft.com/office/drawing/2014/chart" uri="{C3380CC4-5D6E-409C-BE32-E72D297353CC}">
              <c16:uniqueId val="{00000000-8C7D-4F10-BE5A-023544696E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110.21</c:v>
                </c:pt>
              </c:numCache>
            </c:numRef>
          </c:val>
          <c:smooth val="0"/>
          <c:extLst>
            <c:ext xmlns:c16="http://schemas.microsoft.com/office/drawing/2014/chart" uri="{C3380CC4-5D6E-409C-BE32-E72D297353CC}">
              <c16:uniqueId val="{00000001-8C7D-4F10-BE5A-023544696E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浦安市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169918</v>
      </c>
      <c r="AM8" s="69"/>
      <c r="AN8" s="69"/>
      <c r="AO8" s="69"/>
      <c r="AP8" s="69"/>
      <c r="AQ8" s="69"/>
      <c r="AR8" s="69"/>
      <c r="AS8" s="69"/>
      <c r="AT8" s="68">
        <f>データ!T6</f>
        <v>17.3</v>
      </c>
      <c r="AU8" s="68"/>
      <c r="AV8" s="68"/>
      <c r="AW8" s="68"/>
      <c r="AX8" s="68"/>
      <c r="AY8" s="68"/>
      <c r="AZ8" s="68"/>
      <c r="BA8" s="68"/>
      <c r="BB8" s="68">
        <f>データ!U6</f>
        <v>9821.85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81.91</v>
      </c>
      <c r="J10" s="68"/>
      <c r="K10" s="68"/>
      <c r="L10" s="68"/>
      <c r="M10" s="68"/>
      <c r="N10" s="68"/>
      <c r="O10" s="68"/>
      <c r="P10" s="68">
        <f>データ!P6</f>
        <v>99.83</v>
      </c>
      <c r="Q10" s="68"/>
      <c r="R10" s="68"/>
      <c r="S10" s="68"/>
      <c r="T10" s="68"/>
      <c r="U10" s="68"/>
      <c r="V10" s="68"/>
      <c r="W10" s="68">
        <f>データ!Q6</f>
        <v>84.06</v>
      </c>
      <c r="X10" s="68"/>
      <c r="Y10" s="68"/>
      <c r="Z10" s="68"/>
      <c r="AA10" s="68"/>
      <c r="AB10" s="68"/>
      <c r="AC10" s="68"/>
      <c r="AD10" s="69">
        <f>データ!R6</f>
        <v>1848</v>
      </c>
      <c r="AE10" s="69"/>
      <c r="AF10" s="69"/>
      <c r="AG10" s="69"/>
      <c r="AH10" s="69"/>
      <c r="AI10" s="69"/>
      <c r="AJ10" s="69"/>
      <c r="AK10" s="2"/>
      <c r="AL10" s="69">
        <f>データ!V6</f>
        <v>169678</v>
      </c>
      <c r="AM10" s="69"/>
      <c r="AN10" s="69"/>
      <c r="AO10" s="69"/>
      <c r="AP10" s="69"/>
      <c r="AQ10" s="69"/>
      <c r="AR10" s="69"/>
      <c r="AS10" s="69"/>
      <c r="AT10" s="68">
        <f>データ!W6</f>
        <v>15.84</v>
      </c>
      <c r="AU10" s="68"/>
      <c r="AV10" s="68"/>
      <c r="AW10" s="68"/>
      <c r="AX10" s="68"/>
      <c r="AY10" s="68"/>
      <c r="AZ10" s="68"/>
      <c r="BA10" s="68"/>
      <c r="BB10" s="68">
        <f>データ!X6</f>
        <v>10711.99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QcYfxiSdiPBFRxoKPxTOVKLlily0N8zSJ/AJtGQZSPNI4QaNN0KgS7jkfDIhYrhupycGKaEigBJ794i1SDsxg==" saltValue="weLwW+r/BkpPB/xKCmwg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122271</v>
      </c>
      <c r="D6" s="33">
        <f t="shared" si="3"/>
        <v>46</v>
      </c>
      <c r="E6" s="33">
        <f t="shared" si="3"/>
        <v>17</v>
      </c>
      <c r="F6" s="33">
        <f t="shared" si="3"/>
        <v>1</v>
      </c>
      <c r="G6" s="33">
        <f t="shared" si="3"/>
        <v>0</v>
      </c>
      <c r="H6" s="33" t="str">
        <f t="shared" si="3"/>
        <v>千葉県　浦安市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81.91</v>
      </c>
      <c r="P6" s="34">
        <f t="shared" si="3"/>
        <v>99.83</v>
      </c>
      <c r="Q6" s="34">
        <f t="shared" si="3"/>
        <v>84.06</v>
      </c>
      <c r="R6" s="34">
        <f t="shared" si="3"/>
        <v>1848</v>
      </c>
      <c r="S6" s="34">
        <f t="shared" si="3"/>
        <v>169918</v>
      </c>
      <c r="T6" s="34">
        <f t="shared" si="3"/>
        <v>17.3</v>
      </c>
      <c r="U6" s="34">
        <f t="shared" si="3"/>
        <v>9821.85</v>
      </c>
      <c r="V6" s="34">
        <f t="shared" si="3"/>
        <v>169678</v>
      </c>
      <c r="W6" s="34">
        <f t="shared" si="3"/>
        <v>15.84</v>
      </c>
      <c r="X6" s="34">
        <f t="shared" si="3"/>
        <v>10711.99</v>
      </c>
      <c r="Y6" s="35" t="str">
        <f>IF(Y7="",NA(),Y7)</f>
        <v>-</v>
      </c>
      <c r="Z6" s="35" t="str">
        <f t="shared" ref="Z6:AH6" si="4">IF(Z7="",NA(),Z7)</f>
        <v>-</v>
      </c>
      <c r="AA6" s="35" t="str">
        <f t="shared" si="4"/>
        <v>-</v>
      </c>
      <c r="AB6" s="35" t="str">
        <f t="shared" si="4"/>
        <v>-</v>
      </c>
      <c r="AC6" s="35">
        <f t="shared" si="4"/>
        <v>102.11</v>
      </c>
      <c r="AD6" s="35" t="str">
        <f t="shared" si="4"/>
        <v>-</v>
      </c>
      <c r="AE6" s="35" t="str">
        <f t="shared" si="4"/>
        <v>-</v>
      </c>
      <c r="AF6" s="35" t="str">
        <f t="shared" si="4"/>
        <v>-</v>
      </c>
      <c r="AG6" s="35" t="str">
        <f t="shared" si="4"/>
        <v>-</v>
      </c>
      <c r="AH6" s="35">
        <f t="shared" si="4"/>
        <v>107.09</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0.59</v>
      </c>
      <c r="AT6" s="34" t="str">
        <f>IF(AT7="","",IF(AT7="-","【-】","【"&amp;SUBSTITUTE(TEXT(AT7,"#,##0.00"),"-","△")&amp;"】"))</f>
        <v>【3.64】</v>
      </c>
      <c r="AU6" s="35" t="str">
        <f>IF(AU7="",NA(),AU7)</f>
        <v>-</v>
      </c>
      <c r="AV6" s="35" t="str">
        <f t="shared" ref="AV6:BD6" si="6">IF(AV7="",NA(),AV7)</f>
        <v>-</v>
      </c>
      <c r="AW6" s="35" t="str">
        <f t="shared" si="6"/>
        <v>-</v>
      </c>
      <c r="AX6" s="35" t="str">
        <f t="shared" si="6"/>
        <v>-</v>
      </c>
      <c r="AY6" s="35">
        <f t="shared" si="6"/>
        <v>48.42</v>
      </c>
      <c r="AZ6" s="35" t="str">
        <f t="shared" si="6"/>
        <v>-</v>
      </c>
      <c r="BA6" s="35" t="str">
        <f t="shared" si="6"/>
        <v>-</v>
      </c>
      <c r="BB6" s="35" t="str">
        <f t="shared" si="6"/>
        <v>-</v>
      </c>
      <c r="BC6" s="35" t="str">
        <f t="shared" si="6"/>
        <v>-</v>
      </c>
      <c r="BD6" s="35">
        <f t="shared" si="6"/>
        <v>77.72</v>
      </c>
      <c r="BE6" s="34" t="str">
        <f>IF(BE7="","",IF(BE7="-","【-】","【"&amp;SUBSTITUTE(TEXT(BE7,"#,##0.00"),"-","△")&amp;"】"))</f>
        <v>【67.52】</v>
      </c>
      <c r="BF6" s="35" t="str">
        <f>IF(BF7="",NA(),BF7)</f>
        <v>-</v>
      </c>
      <c r="BG6" s="35" t="str">
        <f t="shared" ref="BG6:BO6" si="7">IF(BG7="",NA(),BG7)</f>
        <v>-</v>
      </c>
      <c r="BH6" s="35" t="str">
        <f t="shared" si="7"/>
        <v>-</v>
      </c>
      <c r="BI6" s="35" t="str">
        <f t="shared" si="7"/>
        <v>-</v>
      </c>
      <c r="BJ6" s="35">
        <f t="shared" si="7"/>
        <v>383.44</v>
      </c>
      <c r="BK6" s="35" t="str">
        <f t="shared" si="7"/>
        <v>-</v>
      </c>
      <c r="BL6" s="35" t="str">
        <f t="shared" si="7"/>
        <v>-</v>
      </c>
      <c r="BM6" s="35" t="str">
        <f t="shared" si="7"/>
        <v>-</v>
      </c>
      <c r="BN6" s="35" t="str">
        <f t="shared" si="7"/>
        <v>-</v>
      </c>
      <c r="BO6" s="35">
        <f t="shared" si="7"/>
        <v>485.6</v>
      </c>
      <c r="BP6" s="34" t="str">
        <f>IF(BP7="","",IF(BP7="-","【-】","【"&amp;SUBSTITUTE(TEXT(BP7,"#,##0.00"),"-","△")&amp;"】"))</f>
        <v>【705.21】</v>
      </c>
      <c r="BQ6" s="35" t="str">
        <f>IF(BQ7="",NA(),BQ7)</f>
        <v>-</v>
      </c>
      <c r="BR6" s="35" t="str">
        <f t="shared" ref="BR6:BZ6" si="8">IF(BR7="",NA(),BR7)</f>
        <v>-</v>
      </c>
      <c r="BS6" s="35" t="str">
        <f t="shared" si="8"/>
        <v>-</v>
      </c>
      <c r="BT6" s="35" t="str">
        <f t="shared" si="8"/>
        <v>-</v>
      </c>
      <c r="BU6" s="35">
        <f t="shared" si="8"/>
        <v>110.14</v>
      </c>
      <c r="BV6" s="35" t="str">
        <f t="shared" si="8"/>
        <v>-</v>
      </c>
      <c r="BW6" s="35" t="str">
        <f t="shared" si="8"/>
        <v>-</v>
      </c>
      <c r="BX6" s="35" t="str">
        <f t="shared" si="8"/>
        <v>-</v>
      </c>
      <c r="BY6" s="35" t="str">
        <f t="shared" si="8"/>
        <v>-</v>
      </c>
      <c r="BZ6" s="35">
        <f t="shared" si="8"/>
        <v>99.95</v>
      </c>
      <c r="CA6" s="34" t="str">
        <f>IF(CA7="","",IF(CA7="-","【-】","【"&amp;SUBSTITUTE(TEXT(CA7,"#,##0.00"),"-","△")&amp;"】"))</f>
        <v>【98.96】</v>
      </c>
      <c r="CB6" s="35" t="str">
        <f>IF(CB7="",NA(),CB7)</f>
        <v>-</v>
      </c>
      <c r="CC6" s="35" t="str">
        <f t="shared" ref="CC6:CK6" si="9">IF(CC7="",NA(),CC7)</f>
        <v>-</v>
      </c>
      <c r="CD6" s="35" t="str">
        <f t="shared" si="9"/>
        <v>-</v>
      </c>
      <c r="CE6" s="35" t="str">
        <f t="shared" si="9"/>
        <v>-</v>
      </c>
      <c r="CF6" s="35">
        <f t="shared" si="9"/>
        <v>99.18</v>
      </c>
      <c r="CG6" s="35" t="str">
        <f t="shared" si="9"/>
        <v>-</v>
      </c>
      <c r="CH6" s="35" t="str">
        <f t="shared" si="9"/>
        <v>-</v>
      </c>
      <c r="CI6" s="35" t="str">
        <f t="shared" si="9"/>
        <v>-</v>
      </c>
      <c r="CJ6" s="35" t="str">
        <f t="shared" si="9"/>
        <v>-</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64.930000000000007</v>
      </c>
      <c r="CW6" s="34" t="str">
        <f>IF(CW7="","",IF(CW7="-","【-】","【"&amp;SUBSTITUTE(TEXT(CW7,"#,##0.00"),"-","△")&amp;"】"))</f>
        <v>【59.57】</v>
      </c>
      <c r="CX6" s="35" t="str">
        <f>IF(CX7="",NA(),CX7)</f>
        <v>-</v>
      </c>
      <c r="CY6" s="35" t="str">
        <f t="shared" ref="CY6:DG6" si="11">IF(CY7="",NA(),CY7)</f>
        <v>-</v>
      </c>
      <c r="CZ6" s="35" t="str">
        <f t="shared" si="11"/>
        <v>-</v>
      </c>
      <c r="DA6" s="35" t="str">
        <f t="shared" si="11"/>
        <v>-</v>
      </c>
      <c r="DB6" s="35">
        <f t="shared" si="11"/>
        <v>97.78</v>
      </c>
      <c r="DC6" s="35" t="str">
        <f t="shared" si="11"/>
        <v>-</v>
      </c>
      <c r="DD6" s="35" t="str">
        <f t="shared" si="11"/>
        <v>-</v>
      </c>
      <c r="DE6" s="35" t="str">
        <f t="shared" si="11"/>
        <v>-</v>
      </c>
      <c r="DF6" s="35" t="str">
        <f t="shared" si="11"/>
        <v>-</v>
      </c>
      <c r="DG6" s="35">
        <f t="shared" si="11"/>
        <v>97.7</v>
      </c>
      <c r="DH6" s="34" t="str">
        <f>IF(DH7="","",IF(DH7="-","【-】","【"&amp;SUBSTITUTE(TEXT(DH7,"#,##0.00"),"-","△")&amp;"】"))</f>
        <v>【95.57】</v>
      </c>
      <c r="DI6" s="35" t="str">
        <f>IF(DI7="",NA(),DI7)</f>
        <v>-</v>
      </c>
      <c r="DJ6" s="35" t="str">
        <f t="shared" ref="DJ6:DR6" si="12">IF(DJ7="",NA(),DJ7)</f>
        <v>-</v>
      </c>
      <c r="DK6" s="35" t="str">
        <f t="shared" si="12"/>
        <v>-</v>
      </c>
      <c r="DL6" s="35" t="str">
        <f t="shared" si="12"/>
        <v>-</v>
      </c>
      <c r="DM6" s="35">
        <f t="shared" si="12"/>
        <v>3.02</v>
      </c>
      <c r="DN6" s="35" t="str">
        <f t="shared" si="12"/>
        <v>-</v>
      </c>
      <c r="DO6" s="35" t="str">
        <f t="shared" si="12"/>
        <v>-</v>
      </c>
      <c r="DP6" s="35" t="str">
        <f t="shared" si="12"/>
        <v>-</v>
      </c>
      <c r="DQ6" s="35" t="str">
        <f t="shared" si="12"/>
        <v>-</v>
      </c>
      <c r="DR6" s="35">
        <f t="shared" si="12"/>
        <v>23.38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8.1999999999999993</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0.14000000000000001</v>
      </c>
      <c r="EO6" s="34" t="str">
        <f>IF(EO7="","",IF(EO7="-","【-】","【"&amp;SUBSTITUTE(TEXT(EO7,"#,##0.00"),"-","△")&amp;"】"))</f>
        <v>【0.30】</v>
      </c>
    </row>
    <row r="7" spans="1:148" s="36" customFormat="1" x14ac:dyDescent="0.15">
      <c r="A7" s="28"/>
      <c r="B7" s="37">
        <v>2020</v>
      </c>
      <c r="C7" s="37">
        <v>122271</v>
      </c>
      <c r="D7" s="37">
        <v>46</v>
      </c>
      <c r="E7" s="37">
        <v>17</v>
      </c>
      <c r="F7" s="37">
        <v>1</v>
      </c>
      <c r="G7" s="37">
        <v>0</v>
      </c>
      <c r="H7" s="37" t="s">
        <v>95</v>
      </c>
      <c r="I7" s="37" t="s">
        <v>96</v>
      </c>
      <c r="J7" s="37" t="s">
        <v>97</v>
      </c>
      <c r="K7" s="37" t="s">
        <v>98</v>
      </c>
      <c r="L7" s="37" t="s">
        <v>99</v>
      </c>
      <c r="M7" s="37" t="s">
        <v>100</v>
      </c>
      <c r="N7" s="38" t="s">
        <v>101</v>
      </c>
      <c r="O7" s="38">
        <v>81.91</v>
      </c>
      <c r="P7" s="38">
        <v>99.83</v>
      </c>
      <c r="Q7" s="38">
        <v>84.06</v>
      </c>
      <c r="R7" s="38">
        <v>1848</v>
      </c>
      <c r="S7" s="38">
        <v>169918</v>
      </c>
      <c r="T7" s="38">
        <v>17.3</v>
      </c>
      <c r="U7" s="38">
        <v>9821.85</v>
      </c>
      <c r="V7" s="38">
        <v>169678</v>
      </c>
      <c r="W7" s="38">
        <v>15.84</v>
      </c>
      <c r="X7" s="38">
        <v>10711.99</v>
      </c>
      <c r="Y7" s="38" t="s">
        <v>101</v>
      </c>
      <c r="Z7" s="38" t="s">
        <v>101</v>
      </c>
      <c r="AA7" s="38" t="s">
        <v>101</v>
      </c>
      <c r="AB7" s="38" t="s">
        <v>101</v>
      </c>
      <c r="AC7" s="38">
        <v>102.11</v>
      </c>
      <c r="AD7" s="38" t="s">
        <v>101</v>
      </c>
      <c r="AE7" s="38" t="s">
        <v>101</v>
      </c>
      <c r="AF7" s="38" t="s">
        <v>101</v>
      </c>
      <c r="AG7" s="38" t="s">
        <v>101</v>
      </c>
      <c r="AH7" s="38">
        <v>107.09</v>
      </c>
      <c r="AI7" s="38">
        <v>106.67</v>
      </c>
      <c r="AJ7" s="38" t="s">
        <v>101</v>
      </c>
      <c r="AK7" s="38" t="s">
        <v>101</v>
      </c>
      <c r="AL7" s="38" t="s">
        <v>101</v>
      </c>
      <c r="AM7" s="38" t="s">
        <v>101</v>
      </c>
      <c r="AN7" s="38">
        <v>0</v>
      </c>
      <c r="AO7" s="38" t="s">
        <v>101</v>
      </c>
      <c r="AP7" s="38" t="s">
        <v>101</v>
      </c>
      <c r="AQ7" s="38" t="s">
        <v>101</v>
      </c>
      <c r="AR7" s="38" t="s">
        <v>101</v>
      </c>
      <c r="AS7" s="38">
        <v>0.59</v>
      </c>
      <c r="AT7" s="38">
        <v>3.64</v>
      </c>
      <c r="AU7" s="38" t="s">
        <v>101</v>
      </c>
      <c r="AV7" s="38" t="s">
        <v>101</v>
      </c>
      <c r="AW7" s="38" t="s">
        <v>101</v>
      </c>
      <c r="AX7" s="38" t="s">
        <v>101</v>
      </c>
      <c r="AY7" s="38">
        <v>48.42</v>
      </c>
      <c r="AZ7" s="38" t="s">
        <v>101</v>
      </c>
      <c r="BA7" s="38" t="s">
        <v>101</v>
      </c>
      <c r="BB7" s="38" t="s">
        <v>101</v>
      </c>
      <c r="BC7" s="38" t="s">
        <v>101</v>
      </c>
      <c r="BD7" s="38">
        <v>77.72</v>
      </c>
      <c r="BE7" s="38">
        <v>67.52</v>
      </c>
      <c r="BF7" s="38" t="s">
        <v>101</v>
      </c>
      <c r="BG7" s="38" t="s">
        <v>101</v>
      </c>
      <c r="BH7" s="38" t="s">
        <v>101</v>
      </c>
      <c r="BI7" s="38" t="s">
        <v>101</v>
      </c>
      <c r="BJ7" s="38">
        <v>383.44</v>
      </c>
      <c r="BK7" s="38" t="s">
        <v>101</v>
      </c>
      <c r="BL7" s="38" t="s">
        <v>101</v>
      </c>
      <c r="BM7" s="38" t="s">
        <v>101</v>
      </c>
      <c r="BN7" s="38" t="s">
        <v>101</v>
      </c>
      <c r="BO7" s="38">
        <v>485.6</v>
      </c>
      <c r="BP7" s="38">
        <v>705.21</v>
      </c>
      <c r="BQ7" s="38" t="s">
        <v>101</v>
      </c>
      <c r="BR7" s="38" t="s">
        <v>101</v>
      </c>
      <c r="BS7" s="38" t="s">
        <v>101</v>
      </c>
      <c r="BT7" s="38" t="s">
        <v>101</v>
      </c>
      <c r="BU7" s="38">
        <v>110.14</v>
      </c>
      <c r="BV7" s="38" t="s">
        <v>101</v>
      </c>
      <c r="BW7" s="38" t="s">
        <v>101</v>
      </c>
      <c r="BX7" s="38" t="s">
        <v>101</v>
      </c>
      <c r="BY7" s="38" t="s">
        <v>101</v>
      </c>
      <c r="BZ7" s="38">
        <v>99.95</v>
      </c>
      <c r="CA7" s="38">
        <v>98.96</v>
      </c>
      <c r="CB7" s="38" t="s">
        <v>101</v>
      </c>
      <c r="CC7" s="38" t="s">
        <v>101</v>
      </c>
      <c r="CD7" s="38" t="s">
        <v>101</v>
      </c>
      <c r="CE7" s="38" t="s">
        <v>101</v>
      </c>
      <c r="CF7" s="38">
        <v>99.18</v>
      </c>
      <c r="CG7" s="38" t="s">
        <v>101</v>
      </c>
      <c r="CH7" s="38" t="s">
        <v>101</v>
      </c>
      <c r="CI7" s="38" t="s">
        <v>101</v>
      </c>
      <c r="CJ7" s="38" t="s">
        <v>101</v>
      </c>
      <c r="CK7" s="38">
        <v>110.21</v>
      </c>
      <c r="CL7" s="38">
        <v>134.52000000000001</v>
      </c>
      <c r="CM7" s="38" t="s">
        <v>101</v>
      </c>
      <c r="CN7" s="38" t="s">
        <v>101</v>
      </c>
      <c r="CO7" s="38" t="s">
        <v>101</v>
      </c>
      <c r="CP7" s="38" t="s">
        <v>101</v>
      </c>
      <c r="CQ7" s="38" t="s">
        <v>101</v>
      </c>
      <c r="CR7" s="38" t="s">
        <v>101</v>
      </c>
      <c r="CS7" s="38" t="s">
        <v>101</v>
      </c>
      <c r="CT7" s="38" t="s">
        <v>101</v>
      </c>
      <c r="CU7" s="38" t="s">
        <v>101</v>
      </c>
      <c r="CV7" s="38">
        <v>64.930000000000007</v>
      </c>
      <c r="CW7" s="38">
        <v>59.57</v>
      </c>
      <c r="CX7" s="38" t="s">
        <v>101</v>
      </c>
      <c r="CY7" s="38" t="s">
        <v>101</v>
      </c>
      <c r="CZ7" s="38" t="s">
        <v>101</v>
      </c>
      <c r="DA7" s="38" t="s">
        <v>101</v>
      </c>
      <c r="DB7" s="38">
        <v>97.78</v>
      </c>
      <c r="DC7" s="38" t="s">
        <v>101</v>
      </c>
      <c r="DD7" s="38" t="s">
        <v>101</v>
      </c>
      <c r="DE7" s="38" t="s">
        <v>101</v>
      </c>
      <c r="DF7" s="38" t="s">
        <v>101</v>
      </c>
      <c r="DG7" s="38">
        <v>97.7</v>
      </c>
      <c r="DH7" s="38">
        <v>95.57</v>
      </c>
      <c r="DI7" s="38" t="s">
        <v>101</v>
      </c>
      <c r="DJ7" s="38" t="s">
        <v>101</v>
      </c>
      <c r="DK7" s="38" t="s">
        <v>101</v>
      </c>
      <c r="DL7" s="38" t="s">
        <v>101</v>
      </c>
      <c r="DM7" s="38">
        <v>3.02</v>
      </c>
      <c r="DN7" s="38" t="s">
        <v>101</v>
      </c>
      <c r="DO7" s="38" t="s">
        <v>101</v>
      </c>
      <c r="DP7" s="38" t="s">
        <v>101</v>
      </c>
      <c r="DQ7" s="38" t="s">
        <v>101</v>
      </c>
      <c r="DR7" s="38">
        <v>23.38</v>
      </c>
      <c r="DS7" s="38">
        <v>36.520000000000003</v>
      </c>
      <c r="DT7" s="38" t="s">
        <v>101</v>
      </c>
      <c r="DU7" s="38" t="s">
        <v>101</v>
      </c>
      <c r="DV7" s="38" t="s">
        <v>101</v>
      </c>
      <c r="DW7" s="38" t="s">
        <v>101</v>
      </c>
      <c r="DX7" s="38">
        <v>0</v>
      </c>
      <c r="DY7" s="38" t="s">
        <v>101</v>
      </c>
      <c r="DZ7" s="38" t="s">
        <v>101</v>
      </c>
      <c r="EA7" s="38" t="s">
        <v>101</v>
      </c>
      <c r="EB7" s="38" t="s">
        <v>101</v>
      </c>
      <c r="EC7" s="38">
        <v>8.1999999999999993</v>
      </c>
      <c r="ED7" s="38">
        <v>5.72</v>
      </c>
      <c r="EE7" s="38" t="s">
        <v>101</v>
      </c>
      <c r="EF7" s="38" t="s">
        <v>101</v>
      </c>
      <c r="EG7" s="38" t="s">
        <v>101</v>
      </c>
      <c r="EH7" s="38" t="s">
        <v>101</v>
      </c>
      <c r="EI7" s="38">
        <v>0</v>
      </c>
      <c r="EJ7" s="38" t="s">
        <v>101</v>
      </c>
      <c r="EK7" s="38" t="s">
        <v>101</v>
      </c>
      <c r="EL7" s="38" t="s">
        <v>101</v>
      </c>
      <c r="EM7" s="38" t="s">
        <v>101</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2022-02-07T02:53:10Z</cp:lastPrinted>
  <dcterms:created xsi:type="dcterms:W3CDTF">2021-12-03T07:10:20Z</dcterms:created>
  <dcterms:modified xsi:type="dcterms:W3CDTF">2022-02-07T07:30:47Z</dcterms:modified>
  <cp:category/>
</cp:coreProperties>
</file>