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Y4mmF8e6ZcVYxs4vExWS63kAcTbkd4Ao97aYhHuyax2gMpHxQbG11GNxuGUuEOAGsMBqZxOP5XkBoYqqfeSH8Q==" workbookSaltValue="b08/aLx0o29YfTUMkUZqa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W10" i="4"/>
  <c r="P10" i="4"/>
  <c r="BB8" i="4"/>
  <c r="AT8" i="4"/>
  <c r="AD8" i="4"/>
  <c r="W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<sst xmlns="http://schemas.openxmlformats.org/spreadsheetml/2006/main" count="236" uniqueCount="119">
  <si>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</si>
  <si>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</si>
  <si>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</si>
  <si>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</si>
  <si>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</si>
  <si>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</si>
  <si>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</si>
  <si>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</si>
  <si>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</si>
  <si>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</si>
  <si>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</si>
  <si>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</si>
  <si>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</si>
  <si>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</si>
  <si>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</si>
  <si>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</si>
  <si>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</si>
  <si>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</si>
  <si>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</si>
  <si>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</si>
  <si>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</si>
  <si>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</si>
  <si>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</si>
  <si>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</si>
  <si>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</si>
  <si>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</si>
  <si>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</si>
  <si>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</si>
  <si>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</si>
  <si>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</si>
  <si>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</si>
  <si>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</si>
  <si>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</si>
  <si>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</si>
  <si>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</si>
  <si>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</si>
  <si>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</si>
  <si>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</si>
  <si>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</si>
  <si>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</si>
  <si>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</si>
  <si>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</si>
  <si>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</si>
  <si>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</si>
  <si>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</si>
  <si>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</si>
  <si>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</si>
  <si>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</si>
  <si>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</si>
  <si>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</si>
  <si>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</si>
  <si>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</si>
  <si>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</si>
  <si>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</si>
  <si>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</si>
  <si>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</si>
  <si>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</si>
  <si>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</si>
  <si>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</si>
  <si>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</si>
  <si>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</si>
  <si>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</si>
  <si>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</si>
  <si>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</si>
  <si>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</si>
  <si>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</si>
  <si>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</si>
  <si>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</si>
  <si>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</si>
  <si>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</si>
  <si>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</si>
  <si>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</si>
  <si>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</si>
  <si>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</si>
  <si>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</si>
  <si>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</si>
  <si>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</si>
  <si>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</si>
  <si>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</si>
  <si>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</si>
  <si>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</si>
  <si>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</si>
  <si>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</si>
  <si>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</si>
  <si>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</si>
  <si>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</si>
  <si>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</si>
  <si>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</si>
  <si>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</si>
  <si>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</si>
  <si>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</si>
  <si>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</si>
  <si>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</si>
  <si>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</si>
  <si>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</si>
  <si>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</si>
  <si>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</si>
  <si>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</si>
  <si>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</si>
  <si>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</si>
  <si>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</si>
  <si>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</si>
  <si>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</si>
  <si>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</si>
  <si>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</si>
  <si>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</si>
  <si>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</si>
  <si>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</si>
  <si>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</si>
  <si>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</si>
  <si>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</si>
  <si>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</si>
  <si>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</si>
  <si>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</si>
  <si>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</si>
  <si>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</si>
  <si>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現在も未普及地域の管渠整備を行っており、近年布設した管渠工事も多いことからも、①有形固定資産減価償却率および②管渠老朽化率は、類似団体に比し低位にある。
　</t>
    <rPh sb="1" eb="3">
      <t>ゲンザイ</t>
    </rPh>
    <rPh sb="4" eb="7">
      <t>ミフキュウ</t>
    </rPh>
    <rPh sb="7" eb="9">
      <t>チイキ</t>
    </rPh>
    <rPh sb="10" eb="12">
      <t>カンキョ</t>
    </rPh>
    <rPh sb="12" eb="14">
      <t>セイビ</t>
    </rPh>
    <rPh sb="15" eb="16">
      <t>オコナ</t>
    </rPh>
    <rPh sb="21" eb="23">
      <t>キンネン</t>
    </rPh>
    <rPh sb="23" eb="25">
      <t>フセツ</t>
    </rPh>
    <rPh sb="27" eb="29">
      <t>カンキョ</t>
    </rPh>
    <rPh sb="29" eb="31">
      <t>コウジ</t>
    </rPh>
    <rPh sb="32" eb="33">
      <t>オオ</t>
    </rPh>
    <rPh sb="41" eb="43">
      <t>ユウケイ</t>
    </rPh>
    <rPh sb="43" eb="45">
      <t>コテイ</t>
    </rPh>
    <rPh sb="45" eb="47">
      <t>シサン</t>
    </rPh>
    <rPh sb="47" eb="49">
      <t>ゲンカ</t>
    </rPh>
    <rPh sb="49" eb="51">
      <t>ショウキャク</t>
    </rPh>
    <rPh sb="51" eb="52">
      <t>リツ</t>
    </rPh>
    <rPh sb="56" eb="58">
      <t>カンキョ</t>
    </rPh>
    <rPh sb="58" eb="61">
      <t>ロウキュウカ</t>
    </rPh>
    <rPh sb="61" eb="62">
      <t>リツ</t>
    </rPh>
    <rPh sb="64" eb="66">
      <t>ルイジ</t>
    </rPh>
    <rPh sb="66" eb="68">
      <t>ダンタイ</t>
    </rPh>
    <rPh sb="69" eb="70">
      <t>ヒ</t>
    </rPh>
    <rPh sb="71" eb="73">
      <t>テイイ</t>
    </rPh>
    <phoneticPr fontId="4"/>
  </si>
  <si>
    <t>　流域下水道維持管理負担金の増加等により経常ベースで減益となり、①経常収支比率は前年度比低下となるが、全国平均同水準を維持。経営の健全性は保たれている。
　水道事業会計からの借入金を出資金に切り替えるため、借入金８億円の償還を行ったことにより、③流動比率は大幅な上昇となった。
　管渠施設の新規整備のため、企業債を活用し続けてきたことから、④企業債残高対事業規模比率は依然として高水準にある。
　建設拡張を進めている途上にあるため⑤経費回収率は類似団体よりも低い。今後も適正な使用料収入の確保及び汚水処理費の削減を図る必要がある。また、⑥汚水処理原価は維持管理負担金の増加により前年比増となっている。
　⑧水洗化率は、類似団体を下回る数値となっているが、「汚水適正処理構想」により、令和６年度末の下水道整備の概成を目指しており、依然供用開始区域を拡大しているためである。</t>
    <rPh sb="1" eb="3">
      <t>カリュウイキ</t>
    </rPh>
    <rPh sb="3" eb="6">
      <t>ゲスイドウ</t>
    </rPh>
    <rPh sb="6" eb="8">
      <t>イジ</t>
    </rPh>
    <rPh sb="8" eb="10">
      <t>カンリ</t>
    </rPh>
    <rPh sb="10" eb="13">
      <t>フタンキン</t>
    </rPh>
    <rPh sb="14" eb="16">
      <t>ゾウカ</t>
    </rPh>
    <rPh sb="16" eb="17">
      <t>トウ</t>
    </rPh>
    <rPh sb="20" eb="22">
      <t>ケイジョウ</t>
    </rPh>
    <rPh sb="26" eb="28">
      <t>ゲンエキ</t>
    </rPh>
    <rPh sb="33" eb="35">
      <t>ケイジョウ</t>
    </rPh>
    <rPh sb="35" eb="37">
      <t>シュウシ</t>
    </rPh>
    <rPh sb="37" eb="39">
      <t>ヒリツ</t>
    </rPh>
    <rPh sb="40" eb="43">
      <t>ゼンネンド</t>
    </rPh>
    <rPh sb="43" eb="44">
      <t>ヒ</t>
    </rPh>
    <rPh sb="44" eb="46">
      <t>テイカ</t>
    </rPh>
    <rPh sb="51" eb="53">
      <t>ゼンコク</t>
    </rPh>
    <rPh sb="53" eb="55">
      <t>ヘイキン</t>
    </rPh>
    <rPh sb="55" eb="58">
      <t>ドウスイジュン</t>
    </rPh>
    <rPh sb="59" eb="61">
      <t>イジ</t>
    </rPh>
    <rPh sb="62" eb="64">
      <t>ケイエイ</t>
    </rPh>
    <rPh sb="65" eb="68">
      <t>ケンゼンセイ</t>
    </rPh>
    <rPh sb="69" eb="70">
      <t>タモ</t>
    </rPh>
    <rPh sb="79" eb="81">
      <t>スイドウ</t>
    </rPh>
    <rPh sb="81" eb="83">
      <t>ジギョウ</t>
    </rPh>
    <rPh sb="83" eb="85">
      <t>カイケイ</t>
    </rPh>
    <rPh sb="88" eb="90">
      <t>カリイレ</t>
    </rPh>
    <rPh sb="90" eb="91">
      <t>キン</t>
    </rPh>
    <rPh sb="92" eb="94">
      <t>シュッシ</t>
    </rPh>
    <rPh sb="94" eb="95">
      <t>キン</t>
    </rPh>
    <rPh sb="96" eb="97">
      <t>キ</t>
    </rPh>
    <rPh sb="98" eb="99">
      <t>カ</t>
    </rPh>
    <rPh sb="104" eb="106">
      <t>カリイレ</t>
    </rPh>
    <rPh sb="106" eb="107">
      <t>キン</t>
    </rPh>
    <rPh sb="108" eb="110">
      <t>オクエン</t>
    </rPh>
    <rPh sb="111" eb="113">
      <t>ショウカン</t>
    </rPh>
    <rPh sb="114" eb="115">
      <t>オコナ</t>
    </rPh>
    <rPh sb="124" eb="126">
      <t>リュウドウ</t>
    </rPh>
    <rPh sb="126" eb="128">
      <t>ヒリツ</t>
    </rPh>
    <rPh sb="129" eb="131">
      <t>オオハバ</t>
    </rPh>
    <rPh sb="132" eb="134">
      <t>ジョウショウ</t>
    </rPh>
    <rPh sb="142" eb="144">
      <t>カンキョ</t>
    </rPh>
    <rPh sb="144" eb="146">
      <t>シセツ</t>
    </rPh>
    <rPh sb="147" eb="149">
      <t>シンキ</t>
    </rPh>
    <rPh sb="149" eb="151">
      <t>セイビ</t>
    </rPh>
    <rPh sb="155" eb="157">
      <t>キギョウ</t>
    </rPh>
    <rPh sb="157" eb="158">
      <t>サイ</t>
    </rPh>
    <rPh sb="159" eb="161">
      <t>カツヨウ</t>
    </rPh>
    <rPh sb="162" eb="163">
      <t>ツヅ</t>
    </rPh>
    <rPh sb="173" eb="175">
      <t>キギョウ</t>
    </rPh>
    <rPh sb="175" eb="176">
      <t>サイ</t>
    </rPh>
    <rPh sb="176" eb="178">
      <t>ザンダカ</t>
    </rPh>
    <rPh sb="178" eb="179">
      <t>タイ</t>
    </rPh>
    <rPh sb="179" eb="181">
      <t>ジギョウ</t>
    </rPh>
    <rPh sb="181" eb="183">
      <t>キボ</t>
    </rPh>
    <rPh sb="183" eb="185">
      <t>ヒリツ</t>
    </rPh>
    <rPh sb="186" eb="188">
      <t>イゼン</t>
    </rPh>
    <rPh sb="191" eb="192">
      <t>タカ</t>
    </rPh>
    <rPh sb="192" eb="194">
      <t>スイジュン</t>
    </rPh>
    <rPh sb="201" eb="203">
      <t>ケンセツ</t>
    </rPh>
    <rPh sb="203" eb="205">
      <t>カクチョウ</t>
    </rPh>
    <rPh sb="206" eb="207">
      <t>スス</t>
    </rPh>
    <rPh sb="211" eb="213">
      <t>トジョウ</t>
    </rPh>
    <rPh sb="219" eb="221">
      <t>ケイヒ</t>
    </rPh>
    <rPh sb="221" eb="223">
      <t>カイシュウ</t>
    </rPh>
    <rPh sb="223" eb="224">
      <t>リツ</t>
    </rPh>
    <rPh sb="225" eb="227">
      <t>ルイジ</t>
    </rPh>
    <rPh sb="227" eb="229">
      <t>ダンタイ</t>
    </rPh>
    <rPh sb="232" eb="233">
      <t>ヒク</t>
    </rPh>
    <rPh sb="235" eb="237">
      <t>コンゴ</t>
    </rPh>
    <rPh sb="238" eb="240">
      <t>テキセイ</t>
    </rPh>
    <rPh sb="241" eb="244">
      <t>シヨウリョウ</t>
    </rPh>
    <rPh sb="244" eb="246">
      <t>シュウニュウ</t>
    </rPh>
    <rPh sb="247" eb="249">
      <t>カクホ</t>
    </rPh>
    <rPh sb="249" eb="250">
      <t>オヨ</t>
    </rPh>
    <rPh sb="251" eb="253">
      <t>オスイ</t>
    </rPh>
    <rPh sb="253" eb="255">
      <t>ショリ</t>
    </rPh>
    <rPh sb="255" eb="256">
      <t>ヒ</t>
    </rPh>
    <rPh sb="257" eb="259">
      <t>サクゲン</t>
    </rPh>
    <rPh sb="260" eb="261">
      <t>ハカ</t>
    </rPh>
    <rPh sb="262" eb="264">
      <t>ヒツヨウ</t>
    </rPh>
    <rPh sb="272" eb="274">
      <t>オスイ</t>
    </rPh>
    <rPh sb="274" eb="276">
      <t>ショリ</t>
    </rPh>
    <rPh sb="276" eb="278">
      <t>ゲンカ</t>
    </rPh>
    <rPh sb="279" eb="281">
      <t>イジ</t>
    </rPh>
    <rPh sb="281" eb="283">
      <t>カンリ</t>
    </rPh>
    <rPh sb="283" eb="286">
      <t>フタンキン</t>
    </rPh>
    <rPh sb="287" eb="289">
      <t>ゾウカ</t>
    </rPh>
    <rPh sb="292" eb="295">
      <t>ゼンネンヒ</t>
    </rPh>
    <rPh sb="313" eb="315">
      <t>ルイジ</t>
    </rPh>
    <rPh sb="315" eb="317">
      <t>ダンタイ</t>
    </rPh>
    <rPh sb="318" eb="320">
      <t>シタマワ</t>
    </rPh>
    <rPh sb="321" eb="323">
      <t>スウチ</t>
    </rPh>
    <rPh sb="332" eb="334">
      <t>オスイ</t>
    </rPh>
    <rPh sb="334" eb="336">
      <t>テキセイ</t>
    </rPh>
    <rPh sb="336" eb="338">
      <t>ショリ</t>
    </rPh>
    <rPh sb="338" eb="340">
      <t>コウソウ</t>
    </rPh>
    <rPh sb="345" eb="347">
      <t>レイワ</t>
    </rPh>
    <rPh sb="348" eb="350">
      <t>ネンド</t>
    </rPh>
    <rPh sb="350" eb="351">
      <t>マツ</t>
    </rPh>
    <rPh sb="352" eb="355">
      <t>ゲスイドウ</t>
    </rPh>
    <rPh sb="355" eb="357">
      <t>セイビ</t>
    </rPh>
    <rPh sb="358" eb="360">
      <t>ガイセイ</t>
    </rPh>
    <rPh sb="361" eb="363">
      <t>メザ</t>
    </rPh>
    <rPh sb="368" eb="370">
      <t>イゼン</t>
    </rPh>
    <rPh sb="370" eb="372">
      <t>キョウヨウ</t>
    </rPh>
    <rPh sb="372" eb="374">
      <t>カイシ</t>
    </rPh>
    <rPh sb="374" eb="376">
      <t>クイキ</t>
    </rPh>
    <rPh sb="377" eb="379">
      <t>カクダイ</t>
    </rPh>
    <phoneticPr fontId="4"/>
  </si>
  <si>
    <t>　普及率の伸びによる料金収入が増加しているものの、本市は建設拡張の時期にあることから、施設の効率性・施設整備の状況、債務の状況に関する指数は低い。
　新規整備がひと段落する令和６年度以降、事業収支が改善されていくものだと思料される。</t>
    <rPh sb="1" eb="3">
      <t>フキュウ</t>
    </rPh>
    <rPh sb="3" eb="4">
      <t>リツ</t>
    </rPh>
    <rPh sb="5" eb="6">
      <t>ノ</t>
    </rPh>
    <rPh sb="10" eb="12">
      <t>リョウキン</t>
    </rPh>
    <rPh sb="12" eb="14">
      <t>シュウニュウ</t>
    </rPh>
    <rPh sb="15" eb="17">
      <t>ゾウカ</t>
    </rPh>
    <rPh sb="25" eb="27">
      <t>ホンシ</t>
    </rPh>
    <rPh sb="28" eb="30">
      <t>ケンセツ</t>
    </rPh>
    <rPh sb="30" eb="32">
      <t>カクチョウ</t>
    </rPh>
    <rPh sb="33" eb="35">
      <t>ジキ</t>
    </rPh>
    <rPh sb="43" eb="45">
      <t>シセツ</t>
    </rPh>
    <rPh sb="46" eb="49">
      <t>コウリツセイ</t>
    </rPh>
    <rPh sb="50" eb="52">
      <t>シセツ</t>
    </rPh>
    <rPh sb="52" eb="54">
      <t>セイビ</t>
    </rPh>
    <rPh sb="55" eb="57">
      <t>ジョウキョウ</t>
    </rPh>
    <rPh sb="58" eb="60">
      <t>サイム</t>
    </rPh>
    <rPh sb="61" eb="63">
      <t>ジョウキョウ</t>
    </rPh>
    <rPh sb="64" eb="65">
      <t>カン</t>
    </rPh>
    <rPh sb="67" eb="69">
      <t>シスウ</t>
    </rPh>
    <rPh sb="70" eb="71">
      <t>ヒク</t>
    </rPh>
    <rPh sb="75" eb="77">
      <t>シンキ</t>
    </rPh>
    <rPh sb="77" eb="79">
      <t>セイビ</t>
    </rPh>
    <rPh sb="82" eb="84">
      <t>ダンラク</t>
    </rPh>
    <rPh sb="86" eb="88">
      <t>レイワ</t>
    </rPh>
    <rPh sb="89" eb="91">
      <t>ネンド</t>
    </rPh>
    <rPh sb="91" eb="93">
      <t>イコウ</t>
    </rPh>
    <rPh sb="94" eb="96">
      <t>ジギョウ</t>
    </rPh>
    <rPh sb="96" eb="98">
      <t>シュウシ</t>
    </rPh>
    <rPh sb="99" eb="101">
      <t>カイゼン</t>
    </rPh>
    <rPh sb="110" eb="11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</si>
</sst>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quot;-&quot;">
                  <c:v>2.61</c:v>
                </c:pt>
                <c:pt idx="4" formatCode="#,##0.00;&quot;△&quot;#,##0.00;&quot;-&quot;">
                  <c:v>2.09</c:v>
                </c:pt>
              </c:numCache>
            </c:numRef>
          </c:val>
          <c:extLst>
            <c:ext xmlns:c16="http://schemas.microsoft.com/office/drawing/2014/chart" uri="{C3380CC4-5D6E-409C-BE32-E72D297353CC}">
              <c16:uniqueId val="{00000000-8A89-4689-8BB1-2DBAEFDE991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0.12</c:v>
                </c:pt>
                <c:pt idx="3">
                  <c:v>0.19</c:v>
                </c:pt>
                <c:pt idx="4">
                  <c:v>0.19</c:v>
                </c:pt>
              </c:numCache>
            </c:numRef>
          </c:val>
          <c:smooth val="0"/>
          <c:extLst>
            <c:ext xmlns:c16="http://schemas.microsoft.com/office/drawing/2014/chart" uri="{C3380CC4-5D6E-409C-BE32-E72D297353CC}">
              <c16:uniqueId val="{00000001-8A89-4689-8BB1-2DBAEFDE991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E9-4BDD-A88E-7687B1F24D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69.23</c:v>
                </c:pt>
                <c:pt idx="1">
                  <c:v>70.37</c:v>
                </c:pt>
                <c:pt idx="2">
                  <c:v>68.3</c:v>
                </c:pt>
                <c:pt idx="3">
                  <c:v>67.37</c:v>
                </c:pt>
                <c:pt idx="4">
                  <c:v>67.709999999999994</c:v>
                </c:pt>
              </c:numCache>
            </c:numRef>
          </c:val>
          <c:smooth val="0"/>
          <c:extLst>
            <c:ext xmlns:c16="http://schemas.microsoft.com/office/drawing/2014/chart" uri="{C3380CC4-5D6E-409C-BE32-E72D297353CC}">
              <c16:uniqueId val="{00000001-07E9-4BDD-A88E-7687B1F24D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92.5</c:v>
                </c:pt>
                <c:pt idx="1">
                  <c:v>92.7</c:v>
                </c:pt>
                <c:pt idx="2">
                  <c:v>92.11</c:v>
                </c:pt>
                <c:pt idx="3">
                  <c:v>93.04</c:v>
                </c:pt>
                <c:pt idx="4">
                  <c:v>92.85</c:v>
                </c:pt>
              </c:numCache>
            </c:numRef>
          </c:val>
          <c:extLst>
            <c:ext xmlns:c16="http://schemas.microsoft.com/office/drawing/2014/chart" uri="{C3380CC4-5D6E-409C-BE32-E72D297353CC}">
              <c16:uniqueId val="{00000000-7B19-4273-BA0E-1731F30BD3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96.75</c:v>
                </c:pt>
                <c:pt idx="2">
                  <c:v>96.78</c:v>
                </c:pt>
                <c:pt idx="3">
                  <c:v>97</c:v>
                </c:pt>
                <c:pt idx="4">
                  <c:v>97.24</c:v>
                </c:pt>
              </c:numCache>
            </c:numRef>
          </c:val>
          <c:smooth val="0"/>
          <c:extLst>
            <c:ext xmlns:c16="http://schemas.microsoft.com/office/drawing/2014/chart" uri="{C3380CC4-5D6E-409C-BE32-E72D297353CC}">
              <c16:uniqueId val="{00000001-7B19-4273-BA0E-1731F30BD3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102.62</c:v>
                </c:pt>
                <c:pt idx="1">
                  <c:v>99.95</c:v>
                </c:pt>
                <c:pt idx="2">
                  <c:v>102.46</c:v>
                </c:pt>
                <c:pt idx="3">
                  <c:v>109.44</c:v>
                </c:pt>
                <c:pt idx="4">
                  <c:v>107.34</c:v>
                </c:pt>
              </c:numCache>
            </c:numRef>
          </c:val>
          <c:extLst>
            <c:ext xmlns:c16="http://schemas.microsoft.com/office/drawing/2014/chart" uri="{C3380CC4-5D6E-409C-BE32-E72D297353CC}">
              <c16:uniqueId val="{00000000-C46B-4544-9943-7722925FB1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106.96</c:v>
                </c:pt>
                <c:pt idx="1">
                  <c:v>106.55</c:v>
                </c:pt>
                <c:pt idx="2">
                  <c:v>106.78</c:v>
                </c:pt>
                <c:pt idx="3">
                  <c:v>106.31</c:v>
                </c:pt>
                <c:pt idx="4">
                  <c:v>107.05</c:v>
                </c:pt>
              </c:numCache>
            </c:numRef>
          </c:val>
          <c:smooth val="0"/>
          <c:extLst>
            <c:ext xmlns:c16="http://schemas.microsoft.com/office/drawing/2014/chart" uri="{C3380CC4-5D6E-409C-BE32-E72D297353CC}">
              <c16:uniqueId val="{00000001-C46B-4544-9943-7722925FB1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5.05</c:v>
                </c:pt>
                <c:pt idx="1">
                  <c:v>7.37</c:v>
                </c:pt>
                <c:pt idx="2">
                  <c:v>9.5299999999999994</c:v>
                </c:pt>
                <c:pt idx="3">
                  <c:v>11.65</c:v>
                </c:pt>
                <c:pt idx="4">
                  <c:v>13.7</c:v>
                </c:pt>
              </c:numCache>
            </c:numRef>
          </c:val>
          <c:extLst>
            <c:ext xmlns:c16="http://schemas.microsoft.com/office/drawing/2014/chart" uri="{C3380CC4-5D6E-409C-BE32-E72D297353CC}">
              <c16:uniqueId val="{00000000-573B-414D-B26B-9D7B7B4735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28.42</c:v>
                </c:pt>
                <c:pt idx="1">
                  <c:v>28.24</c:v>
                </c:pt>
                <c:pt idx="2">
                  <c:v>29.38</c:v>
                </c:pt>
                <c:pt idx="3">
                  <c:v>30.6</c:v>
                </c:pt>
                <c:pt idx="4">
                  <c:v>27.39</c:v>
                </c:pt>
              </c:numCache>
            </c:numRef>
          </c:val>
          <c:smooth val="0"/>
          <c:extLst>
            <c:ext xmlns:c16="http://schemas.microsoft.com/office/drawing/2014/chart" uri="{C3380CC4-5D6E-409C-BE32-E72D297353CC}">
              <c16:uniqueId val="{00000001-573B-414D-B26B-9D7B7B4735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8A-4A05-B4A3-CBD250DB44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3.01</c:v>
                </c:pt>
                <c:pt idx="1">
                  <c:v>3.67</c:v>
                </c:pt>
                <c:pt idx="2">
                  <c:v>3.45</c:v>
                </c:pt>
                <c:pt idx="3">
                  <c:v>5.0199999999999996</c:v>
                </c:pt>
                <c:pt idx="4">
                  <c:v>5.86</c:v>
                </c:pt>
              </c:numCache>
            </c:numRef>
          </c:val>
          <c:smooth val="0"/>
          <c:extLst>
            <c:ext xmlns:c16="http://schemas.microsoft.com/office/drawing/2014/chart" uri="{C3380CC4-5D6E-409C-BE32-E72D297353CC}">
              <c16:uniqueId val="{00000001-E48A-4A05-B4A3-CBD250DB44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
                  <c:v>0</c:v>
                </c:pt>
                <c:pt idx="1">
                  <c:v>0.08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BB-4DEA-91B6-C2C484F53EE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0.41</c:v>
                </c:pt>
                <c:pt idx="2">
                  <c:v>0.19</c:v>
                </c:pt>
                <c:pt idx="3">
                  <c:v>0.05</c:v>
                </c:pt>
                <c:pt idx="4" formatCode="#,##0.00;&quot;△&quot;#,##0.00">
                  <c:v>0</c:v>
                </c:pt>
              </c:numCache>
            </c:numRef>
          </c:val>
          <c:smooth val="0"/>
          <c:extLst>
            <c:ext xmlns:c16="http://schemas.microsoft.com/office/drawing/2014/chart" uri="{C3380CC4-5D6E-409C-BE32-E72D297353CC}">
              <c16:uniqueId val="{00000001-7BBB-4DEA-91B6-C2C484F53EE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83.73</c:v>
                </c:pt>
                <c:pt idx="1">
                  <c:v>99.9</c:v>
                </c:pt>
                <c:pt idx="2">
                  <c:v>117.39</c:v>
                </c:pt>
                <c:pt idx="3">
                  <c:v>104</c:v>
                </c:pt>
                <c:pt idx="4">
                  <c:v>149.81</c:v>
                </c:pt>
              </c:numCache>
            </c:numRef>
          </c:val>
          <c:extLst>
            <c:ext xmlns:c16="http://schemas.microsoft.com/office/drawing/2014/chart" uri="{C3380CC4-5D6E-409C-BE32-E72D297353CC}">
              <c16:uniqueId val="{00000000-D0EF-4E15-85EA-7C08BB74481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72.739999999999995</c:v>
                </c:pt>
                <c:pt idx="1">
                  <c:v>83.46</c:v>
                </c:pt>
                <c:pt idx="2">
                  <c:v>80.64</c:v>
                </c:pt>
                <c:pt idx="3">
                  <c:v>88.1</c:v>
                </c:pt>
                <c:pt idx="4">
                  <c:v>84.84</c:v>
                </c:pt>
              </c:numCache>
            </c:numRef>
          </c:val>
          <c:smooth val="0"/>
          <c:extLst>
            <c:ext xmlns:c16="http://schemas.microsoft.com/office/drawing/2014/chart" uri="{C3380CC4-5D6E-409C-BE32-E72D297353CC}">
              <c16:uniqueId val="{00000001-D0EF-4E15-85EA-7C08BB74481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974.37</c:v>
                </c:pt>
                <c:pt idx="1">
                  <c:v>936.61</c:v>
                </c:pt>
                <c:pt idx="2">
                  <c:v>880.62</c:v>
                </c:pt>
                <c:pt idx="3">
                  <c:v>832.65</c:v>
                </c:pt>
                <c:pt idx="4">
                  <c:v>762.2</c:v>
                </c:pt>
              </c:numCache>
            </c:numRef>
          </c:val>
          <c:extLst>
            <c:ext xmlns:c16="http://schemas.microsoft.com/office/drawing/2014/chart" uri="{C3380CC4-5D6E-409C-BE32-E72D297353CC}">
              <c16:uniqueId val="{00000000-A5A0-49F9-8358-02812178F8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596.44000000000005</c:v>
                </c:pt>
                <c:pt idx="1">
                  <c:v>612.6</c:v>
                </c:pt>
                <c:pt idx="2">
                  <c:v>606.79999999999995</c:v>
                </c:pt>
                <c:pt idx="3">
                  <c:v>585.55999999999995</c:v>
                </c:pt>
                <c:pt idx="4">
                  <c:v>565.62</c:v>
                </c:pt>
              </c:numCache>
            </c:numRef>
          </c:val>
          <c:smooth val="0"/>
          <c:extLst>
            <c:ext xmlns:c16="http://schemas.microsoft.com/office/drawing/2014/chart" uri="{C3380CC4-5D6E-409C-BE32-E72D297353CC}">
              <c16:uniqueId val="{00000001-A5A0-49F9-8358-02812178F8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87.86</c:v>
                </c:pt>
                <c:pt idx="1">
                  <c:v>87.75</c:v>
                </c:pt>
                <c:pt idx="2">
                  <c:v>85.15</c:v>
                </c:pt>
                <c:pt idx="3">
                  <c:v>99.03</c:v>
                </c:pt>
                <c:pt idx="4">
                  <c:v>93.36</c:v>
                </c:pt>
              </c:numCache>
            </c:numRef>
          </c:val>
          <c:extLst>
            <c:ext xmlns:c16="http://schemas.microsoft.com/office/drawing/2014/chart" uri="{C3380CC4-5D6E-409C-BE32-E72D297353CC}">
              <c16:uniqueId val="{00000000-7BF2-4B21-B0E5-D8FEAC909D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102.42</c:v>
                </c:pt>
                <c:pt idx="1">
                  <c:v>100.97</c:v>
                </c:pt>
                <c:pt idx="2">
                  <c:v>101.84</c:v>
                </c:pt>
                <c:pt idx="3">
                  <c:v>101.62</c:v>
                </c:pt>
                <c:pt idx="4">
                  <c:v>102.36</c:v>
                </c:pt>
              </c:numCache>
            </c:numRef>
          </c:val>
          <c:smooth val="0"/>
          <c:extLst>
            <c:ext xmlns:c16="http://schemas.microsoft.com/office/drawing/2014/chart" uri="{C3380CC4-5D6E-409C-BE32-E72D297353CC}">
              <c16:uniqueId val="{00000001-7BF2-4B21-B0E5-D8FEAC909D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140.08000000000001</c:v>
                </c:pt>
                <c:pt idx="1">
                  <c:v>139.99</c:v>
                </c:pt>
                <c:pt idx="2">
                  <c:v>142.55000000000001</c:v>
                </c:pt>
                <c:pt idx="3">
                  <c:v>123.57</c:v>
                </c:pt>
                <c:pt idx="4">
                  <c:v>129.96</c:v>
                </c:pt>
              </c:numCache>
            </c:numRef>
          </c:val>
          <c:extLst>
            <c:ext xmlns:c16="http://schemas.microsoft.com/office/drawing/2014/chart" uri="{C3380CC4-5D6E-409C-BE32-E72D297353CC}">
              <c16:uniqueId val="{00000000-83E9-4331-A189-F10B2B2BC7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116.2</c:v>
                </c:pt>
                <c:pt idx="1">
                  <c:v>118.78</c:v>
                </c:pt>
                <c:pt idx="2">
                  <c:v>119.39</c:v>
                </c:pt>
                <c:pt idx="3">
                  <c:v>117.41</c:v>
                </c:pt>
                <c:pt idx="4">
                  <c:v>114.01</c:v>
                </c:pt>
              </c:numCache>
            </c:numRef>
          </c:val>
          <c:smooth val="0"/>
          <c:extLst>
            <c:ext xmlns:c16="http://schemas.microsoft.com/office/drawing/2014/chart" uri="{C3380CC4-5D6E-409C-BE32-E72D297353CC}">
              <c16:uniqueId val="{00000001-83E9-4331-A189-F10B2B2BC7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流山市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自治体職員</v>
      </c>
      <c r="AE8" s="50"/>
      <c r="AF8" s="50"/>
      <c r="AG8" s="50"/>
      <c r="AH8" s="50"/>
      <c r="AI8" s="50"/>
      <c r="AJ8" s="50"/>
      <c r="AK8" s="3"/>
      <c r="AL8" s="51">
        <f>データ!S6</f>
        <v>200309</v>
      </c>
      <c r="AM8" s="51"/>
      <c r="AN8" s="51"/>
      <c r="AO8" s="51"/>
      <c r="AP8" s="51"/>
      <c r="AQ8" s="51"/>
      <c r="AR8" s="51"/>
      <c r="AS8" s="51"/>
      <c r="AT8" s="46">
        <f>データ!T6</f>
        <v>35.32</v>
      </c>
      <c r="AU8" s="46"/>
      <c r="AV8" s="46"/>
      <c r="AW8" s="46"/>
      <c r="AX8" s="46"/>
      <c r="AY8" s="46"/>
      <c r="AZ8" s="46"/>
      <c r="BA8" s="46"/>
      <c r="BB8" s="46">
        <f>データ!U6</f>
        <v>5671.26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69.05</v>
      </c>
      <c r="J10" s="46"/>
      <c r="K10" s="46"/>
      <c r="L10" s="46"/>
      <c r="M10" s="46"/>
      <c r="N10" s="46"/>
      <c r="O10" s="46"/>
      <c r="P10" s="46">
        <f>データ!P6</f>
        <v>91.92</v>
      </c>
      <c r="Q10" s="46"/>
      <c r="R10" s="46"/>
      <c r="S10" s="46"/>
      <c r="T10" s="46"/>
      <c r="U10" s="46"/>
      <c r="V10" s="46"/>
      <c r="W10" s="46">
        <f>データ!Q6</f>
        <v>79.48</v>
      </c>
      <c r="X10" s="46"/>
      <c r="Y10" s="46"/>
      <c r="Z10" s="46"/>
      <c r="AA10" s="46"/>
      <c r="AB10" s="46"/>
      <c r="AC10" s="46"/>
      <c r="AD10" s="51">
        <f>データ!R6</f>
        <v>2200</v>
      </c>
      <c r="AE10" s="51"/>
      <c r="AF10" s="51"/>
      <c r="AG10" s="51"/>
      <c r="AH10" s="51"/>
      <c r="AI10" s="51"/>
      <c r="AJ10" s="51"/>
      <c r="AK10" s="2"/>
      <c r="AL10" s="51">
        <f>データ!V6</f>
        <v>184663</v>
      </c>
      <c r="AM10" s="51"/>
      <c r="AN10" s="51"/>
      <c r="AO10" s="51"/>
      <c r="AP10" s="51"/>
      <c r="AQ10" s="51"/>
      <c r="AR10" s="51"/>
      <c r="AS10" s="51"/>
      <c r="AT10" s="46">
        <f>データ!W6</f>
        <v>18.8</v>
      </c>
      <c r="AU10" s="46"/>
      <c r="AV10" s="46"/>
      <c r="AW10" s="46"/>
      <c r="AX10" s="46"/>
      <c r="AY10" s="46"/>
      <c r="AZ10" s="46"/>
      <c r="BA10" s="46"/>
      <c r="BB10" s="46">
        <f>データ!X6</f>
        <v>9822.5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qvEsqpYCZAgShkKWfg2Bpj5EHFp39lRDMEMJjeylCVDcdzwWiMMd3NrGvMolwzeNNYOJdhLzVnJsv9ZbprYSA==" saltValue="YdYpf5HqxYTZ5JGjhvmk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122203</v>
      </c>
      <c r="D6" s="33">
        <f t="shared" si="3"/>
        <v>46</v>
      </c>
      <c r="E6" s="33">
        <f t="shared" si="3"/>
        <v>17</v>
      </c>
      <c r="F6" s="33">
        <f t="shared" si="3"/>
        <v>1</v>
      </c>
      <c r="G6" s="33">
        <f t="shared" si="3"/>
        <v>0</v>
      </c>
      <c r="H6" s="33" t="str">
        <f t="shared" si="3"/>
        <v>千葉県　流山市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69.05</v>
      </c>
      <c r="P6" s="34">
        <f t="shared" si="3"/>
        <v>91.92</v>
      </c>
      <c r="Q6" s="34">
        <f t="shared" si="3"/>
        <v>79.48</v>
      </c>
      <c r="R6" s="34">
        <f t="shared" si="3"/>
        <v>2200</v>
      </c>
      <c r="S6" s="34">
        <f t="shared" si="3"/>
        <v>200309</v>
      </c>
      <c r="T6" s="34">
        <f t="shared" si="3"/>
        <v>35.32</v>
      </c>
      <c r="U6" s="34">
        <f t="shared" si="3"/>
        <v>5671.26</v>
      </c>
      <c r="V6" s="34">
        <f t="shared" si="3"/>
        <v>184663</v>
      </c>
      <c r="W6" s="34">
        <f t="shared" si="3"/>
        <v>18.8</v>
      </c>
      <c r="X6" s="34">
        <f t="shared" si="3"/>
        <v>9822.5</v>
      </c>
      <c r="Y6" s="35">
        <f>IF(Y7="",NA(),Y7)</f>
        <v>102.62</v>
      </c>
      <c r="Z6" s="35">
        <f t="shared" ref="Z6:AH6" si="4">IF(Z7="",NA(),Z7)</f>
        <v>99.95</v>
      </c>
      <c r="AA6" s="35">
        <f t="shared" si="4"/>
        <v>102.46</v>
      </c>
      <c r="AB6" s="35">
        <f t="shared" si="4"/>
        <v>109.44</v>
      </c>
      <c r="AC6" s="35">
        <f t="shared" si="4"/>
        <v>107.34</v>
      </c>
      <c r="AD6" s="35">
        <f t="shared" si="4"/>
        <v>106.96</v>
      </c>
      <c r="AE6" s="35">
        <f t="shared" si="4"/>
        <v>106.55</v>
      </c>
      <c r="AF6" s="35">
        <f t="shared" si="4"/>
        <v>106.78</v>
      </c>
      <c r="AG6" s="35">
        <f t="shared" si="4"/>
        <v>106.31</v>
      </c>
      <c r="AH6" s="35">
        <f t="shared" si="4"/>
        <v>107.05</v>
      </c>
      <c r="AI6" s="34" t="str">
        <f>IF(AI7="","",IF(AI7="-","【-】","【"&amp;SUBSTITUTE(TEXT(AI7,"#,##0.00"),"-","△")&amp;"】"))</f>
        <v>【106.67】</v>
      </c>
      <c r="AJ6" s="34">
        <f>IF(AJ7="",NA(),AJ7)</f>
        <v>0</v>
      </c>
      <c r="AK6" s="35">
        <f t="shared" ref="AK6:AS6" si="5">IF(AK7="",NA(),AK7)</f>
        <v>0.08</v>
      </c>
      <c r="AL6" s="34">
        <f t="shared" si="5"/>
        <v>0</v>
      </c>
      <c r="AM6" s="34">
        <f t="shared" si="5"/>
        <v>0</v>
      </c>
      <c r="AN6" s="34">
        <f t="shared" si="5"/>
        <v>0</v>
      </c>
      <c r="AO6" s="34">
        <f t="shared" si="5"/>
        <v>0</v>
      </c>
      <c r="AP6" s="35">
        <f t="shared" si="5"/>
        <v>0.41</v>
      </c>
      <c r="AQ6" s="35">
        <f t="shared" si="5"/>
        <v>0.19</v>
      </c>
      <c r="AR6" s="35">
        <f t="shared" si="5"/>
        <v>0.05</v>
      </c>
      <c r="AS6" s="34">
        <f t="shared" si="5"/>
        <v>0</v>
      </c>
      <c r="AT6" s="34" t="str">
        <f>IF(AT7="","",IF(AT7="-","【-】","【"&amp;SUBSTITUTE(TEXT(AT7,"#,##0.00"),"-","△")&amp;"】"))</f>
        <v>【3.64】</v>
      </c>
      <c r="AU6" s="35">
        <f>IF(AU7="",NA(),AU7)</f>
        <v>83.73</v>
      </c>
      <c r="AV6" s="35">
        <f t="shared" ref="AV6:BD6" si="6">IF(AV7="",NA(),AV7)</f>
        <v>99.9</v>
      </c>
      <c r="AW6" s="35">
        <f t="shared" si="6"/>
        <v>117.39</v>
      </c>
      <c r="AX6" s="35">
        <f t="shared" si="6"/>
        <v>104</v>
      </c>
      <c r="AY6" s="35">
        <f t="shared" si="6"/>
        <v>149.81</v>
      </c>
      <c r="AZ6" s="35">
        <f t="shared" si="6"/>
        <v>72.739999999999995</v>
      </c>
      <c r="BA6" s="35">
        <f t="shared" si="6"/>
        <v>83.46</v>
      </c>
      <c r="BB6" s="35">
        <f t="shared" si="6"/>
        <v>80.64</v>
      </c>
      <c r="BC6" s="35">
        <f t="shared" si="6"/>
        <v>88.1</v>
      </c>
      <c r="BD6" s="35">
        <f t="shared" si="6"/>
        <v>84.84</v>
      </c>
      <c r="BE6" s="34" t="str">
        <f>IF(BE7="","",IF(BE7="-","【-】","【"&amp;SUBSTITUTE(TEXT(BE7,"#,##0.00"),"-","△")&amp;"】"))</f>
        <v>【67.52】</v>
      </c>
      <c r="BF6" s="35">
        <f>IF(BF7="",NA(),BF7)</f>
        <v>974.37</v>
      </c>
      <c r="BG6" s="35">
        <f t="shared" ref="BG6:BO6" si="7">IF(BG7="",NA(),BG7)</f>
        <v>936.61</v>
      </c>
      <c r="BH6" s="35">
        <f t="shared" si="7"/>
        <v>880.62</v>
      </c>
      <c r="BI6" s="35">
        <f t="shared" si="7"/>
        <v>832.65</v>
      </c>
      <c r="BJ6" s="35">
        <f t="shared" si="7"/>
        <v>762.2</v>
      </c>
      <c r="BK6" s="35">
        <f t="shared" si="7"/>
        <v>596.44000000000005</v>
      </c>
      <c r="BL6" s="35">
        <f t="shared" si="7"/>
        <v>612.6</v>
      </c>
      <c r="BM6" s="35">
        <f t="shared" si="7"/>
        <v>606.79999999999995</v>
      </c>
      <c r="BN6" s="35">
        <f t="shared" si="7"/>
        <v>585.55999999999995</v>
      </c>
      <c r="BO6" s="35">
        <f t="shared" si="7"/>
        <v>565.62</v>
      </c>
      <c r="BP6" s="34" t="str">
        <f>IF(BP7="","",IF(BP7="-","【-】","【"&amp;SUBSTITUTE(TEXT(BP7,"#,##0.00"),"-","△")&amp;"】"))</f>
        <v>【705.21】</v>
      </c>
      <c r="BQ6" s="35">
        <f>IF(BQ7="",NA(),BQ7)</f>
        <v>87.86</v>
      </c>
      <c r="BR6" s="35">
        <f t="shared" ref="BR6:BZ6" si="8">IF(BR7="",NA(),BR7)</f>
        <v>87.75</v>
      </c>
      <c r="BS6" s="35">
        <f t="shared" si="8"/>
        <v>85.15</v>
      </c>
      <c r="BT6" s="35">
        <f t="shared" si="8"/>
        <v>99.03</v>
      </c>
      <c r="BU6" s="35">
        <f t="shared" si="8"/>
        <v>93.36</v>
      </c>
      <c r="BV6" s="35">
        <f t="shared" si="8"/>
        <v>102.42</v>
      </c>
      <c r="BW6" s="35">
        <f t="shared" si="8"/>
        <v>100.97</v>
      </c>
      <c r="BX6" s="35">
        <f t="shared" si="8"/>
        <v>101.84</v>
      </c>
      <c r="BY6" s="35">
        <f t="shared" si="8"/>
        <v>101.62</v>
      </c>
      <c r="BZ6" s="35">
        <f t="shared" si="8"/>
        <v>102.36</v>
      </c>
      <c r="CA6" s="34" t="str">
        <f>IF(CA7="","",IF(CA7="-","【-】","【"&amp;SUBSTITUTE(TEXT(CA7,"#,##0.00"),"-","△")&amp;"】"))</f>
        <v>【98.96】</v>
      </c>
      <c r="CB6" s="35">
        <f>IF(CB7="",NA(),CB7)</f>
        <v>140.08000000000001</v>
      </c>
      <c r="CC6" s="35">
        <f t="shared" ref="CC6:CK6" si="9">IF(CC7="",NA(),CC7)</f>
        <v>139.99</v>
      </c>
      <c r="CD6" s="35">
        <f t="shared" si="9"/>
        <v>142.55000000000001</v>
      </c>
      <c r="CE6" s="35">
        <f t="shared" si="9"/>
        <v>123.57</v>
      </c>
      <c r="CF6" s="35">
        <f t="shared" si="9"/>
        <v>129.96</v>
      </c>
      <c r="CG6" s="35">
        <f t="shared" si="9"/>
        <v>116.2</v>
      </c>
      <c r="CH6" s="35">
        <f t="shared" si="9"/>
        <v>118.78</v>
      </c>
      <c r="CI6" s="35">
        <f t="shared" si="9"/>
        <v>119.39</v>
      </c>
      <c r="CJ6" s="35">
        <f t="shared" si="9"/>
        <v>117.41</v>
      </c>
      <c r="CK6" s="35">
        <f t="shared" si="9"/>
        <v>114.01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69.23</v>
      </c>
      <c r="CS6" s="35">
        <f t="shared" si="10"/>
        <v>70.37</v>
      </c>
      <c r="CT6" s="35">
        <f t="shared" si="10"/>
        <v>68.3</v>
      </c>
      <c r="CU6" s="35">
        <f t="shared" si="10"/>
        <v>67.37</v>
      </c>
      <c r="CV6" s="35">
        <f t="shared" si="10"/>
        <v>67.709999999999994</v>
      </c>
      <c r="CW6" s="34" t="str">
        <f>IF(CW7="","",IF(CW7="-","【-】","【"&amp;SUBSTITUTE(TEXT(CW7,"#,##0.00"),"-","△")&amp;"】"))</f>
        <v>【59.57】</v>
      </c>
      <c r="CX6" s="35">
        <f>IF(CX7="",NA(),CX7)</f>
        <v>92.5</v>
      </c>
      <c r="CY6" s="35">
        <f t="shared" ref="CY6:DG6" si="11">IF(CY7="",NA(),CY7)</f>
        <v>92.7</v>
      </c>
      <c r="CZ6" s="35">
        <f t="shared" si="11"/>
        <v>92.11</v>
      </c>
      <c r="DA6" s="35">
        <f t="shared" si="11"/>
        <v>93.04</v>
      </c>
      <c r="DB6" s="35">
        <f t="shared" si="11"/>
        <v>92.85</v>
      </c>
      <c r="DC6" s="35">
        <f t="shared" si="11"/>
        <v>96.84</v>
      </c>
      <c r="DD6" s="35">
        <f t="shared" si="11"/>
        <v>96.75</v>
      </c>
      <c r="DE6" s="35">
        <f t="shared" si="11"/>
        <v>96.78</v>
      </c>
      <c r="DF6" s="35">
        <f t="shared" si="11"/>
        <v>97</v>
      </c>
      <c r="DG6" s="35">
        <f t="shared" si="11"/>
        <v>97.24</v>
      </c>
      <c r="DH6" s="34" t="str">
        <f>IF(DH7="","",IF(DH7="-","【-】","【"&amp;SUBSTITUTE(TEXT(DH7,"#,##0.00"),"-","△")&amp;"】"))</f>
        <v>【95.57】</v>
      </c>
      <c r="DI6" s="35">
        <f>IF(DI7="",NA(),DI7)</f>
        <v>5.05</v>
      </c>
      <c r="DJ6" s="35">
        <f t="shared" ref="DJ6:DR6" si="12">IF(DJ7="",NA(),DJ7)</f>
        <v>7.37</v>
      </c>
      <c r="DK6" s="35">
        <f t="shared" si="12"/>
        <v>9.5299999999999994</v>
      </c>
      <c r="DL6" s="35">
        <f t="shared" si="12"/>
        <v>11.65</v>
      </c>
      <c r="DM6" s="35">
        <f t="shared" si="12"/>
        <v>13.7</v>
      </c>
      <c r="DN6" s="35">
        <f t="shared" si="12"/>
        <v>28.42</v>
      </c>
      <c r="DO6" s="35">
        <f t="shared" si="12"/>
        <v>28.24</v>
      </c>
      <c r="DP6" s="35">
        <f t="shared" si="12"/>
        <v>29.38</v>
      </c>
      <c r="DQ6" s="35">
        <f t="shared" si="12"/>
        <v>30.6</v>
      </c>
      <c r="DR6" s="35">
        <f t="shared" si="12"/>
        <v>27.39</v>
      </c>
      <c r="DS6" s="34" t="str">
        <f>IF(DS7="","",IF(DS7="-","【-】","【"&amp;SUBSTITUTE(TEXT(DS7,"#,##0.00"),"-","△")&amp;"】"))</f>
        <v>【36.52】</v>
      </c>
      <c r="DT6" s="34">
        <f>IF(DT7="",NA(),DT7)</f>
        <v>0</v>
      </c>
      <c r="DU6" s="34">
        <f t="shared" ref="DU6:EC6" si="13">IF(DU7="",NA(),DU7)</f>
        <v>0</v>
      </c>
      <c r="DV6" s="34">
        <f t="shared" si="13"/>
        <v>0</v>
      </c>
      <c r="DW6" s="34">
        <f t="shared" si="13"/>
        <v>0</v>
      </c>
      <c r="DX6" s="34">
        <f t="shared" si="13"/>
        <v>0</v>
      </c>
      <c r="DY6" s="35">
        <f t="shared" si="13"/>
        <v>3.01</v>
      </c>
      <c r="DZ6" s="35">
        <f t="shared" si="13"/>
        <v>3.67</v>
      </c>
      <c r="EA6" s="35">
        <f t="shared" si="13"/>
        <v>3.45</v>
      </c>
      <c r="EB6" s="35">
        <f t="shared" si="13"/>
        <v>5.0199999999999996</v>
      </c>
      <c r="EC6" s="35">
        <f t="shared" si="13"/>
        <v>5.86</v>
      </c>
      <c r="ED6" s="34" t="str">
        <f>IF(ED7="","",IF(ED7="-","【-】","【"&amp;SUBSTITUTE(TEXT(ED7,"#,##0.00"),"-","△")&amp;"】"))</f>
        <v>【5.72】</v>
      </c>
      <c r="EE6" s="34">
        <f>IF(EE7="",NA(),EE7)</f>
        <v>0</v>
      </c>
      <c r="EF6" s="34">
        <f t="shared" ref="EF6:EN6" si="14">IF(EF7="",NA(),EF7)</f>
        <v>0</v>
      </c>
      <c r="EG6" s="34">
        <f t="shared" si="14"/>
        <v>0</v>
      </c>
      <c r="EH6" s="35">
        <f t="shared" si="14"/>
        <v>2.61</v>
      </c>
      <c r="EI6" s="35">
        <f t="shared" si="14"/>
        <v>2.09</v>
      </c>
      <c r="EJ6" s="35">
        <f t="shared" si="14"/>
        <v>0.13</v>
      </c>
      <c r="EK6" s="35">
        <f t="shared" si="14"/>
        <v>0.1</v>
      </c>
      <c r="EL6" s="35">
        <f t="shared" si="14"/>
        <v>0.12</v>
      </c>
      <c r="EM6" s="35">
        <f t="shared" si="14"/>
        <v>0.19</v>
      </c>
      <c r="EN6" s="35">
        <f t="shared" si="14"/>
        <v>0.19</v>
      </c>
      <c r="EO6" s="34" t="str">
        <f>IF(EO7="","",IF(EO7="-","【-】","【"&amp;SUBSTITUTE(TEXT(EO7,"#,##0.00"),"-","△")&amp;"】"))</f>
        <v>【0.30】</v>
      </c>
    </row>
    <row r="7" spans="1:148" s="36" customFormat="1" x14ac:dyDescent="0.15">
      <c r="A7" s="28"/>
      <c r="B7" s="37">
        <v>2020</v>
      </c>
      <c r="C7" s="37">
        <v>122203</v>
      </c>
      <c r="D7" s="37">
        <v>46</v>
      </c>
      <c r="E7" s="37">
        <v>17</v>
      </c>
      <c r="F7" s="37">
        <v>1</v>
      </c>
      <c r="G7" s="37">
        <v>0</v>
      </c>
      <c r="H7" s="37" t="s">
        <v>96</v>
      </c>
      <c r="I7" s="37" t="s">
        <v>97</v>
      </c>
      <c r="J7" s="37" t="s">
        <v>98</v>
      </c>
      <c r="K7" s="37" t="s">
        <v>99</v>
      </c>
      <c r="L7" s="37" t="s">
        <v>100</v>
      </c>
      <c r="M7" s="37" t="s">
        <v>101</v>
      </c>
      <c r="N7" s="38" t="s">
        <v>102</v>
      </c>
      <c r="O7" s="38">
        <v>69.05</v>
      </c>
      <c r="P7" s="38">
        <v>91.92</v>
      </c>
      <c r="Q7" s="38">
        <v>79.48</v>
      </c>
      <c r="R7" s="38">
        <v>2200</v>
      </c>
      <c r="S7" s="38">
        <v>200309</v>
      </c>
      <c r="T7" s="38">
        <v>35.32</v>
      </c>
      <c r="U7" s="38">
        <v>5671.26</v>
      </c>
      <c r="V7" s="38">
        <v>184663</v>
      </c>
      <c r="W7" s="38">
        <v>18.8</v>
      </c>
      <c r="X7" s="38">
        <v>9822.5</v>
      </c>
      <c r="Y7" s="38">
        <v>102.62</v>
      </c>
      <c r="Z7" s="38">
        <v>99.95</v>
      </c>
      <c r="AA7" s="38">
        <v>102.46</v>
      </c>
      <c r="AB7" s="38">
        <v>109.44</v>
      </c>
      <c r="AC7" s="38">
        <v>107.34</v>
      </c>
      <c r="AD7" s="38">
        <v>106.96</v>
      </c>
      <c r="AE7" s="38">
        <v>106.55</v>
      </c>
      <c r="AF7" s="38">
        <v>106.78</v>
      </c>
      <c r="AG7" s="38">
        <v>106.31</v>
      </c>
      <c r="AH7" s="38">
        <v>107.05</v>
      </c>
      <c r="AI7" s="38">
        <v>106.67</v>
      </c>
      <c r="AJ7" s="38">
        <v>0</v>
      </c>
      <c r="AK7" s="38">
        <v>0.08</v>
      </c>
      <c r="AL7" s="38">
        <v>0</v>
      </c>
      <c r="AM7" s="38">
        <v>0</v>
      </c>
      <c r="AN7" s="38">
        <v>0</v>
      </c>
      <c r="AO7" s="38">
        <v>0</v>
      </c>
      <c r="AP7" s="38">
        <v>0.41</v>
      </c>
      <c r="AQ7" s="38">
        <v>0.19</v>
      </c>
      <c r="AR7" s="38">
        <v>0.05</v>
      </c>
      <c r="AS7" s="38">
        <v>0</v>
      </c>
      <c r="AT7" s="38">
        <v>3.64</v>
      </c>
      <c r="AU7" s="38">
        <v>83.73</v>
      </c>
      <c r="AV7" s="38">
        <v>99.9</v>
      </c>
      <c r="AW7" s="38">
        <v>117.39</v>
      </c>
      <c r="AX7" s="38">
        <v>104</v>
      </c>
      <c r="AY7" s="38">
        <v>149.81</v>
      </c>
      <c r="AZ7" s="38">
        <v>72.739999999999995</v>
      </c>
      <c r="BA7" s="38">
        <v>83.46</v>
      </c>
      <c r="BB7" s="38">
        <v>80.64</v>
      </c>
      <c r="BC7" s="38">
        <v>88.1</v>
      </c>
      <c r="BD7" s="38">
        <v>84.84</v>
      </c>
      <c r="BE7" s="38">
        <v>67.52</v>
      </c>
      <c r="BF7" s="38">
        <v>974.37</v>
      </c>
      <c r="BG7" s="38">
        <v>936.61</v>
      </c>
      <c r="BH7" s="38">
        <v>880.62</v>
      </c>
      <c r="BI7" s="38">
        <v>832.65</v>
      </c>
      <c r="BJ7" s="38">
        <v>762.2</v>
      </c>
      <c r="BK7" s="38">
        <v>596.44000000000005</v>
      </c>
      <c r="BL7" s="38">
        <v>612.6</v>
      </c>
      <c r="BM7" s="38">
        <v>606.79999999999995</v>
      </c>
      <c r="BN7" s="38">
        <v>585.55999999999995</v>
      </c>
      <c r="BO7" s="38">
        <v>565.62</v>
      </c>
      <c r="BP7" s="38">
        <v>705.21</v>
      </c>
      <c r="BQ7" s="38">
        <v>87.86</v>
      </c>
      <c r="BR7" s="38">
        <v>87.75</v>
      </c>
      <c r="BS7" s="38">
        <v>85.15</v>
      </c>
      <c r="BT7" s="38">
        <v>99.03</v>
      </c>
      <c r="BU7" s="38">
        <v>93.36</v>
      </c>
      <c r="BV7" s="38">
        <v>102.42</v>
      </c>
      <c r="BW7" s="38">
        <v>100.97</v>
      </c>
      <c r="BX7" s="38">
        <v>101.84</v>
      </c>
      <c r="BY7" s="38">
        <v>101.62</v>
      </c>
      <c r="BZ7" s="38">
        <v>102.36</v>
      </c>
      <c r="CA7" s="38">
        <v>98.96</v>
      </c>
      <c r="CB7" s="38">
        <v>140.08000000000001</v>
      </c>
      <c r="CC7" s="38">
        <v>139.99</v>
      </c>
      <c r="CD7" s="38">
        <v>142.55000000000001</v>
      </c>
      <c r="CE7" s="38">
        <v>123.57</v>
      </c>
      <c r="CF7" s="38">
        <v>129.96</v>
      </c>
      <c r="CG7" s="38">
        <v>116.2</v>
      </c>
      <c r="CH7" s="38">
        <v>118.78</v>
      </c>
      <c r="CI7" s="38">
        <v>119.39</v>
      </c>
      <c r="CJ7" s="38">
        <v>117.41</v>
      </c>
      <c r="CK7" s="38">
        <v>114.01</v>
      </c>
      <c r="CL7" s="38">
        <v>134.52000000000001</v>
      </c>
      <c r="CM7" s="38" t="s">
        <v>102</v>
      </c>
      <c r="CN7" s="38" t="s">
        <v>102</v>
      </c>
      <c r="CO7" s="38" t="s">
        <v>102</v>
      </c>
      <c r="CP7" s="38" t="s">
        <v>102</v>
      </c>
      <c r="CQ7" s="38" t="s">
        <v>102</v>
      </c>
      <c r="CR7" s="38">
        <v>69.23</v>
      </c>
      <c r="CS7" s="38">
        <v>70.37</v>
      </c>
      <c r="CT7" s="38">
        <v>68.3</v>
      </c>
      <c r="CU7" s="38">
        <v>67.37</v>
      </c>
      <c r="CV7" s="38">
        <v>67.709999999999994</v>
      </c>
      <c r="CW7" s="38">
        <v>59.57</v>
      </c>
      <c r="CX7" s="38">
        <v>92.5</v>
      </c>
      <c r="CY7" s="38">
        <v>92.7</v>
      </c>
      <c r="CZ7" s="38">
        <v>92.11</v>
      </c>
      <c r="DA7" s="38">
        <v>93.04</v>
      </c>
      <c r="DB7" s="38">
        <v>92.85</v>
      </c>
      <c r="DC7" s="38">
        <v>96.84</v>
      </c>
      <c r="DD7" s="38">
        <v>96.75</v>
      </c>
      <c r="DE7" s="38">
        <v>96.78</v>
      </c>
      <c r="DF7" s="38">
        <v>97</v>
      </c>
      <c r="DG7" s="38">
        <v>97.24</v>
      </c>
      <c r="DH7" s="38">
        <v>95.57</v>
      </c>
      <c r="DI7" s="38">
        <v>5.05</v>
      </c>
      <c r="DJ7" s="38">
        <v>7.37</v>
      </c>
      <c r="DK7" s="38">
        <v>9.5299999999999994</v>
      </c>
      <c r="DL7" s="38">
        <v>11.65</v>
      </c>
      <c r="DM7" s="38">
        <v>13.7</v>
      </c>
      <c r="DN7" s="38">
        <v>28.42</v>
      </c>
      <c r="DO7" s="38">
        <v>28.24</v>
      </c>
      <c r="DP7" s="38">
        <v>29.38</v>
      </c>
      <c r="DQ7" s="38">
        <v>30.6</v>
      </c>
      <c r="DR7" s="38">
        <v>27.39</v>
      </c>
      <c r="DS7" s="38">
        <v>36.520000000000003</v>
      </c>
      <c r="DT7" s="38">
        <v>0</v>
      </c>
      <c r="DU7" s="38">
        <v>0</v>
      </c>
      <c r="DV7" s="38">
        <v>0</v>
      </c>
      <c r="DW7" s="38">
        <v>0</v>
      </c>
      <c r="DX7" s="38">
        <v>0</v>
      </c>
      <c r="DY7" s="38">
        <v>3.01</v>
      </c>
      <c r="DZ7" s="38">
        <v>3.67</v>
      </c>
      <c r="EA7" s="38">
        <v>3.45</v>
      </c>
      <c r="EB7" s="38">
        <v>5.0199999999999996</v>
      </c>
      <c r="EC7" s="38">
        <v>5.86</v>
      </c>
      <c r="ED7" s="38">
        <v>5.72</v>
      </c>
      <c r="EE7" s="38">
        <v>0</v>
      </c>
      <c r="EF7" s="38">
        <v>0</v>
      </c>
      <c r="EG7" s="38">
        <v>0</v>
      </c>
      <c r="EH7" s="38">
        <v>2.61</v>
      </c>
      <c r="EI7" s="38">
        <v>2.09</v>
      </c>
      <c r="EJ7" s="38">
        <v>0.13</v>
      </c>
      <c r="EK7" s="38">
        <v>0.1</v>
      </c>
      <c r="EL7" s="38">
        <v>0.12</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2022-01-21T00:52:51Z</cp:lastPrinted>
  <dcterms:created xsi:type="dcterms:W3CDTF">2021-12-03T07:10:17Z</dcterms:created>
  <dcterms:modified xsi:type="dcterms:W3CDTF">2022-02-04T08:24:55Z</dcterms:modified>
  <cp:category/>
</cp:coreProperties>
</file>