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yzBuAGK7ziaRgeA3fXaRvj4Cb4TyG0G5dYVwT8ryYvAVhYbk7uE5QPQ2RGyqDRR8oYUvOOi4q4sEbdnAiTROUA==" workbookSaltValue="dWJ3mDo/NJuH8tk3sDJWh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BB10" i="4"/>
  <c r="AT10" i="4"/>
  <c r="W10" i="4"/>
  <c r="I10" i="4"/>
  <c r="BB8" i="4"/>
  <c r="AT8" i="4"/>
  <c r="AL8" i="4"/>
  <c r="W8" i="4"/>
  <c r="P8" i="4"/>
  <c r="B8"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<sst xmlns="http://schemas.openxmlformats.org/spreadsheetml/2006/main" count="228" uniqueCount="116">
  <si>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</si>
  <si>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</si>
  <si>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</si>
  <si>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</si>
  <si>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</si>
  <si>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</si>
  <si>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</si>
  <si>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</si>
  <si>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</si>
  <si>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</si>
  <si>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</si>
  <si>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</si>
  <si>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</si>
  <si>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</si>
  <si>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</si>
  <si>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</si>
  <si>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</si>
  <si>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</si>
  <si>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</si>
  <si>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</si>
  <si>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</si>
  <si>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</si>
  <si>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</si>
  <si>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</si>
  <si>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</si>
  <si>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</si>
  <si>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</si>
  <si>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</si>
  <si>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</si>
  <si>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</si>
  <si>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</si>
  <si>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</si>
  <si>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</si>
  <si>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</si>
  <si>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</si>
  <si>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</si>
  <si>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</si>
  <si>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</si>
  <si>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</si>
  <si>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</si>
  <si>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</si>
  <si>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</si>
  <si>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</si>
  <si>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</si>
  <si>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</si>
  <si>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</si>
  <si>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</si>
  <si>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</si>
  <si>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</si>
  <si>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</si>
  <si>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</si>
  <si>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</si>
  <si>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</si>
  <si>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</si>
  <si>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</si>
  <si>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</si>
  <si>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</si>
  <si>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</si>
  <si>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</si>
  <si>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</si>
  <si>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</si>
  <si>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</si>
  <si>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</si>
  <si>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</si>
  <si>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</si>
  <si>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</si>
  <si>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</si>
  <si>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</si>
  <si>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</si>
  <si>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</si>
  <si>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</si>
  <si>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</si>
  <si>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</si>
  <si>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</si>
  <si>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</si>
  <si>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</si>
  <si>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</si>
  <si>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</si>
  <si>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</si>
  <si>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</si>
  <si>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</si>
  <si>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</si>
  <si>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</si>
  <si>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</si>
  <si>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</si>
  <si>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</si>
  <si>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</si>
  <si>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</si>
  <si>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</si>
  <si>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</si>
  <si>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</si>
  <si>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</si>
  <si>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</si>
  <si>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</si>
  <si>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</si>
  <si>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</si>
  <si>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</si>
  <si>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</si>
  <si>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</si>
  <si>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</si>
  <si>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</si>
  <si>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</si>
  <si>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</si>
  <si>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</si>
  <si>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</si>
  <si>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</si>
  <si>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</si>
  <si>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</si>
  <si>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</si>
  <si>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</si>
  <si>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</si>
  <si>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</si>
  <si>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</si>
  <si>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現段階では高い健全性を示していますが、人口減少や節水意識や生活スタイルの変化により、給水収益の増加が見込めない中で、老朽化に伴う更新投資は増加速度が加速しており、さらに自然災害への対応など、経営環境は一段と厳しさが増しております。
　こうした中で、企業全体の経営バランスを常に意識し、現行の料金体系を維持しつつ、独立採算制の原則である給水収益による黒字経営を維持できるよう努めることが極めて重要となっております。
　必要な水を、必要なとき、必要な量を安定的に供給すべく、リスク管理や老朽化対策に重点を置いた経営を戦略的に進めてまいります。</t>
    <rPh sb="25" eb="27">
      <t>セッスイ</t>
    </rPh>
    <rPh sb="27" eb="29">
      <t>イシキ</t>
    </rPh>
    <rPh sb="30" eb="32">
      <t>セイカツ</t>
    </rPh>
    <rPh sb="37" eb="39">
      <t>ヘンカ</t>
    </rPh>
    <rPh sb="48" eb="50">
      <t>ゾウカ</t>
    </rPh>
    <rPh sb="51" eb="53">
      <t>ミコ</t>
    </rPh>
    <rPh sb="209" eb="211">
      <t>ヒツヨウ</t>
    </rPh>
    <rPh sb="212" eb="213">
      <t>ミズ</t>
    </rPh>
    <rPh sb="215" eb="217">
      <t>ヒツヨウ</t>
    </rPh>
    <rPh sb="221" eb="223">
      <t>ヒツヨウ</t>
    </rPh>
    <rPh sb="224" eb="225">
      <t>リョウ</t>
    </rPh>
    <rPh sb="226" eb="229">
      <t>アンテイテキ</t>
    </rPh>
    <rPh sb="230" eb="232">
      <t>キョウキュウ</t>
    </rPh>
    <rPh sb="242" eb="245">
      <t>ロウキュウカ</t>
    </rPh>
    <rPh sb="245" eb="247">
      <t>タイサク</t>
    </rPh>
    <rPh sb="248" eb="250">
      <t>ジュウテン</t>
    </rPh>
    <rPh sb="251" eb="252">
      <t>オ</t>
    </rPh>
    <phoneticPr fontId="4"/>
  </si>
  <si>
    <t>　有形固定資産減価償却率の上昇は、水道施設全体において経年による保有資産の老朽化が進んでいることを示しています。　　　　　　　　　　　　　　　　　　
　管路経年化率は、平均値を上回り、今後も法定耐用年数を経過する管路は増加することが想定され、老朽管の更新が引き続き課題となっています。
　管路更新率は、平均値より低くなっていますが、実態に即した管路の使用可能年数を考慮し、限られた予算の中で計画的に更新事業を進めております。
　投資額に対する財源確保が懸念される中ではありますが、経営バランスを考慮し、更新計画に基づき事業を進めてまいります。</t>
    <rPh sb="84" eb="87">
      <t>ヘイキンチ</t>
    </rPh>
    <rPh sb="88" eb="90">
      <t>ウワマワ</t>
    </rPh>
    <rPh sb="214" eb="216">
      <t>トウシ</t>
    </rPh>
    <rPh sb="216" eb="217">
      <t>ガク</t>
    </rPh>
    <rPh sb="218" eb="219">
      <t>タイ</t>
    </rPh>
    <rPh sb="221" eb="223">
      <t>ザイゲン</t>
    </rPh>
    <rPh sb="223" eb="225">
      <t>カクホ</t>
    </rPh>
    <rPh sb="226" eb="228">
      <t>ケネン</t>
    </rPh>
    <rPh sb="231" eb="232">
      <t>ナカ</t>
    </rPh>
    <rPh sb="240" eb="242">
      <t>ケイエイ</t>
    </rPh>
    <rPh sb="247" eb="249">
      <t>コウリョ</t>
    </rPh>
    <rPh sb="253" eb="255">
      <t>ケイカク</t>
    </rPh>
    <rPh sb="256" eb="257">
      <t>モト</t>
    </rPh>
    <rPh sb="259" eb="261">
      <t>ジギョウ</t>
    </rPh>
    <rPh sb="262" eb="263">
      <t>スス</t>
    </rPh>
    <phoneticPr fontId="4"/>
  </si>
  <si>
    <r>
      <rPr>
        <sz val="11"/>
        <rFont val="ＭＳ ゴシック"/>
        <family val="3"/>
        <charset val="128"/>
      </rPr>
      <t>　経常収支比率は、新型コロナウイルスによる自粛モードによって有収水量が伸びたことに加え、水道事業の運営効率化と経営健全化を重視した取組により、費用の削減・縮減を図ったことで100％を超えております。なお、累積欠損は生じておりません。</t>
    </r>
    <r>
      <rPr>
        <sz val="11"/>
        <color rgb="FFFF0000"/>
        <rFont val="ＭＳ ゴシック"/>
        <family val="3"/>
        <charset val="128"/>
      </rPr>
      <t xml:space="preserve">
　</t>
    </r>
    <r>
      <rPr>
        <sz val="11"/>
        <rFont val="ＭＳ ゴシック"/>
        <family val="3"/>
        <charset val="128"/>
      </rPr>
      <t>流動比率は、依然として100％を上回っており、支払能力が高い状態であることを示しています。</t>
    </r>
    <r>
      <rPr>
        <sz val="11"/>
        <color rgb="FFFF0000"/>
        <rFont val="ＭＳ ゴシック"/>
        <family val="3"/>
        <charset val="128"/>
      </rPr>
      <t xml:space="preserve">
　</t>
    </r>
    <r>
      <rPr>
        <sz val="11"/>
        <rFont val="ＭＳ ゴシック"/>
        <family val="3"/>
        <charset val="128"/>
      </rPr>
      <t>企業債残高対給水収益比率は、経営戦略による整備計画に基づき、新規借入を行わなかったことにより減少しています。なお、新型コロナウイルスによる経済負担の軽減策として、基本料金を２か月分免除したことで給水収益が減少しており、減免分を考慮すると43.16％とさらに減少します。
　料金回収率は、前年度より減少しましたが、これは新型コロナウイルスによる経済負担の軽減策による基本料金減免により給水収益が減少した一方、年間有収水量が増加したことにより、大幅に供給単価が減少したためです。減免分を給水収益に考慮すると109.79％と前年を大きく上回ることから、給水収益で給水に係る費用を賄えているといえます。
　給水原価は、年間有収水量が増加したため、減少しました。</t>
    </r>
    <r>
      <rPr>
        <sz val="11"/>
        <color rgb="FFFF0000"/>
        <rFont val="ＭＳ ゴシック"/>
        <family val="3"/>
        <charset val="128"/>
      </rPr>
      <t xml:space="preserve">
　</t>
    </r>
    <r>
      <rPr>
        <sz val="11"/>
        <rFont val="ＭＳ ゴシック"/>
        <family val="3"/>
        <charset val="128"/>
      </rPr>
      <t>有収率については、平均を上回っていますが、更なる収益向上を目指し、現在、有収率向上を図るために大規模漏水調査を実施しています。
　以上のとおり、現在の経営状況は高い健全性を示していますが、人口減少に伴う給水収益の減少や自然災害に対するリスク対応、増大する更新需要を満たすために戦略的な経営を進める必要があります。</t>
    </r>
    <rPh sb="21" eb="23">
      <t>ジシュク</t>
    </rPh>
    <rPh sb="30" eb="32">
      <t>ユウシュウ</t>
    </rPh>
    <rPh sb="32" eb="34">
      <t>スイリョウ</t>
    </rPh>
    <rPh sb="35" eb="36">
      <t>ノ</t>
    </rPh>
    <rPh sb="41" eb="42">
      <t>クワ</t>
    </rPh>
    <rPh sb="44" eb="46">
      <t>スイドウ</t>
    </rPh>
    <rPh sb="46" eb="48">
      <t>ジギョウ</t>
    </rPh>
    <rPh sb="61" eb="63">
      <t>ジュウシ</t>
    </rPh>
    <rPh sb="65" eb="67">
      <t>トリクミ</t>
    </rPh>
    <rPh sb="71" eb="73">
      <t>ヒヨウ</t>
    </rPh>
    <rPh sb="74" eb="76">
      <t>サクゲン</t>
    </rPh>
    <rPh sb="77" eb="79">
      <t>シュクゲン</t>
    </rPh>
    <rPh sb="80" eb="81">
      <t>ハカ</t>
    </rPh>
    <rPh sb="91" eb="92">
      <t>コ</t>
    </rPh>
    <rPh sb="102" eb="104">
      <t>ルイセキ</t>
    </rPh>
    <rPh sb="104" eb="106">
      <t>ケッソン</t>
    </rPh>
    <rPh sb="107" eb="108">
      <t>ショウ</t>
    </rPh>
    <rPh sb="179" eb="181">
      <t>ケイエイ</t>
    </rPh>
    <rPh sb="181" eb="183">
      <t>センリャク</t>
    </rPh>
    <rPh sb="186" eb="188">
      <t>セイビ</t>
    </rPh>
    <rPh sb="188" eb="190">
      <t>ケイカク</t>
    </rPh>
    <rPh sb="191" eb="192">
      <t>モト</t>
    </rPh>
    <rPh sb="200" eb="201">
      <t>オコナ</t>
    </rPh>
    <rPh sb="211" eb="213">
      <t>ゲンショウ</t>
    </rPh>
    <rPh sb="293" eb="295">
      <t>ゲンショウ</t>
    </rPh>
    <rPh sb="324" eb="326">
      <t>シンガタ</t>
    </rPh>
    <rPh sb="336" eb="338">
      <t>ケイザイ</t>
    </rPh>
    <rPh sb="338" eb="340">
      <t>フタン</t>
    </rPh>
    <rPh sb="341" eb="343">
      <t>ケイゲン</t>
    </rPh>
    <rPh sb="343" eb="344">
      <t>サク</t>
    </rPh>
    <rPh sb="347" eb="349">
      <t>キホン</t>
    </rPh>
    <rPh sb="349" eb="351">
      <t>リョウキン</t>
    </rPh>
    <rPh sb="351" eb="353">
      <t>ゲンメン</t>
    </rPh>
    <rPh sb="356" eb="358">
      <t>キュウスイ</t>
    </rPh>
    <rPh sb="358" eb="360">
      <t>シュウエキ</t>
    </rPh>
    <rPh sb="361" eb="363">
      <t>ゲンショウ</t>
    </rPh>
    <rPh sb="365" eb="367">
      <t>イッポウ</t>
    </rPh>
    <rPh sb="368" eb="370">
      <t>ネンカン</t>
    </rPh>
    <rPh sb="370" eb="372">
      <t>ユウシュウ</t>
    </rPh>
    <rPh sb="372" eb="374">
      <t>スイリョウ</t>
    </rPh>
    <rPh sb="375" eb="377">
      <t>ゾウカ</t>
    </rPh>
    <rPh sb="385" eb="387">
      <t>オオハバ</t>
    </rPh>
    <rPh sb="402" eb="404">
      <t>ゲンメン</t>
    </rPh>
    <rPh sb="404" eb="405">
      <t>ブン</t>
    </rPh>
    <rPh sb="406" eb="408">
      <t>キュウスイ</t>
    </rPh>
    <rPh sb="408" eb="410">
      <t>シュウエキ</t>
    </rPh>
    <rPh sb="411" eb="413">
      <t>コウリョ</t>
    </rPh>
    <rPh sb="424" eb="426">
      <t>ゼンネン</t>
    </rPh>
    <rPh sb="427" eb="428">
      <t>オオ</t>
    </rPh>
    <rPh sb="430" eb="432">
      <t>ウワマワ</t>
    </rPh>
    <rPh sb="438" eb="440">
      <t>キュウスイ</t>
    </rPh>
    <rPh sb="440" eb="442">
      <t>シュウエキ</t>
    </rPh>
    <rPh sb="443" eb="445">
      <t>キュウスイ</t>
    </rPh>
    <rPh sb="446" eb="447">
      <t>カカ</t>
    </rPh>
    <rPh sb="448" eb="450">
      <t>ヒヨウ</t>
    </rPh>
    <rPh sb="451" eb="452">
      <t>マカナ</t>
    </rPh>
    <rPh sb="502" eb="504">
      <t>ヘイキン</t>
    </rPh>
    <rPh sb="505" eb="507">
      <t>ウワマワ</t>
    </rPh>
    <rPh sb="514" eb="515">
      <t>サラ</t>
    </rPh>
    <rPh sb="517" eb="519">
      <t>シュウエキ</t>
    </rPh>
    <rPh sb="519" eb="521">
      <t>コウジョウ</t>
    </rPh>
    <rPh sb="522" eb="524">
      <t>メザ</t>
    </rPh>
    <rPh sb="526" eb="528">
      <t>ゲンザイ</t>
    </rPh>
    <rPh sb="529" eb="532">
      <t>ユウシュウリツ</t>
    </rPh>
    <rPh sb="532" eb="534">
      <t>コウジョウ</t>
    </rPh>
    <rPh sb="535" eb="536">
      <t>ハカ</t>
    </rPh>
    <rPh sb="540" eb="543">
      <t>ダイキボ</t>
    </rPh>
    <rPh sb="543" eb="545">
      <t>ロウスイ</t>
    </rPh>
    <rPh sb="545" eb="547">
      <t>チョウサ</t>
    </rPh>
    <rPh sb="548" eb="550">
      <t>ジッシ</t>
    </rPh>
    <rPh sb="565" eb="567">
      <t>ゲンザイ</t>
    </rPh>
    <rPh sb="568" eb="570">
      <t>ケイエイ</t>
    </rPh>
    <rPh sb="570" eb="572">
      <t>ジョウキョウ</t>
    </rPh>
    <rPh sb="587" eb="589">
      <t>ジンコウ</t>
    </rPh>
    <rPh sb="589" eb="591">
      <t>ゲンショウ</t>
    </rPh>
    <rPh sb="592" eb="593">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</si>
</sst>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0.34</c:v>
                </c:pt>
                <c:pt idx="1">
                  <c:v>0.62</c:v>
                </c:pt>
                <c:pt idx="2">
                  <c:v>0.49</c:v>
                </c:pt>
                <c:pt idx="3">
                  <c:v>0.37</c:v>
                </c:pt>
                <c:pt idx="4">
                  <c:v>0.3</c:v>
                </c:pt>
              </c:numCache>
            </c:numRef>
          </c:val>
          <c:extLst>
            <c:ext xmlns:c16="http://schemas.microsoft.com/office/drawing/2014/chart" uri="{C3380CC4-5D6E-409C-BE32-E72D297353CC}">
              <c16:uniqueId val="{00000000-96A0-46A5-8C02-7C9EB2727C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0.66</c:v>
                </c:pt>
                <c:pt idx="4">
                  <c:v>0.67</c:v>
                </c:pt>
              </c:numCache>
            </c:numRef>
          </c:val>
          <c:smooth val="0"/>
          <c:extLst>
            <c:ext xmlns:c16="http://schemas.microsoft.com/office/drawing/2014/chart" uri="{C3380CC4-5D6E-409C-BE32-E72D297353CC}">
              <c16:uniqueId val="{00000001-96A0-46A5-8C02-7C9EB2727C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66.900000000000006</c:v>
                </c:pt>
                <c:pt idx="1">
                  <c:v>67.959999999999994</c:v>
                </c:pt>
                <c:pt idx="2">
                  <c:v>67.63</c:v>
                </c:pt>
                <c:pt idx="3">
                  <c:v>67.78</c:v>
                </c:pt>
                <c:pt idx="4">
                  <c:v>69.8</c:v>
                </c:pt>
              </c:numCache>
            </c:numRef>
          </c:val>
          <c:extLst>
            <c:ext xmlns:c16="http://schemas.microsoft.com/office/drawing/2014/chart" uri="{C3380CC4-5D6E-409C-BE32-E72D297353CC}">
              <c16:uniqueId val="{00000000-7584-48D2-9D56-CDBB4AF508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62.05</c:v>
                </c:pt>
                <c:pt idx="4">
                  <c:v>63.23</c:v>
                </c:pt>
              </c:numCache>
            </c:numRef>
          </c:val>
          <c:smooth val="0"/>
          <c:extLst>
            <c:ext xmlns:c16="http://schemas.microsoft.com/office/drawing/2014/chart" uri="{C3380CC4-5D6E-409C-BE32-E72D297353CC}">
              <c16:uniqueId val="{00000001-7584-48D2-9D56-CDBB4AF508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95.72</c:v>
                </c:pt>
                <c:pt idx="1">
                  <c:v>95.78</c:v>
                </c:pt>
                <c:pt idx="2">
                  <c:v>96.23</c:v>
                </c:pt>
                <c:pt idx="3">
                  <c:v>94.88</c:v>
                </c:pt>
                <c:pt idx="4">
                  <c:v>95.83</c:v>
                </c:pt>
              </c:numCache>
            </c:numRef>
          </c:val>
          <c:extLst>
            <c:ext xmlns:c16="http://schemas.microsoft.com/office/drawing/2014/chart" uri="{C3380CC4-5D6E-409C-BE32-E72D297353CC}">
              <c16:uniqueId val="{00000000-306D-4E1B-997E-E6EF96D030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89.11</c:v>
                </c:pt>
                <c:pt idx="4">
                  <c:v>89.35</c:v>
                </c:pt>
              </c:numCache>
            </c:numRef>
          </c:val>
          <c:smooth val="0"/>
          <c:extLst>
            <c:ext xmlns:c16="http://schemas.microsoft.com/office/drawing/2014/chart" uri="{C3380CC4-5D6E-409C-BE32-E72D297353CC}">
              <c16:uniqueId val="{00000001-306D-4E1B-997E-E6EF96D030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117.69</c:v>
                </c:pt>
                <c:pt idx="1">
                  <c:v>119.13</c:v>
                </c:pt>
                <c:pt idx="2">
                  <c:v>119.06</c:v>
                </c:pt>
                <c:pt idx="3">
                  <c:v>116.9</c:v>
                </c:pt>
                <c:pt idx="4">
                  <c:v>118.47</c:v>
                </c:pt>
              </c:numCache>
            </c:numRef>
          </c:val>
          <c:extLst>
            <c:ext xmlns:c16="http://schemas.microsoft.com/office/drawing/2014/chart" uri="{C3380CC4-5D6E-409C-BE32-E72D297353CC}">
              <c16:uniqueId val="{00000000-7780-4BAD-82BE-6E20436A5A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112.82</c:v>
                </c:pt>
                <c:pt idx="4">
                  <c:v>111.21</c:v>
                </c:pt>
              </c:numCache>
            </c:numRef>
          </c:val>
          <c:smooth val="0"/>
          <c:extLst>
            <c:ext xmlns:c16="http://schemas.microsoft.com/office/drawing/2014/chart" uri="{C3380CC4-5D6E-409C-BE32-E72D297353CC}">
              <c16:uniqueId val="{00000001-7780-4BAD-82BE-6E20436A5A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52.58</c:v>
                </c:pt>
                <c:pt idx="1">
                  <c:v>53.21</c:v>
                </c:pt>
                <c:pt idx="2">
                  <c:v>54.05</c:v>
                </c:pt>
                <c:pt idx="3">
                  <c:v>54.75</c:v>
                </c:pt>
                <c:pt idx="4">
                  <c:v>55.08</c:v>
                </c:pt>
              </c:numCache>
            </c:numRef>
          </c:val>
          <c:extLst>
            <c:ext xmlns:c16="http://schemas.microsoft.com/office/drawing/2014/chart" uri="{C3380CC4-5D6E-409C-BE32-E72D297353CC}">
              <c16:uniqueId val="{00000000-E00F-4096-A986-C0B4FB3586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48.69</c:v>
                </c:pt>
                <c:pt idx="4">
                  <c:v>49.62</c:v>
                </c:pt>
              </c:numCache>
            </c:numRef>
          </c:val>
          <c:smooth val="0"/>
          <c:extLst>
            <c:ext xmlns:c16="http://schemas.microsoft.com/office/drawing/2014/chart" uri="{C3380CC4-5D6E-409C-BE32-E72D297353CC}">
              <c16:uniqueId val="{00000001-E00F-4096-A986-C0B4FB3586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9.67</c:v>
                </c:pt>
                <c:pt idx="1">
                  <c:v>10.61</c:v>
                </c:pt>
                <c:pt idx="2">
                  <c:v>12.63</c:v>
                </c:pt>
                <c:pt idx="3">
                  <c:v>17.3</c:v>
                </c:pt>
                <c:pt idx="4">
                  <c:v>21.4</c:v>
                </c:pt>
              </c:numCache>
            </c:numRef>
          </c:val>
          <c:extLst>
            <c:ext xmlns:c16="http://schemas.microsoft.com/office/drawing/2014/chart" uri="{C3380CC4-5D6E-409C-BE32-E72D297353CC}">
              <c16:uniqueId val="{00000000-E7B4-4751-981D-2F315C9331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18.260000000000002</c:v>
                </c:pt>
                <c:pt idx="4">
                  <c:v>19.510000000000002</c:v>
                </c:pt>
              </c:numCache>
            </c:numRef>
          </c:val>
          <c:smooth val="0"/>
          <c:extLst>
            <c:ext xmlns:c16="http://schemas.microsoft.com/office/drawing/2014/chart" uri="{C3380CC4-5D6E-409C-BE32-E72D297353CC}">
              <c16:uniqueId val="{00000001-E7B4-4751-981D-2F315C9331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2E-4062-A2A3-6205F97670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c:v>0</c:v>
                </c:pt>
                <c:pt idx="4">
                  <c:v>0</c:v>
                </c:pt>
              </c:numCache>
            </c:numRef>
          </c:val>
          <c:smooth val="0"/>
          <c:extLst>
            <c:ext xmlns:c16="http://schemas.microsoft.com/office/drawing/2014/chart" uri="{C3380CC4-5D6E-409C-BE32-E72D297353CC}">
              <c16:uniqueId val="{00000001-E12E-4062-A2A3-6205F97670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877.59</c:v>
                </c:pt>
                <c:pt idx="1">
                  <c:v>862.77</c:v>
                </c:pt>
                <c:pt idx="2">
                  <c:v>885.78</c:v>
                </c:pt>
                <c:pt idx="3">
                  <c:v>820.75</c:v>
                </c:pt>
                <c:pt idx="4">
                  <c:v>809.37</c:v>
                </c:pt>
              </c:numCache>
            </c:numRef>
          </c:val>
          <c:extLst>
            <c:ext xmlns:c16="http://schemas.microsoft.com/office/drawing/2014/chart" uri="{C3380CC4-5D6E-409C-BE32-E72D297353CC}">
              <c16:uniqueId val="{00000000-7501-4FD9-A143-700C96BEDD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358.91</c:v>
                </c:pt>
                <c:pt idx="4">
                  <c:v>360.96</c:v>
                </c:pt>
              </c:numCache>
            </c:numRef>
          </c:val>
          <c:smooth val="0"/>
          <c:extLst>
            <c:ext xmlns:c16="http://schemas.microsoft.com/office/drawing/2014/chart" uri="{C3380CC4-5D6E-409C-BE32-E72D297353CC}">
              <c16:uniqueId val="{00000001-7501-4FD9-A143-700C96BEDD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95.7</c:v>
                </c:pt>
                <c:pt idx="1">
                  <c:v>81.09</c:v>
                </c:pt>
                <c:pt idx="2">
                  <c:v>68.239999999999995</c:v>
                </c:pt>
                <c:pt idx="3">
                  <c:v>56.95</c:v>
                </c:pt>
                <c:pt idx="4">
                  <c:v>46.63</c:v>
                </c:pt>
              </c:numCache>
            </c:numRef>
          </c:val>
          <c:extLst>
            <c:ext xmlns:c16="http://schemas.microsoft.com/office/drawing/2014/chart" uri="{C3380CC4-5D6E-409C-BE32-E72D297353CC}">
              <c16:uniqueId val="{00000000-0933-4479-BAE9-826AB56610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247.27</c:v>
                </c:pt>
                <c:pt idx="4">
                  <c:v>239.18</c:v>
                </c:pt>
              </c:numCache>
            </c:numRef>
          </c:val>
          <c:smooth val="0"/>
          <c:extLst>
            <c:ext xmlns:c16="http://schemas.microsoft.com/office/drawing/2014/chart" uri="{C3380CC4-5D6E-409C-BE32-E72D297353CC}">
              <c16:uniqueId val="{00000001-0933-4479-BAE9-826AB56610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106.8</c:v>
                </c:pt>
                <c:pt idx="1">
                  <c:v>107.88</c:v>
                </c:pt>
                <c:pt idx="2">
                  <c:v>107.72</c:v>
                </c:pt>
                <c:pt idx="3">
                  <c:v>105.7</c:v>
                </c:pt>
                <c:pt idx="4">
                  <c:v>101.62</c:v>
                </c:pt>
              </c:numCache>
            </c:numRef>
          </c:val>
          <c:extLst>
            <c:ext xmlns:c16="http://schemas.microsoft.com/office/drawing/2014/chart" uri="{C3380CC4-5D6E-409C-BE32-E72D297353CC}">
              <c16:uniqueId val="{00000000-6EA0-4593-9589-CD31743DF0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105.34</c:v>
                </c:pt>
                <c:pt idx="4">
                  <c:v>101.89</c:v>
                </c:pt>
              </c:numCache>
            </c:numRef>
          </c:val>
          <c:smooth val="0"/>
          <c:extLst>
            <c:ext xmlns:c16="http://schemas.microsoft.com/office/drawing/2014/chart" uri="{C3380CC4-5D6E-409C-BE32-E72D297353CC}">
              <c16:uniqueId val="{00000001-6EA0-4593-9589-CD31743DF0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180.62</c:v>
                </c:pt>
                <c:pt idx="1">
                  <c:v>180.07</c:v>
                </c:pt>
                <c:pt idx="2">
                  <c:v>180.19</c:v>
                </c:pt>
                <c:pt idx="3">
                  <c:v>182.8</c:v>
                </c:pt>
                <c:pt idx="4">
                  <c:v>174.09</c:v>
                </c:pt>
              </c:numCache>
            </c:numRef>
          </c:val>
          <c:extLst>
            <c:ext xmlns:c16="http://schemas.microsoft.com/office/drawing/2014/chart" uri="{C3380CC4-5D6E-409C-BE32-E72D297353CC}">
              <c16:uniqueId val="{00000000-B571-4C73-A4D5-24F5738396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159.6</c:v>
                </c:pt>
                <c:pt idx="4">
                  <c:v>156.32</c:v>
                </c:pt>
              </c:numCache>
            </c:numRef>
          </c:val>
          <c:smooth val="0"/>
          <c:extLst>
            <c:ext xmlns:c16="http://schemas.microsoft.com/office/drawing/2014/chart" uri="{C3380CC4-5D6E-409C-BE32-E72D297353CC}">
              <c16:uniqueId val="{00000001-B571-4C73-A4D5-24F5738396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野田市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154140</v>
      </c>
      <c r="AM8" s="61"/>
      <c r="AN8" s="61"/>
      <c r="AO8" s="61"/>
      <c r="AP8" s="61"/>
      <c r="AQ8" s="61"/>
      <c r="AR8" s="61"/>
      <c r="AS8" s="61"/>
      <c r="AT8" s="52">
        <f>データ!$S$6</f>
        <v>103.55</v>
      </c>
      <c r="AU8" s="53"/>
      <c r="AV8" s="53"/>
      <c r="AW8" s="53"/>
      <c r="AX8" s="53"/>
      <c r="AY8" s="53"/>
      <c r="AZ8" s="53"/>
      <c r="BA8" s="53"/>
      <c r="BB8" s="54">
        <f>データ!$T$6</f>
        <v>1488.56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93.43</v>
      </c>
      <c r="J10" s="53"/>
      <c r="K10" s="53"/>
      <c r="L10" s="53"/>
      <c r="M10" s="53"/>
      <c r="N10" s="53"/>
      <c r="O10" s="64"/>
      <c r="P10" s="54">
        <f>データ!$P$6</f>
        <v>97.32</v>
      </c>
      <c r="Q10" s="54"/>
      <c r="R10" s="54"/>
      <c r="S10" s="54"/>
      <c r="T10" s="54"/>
      <c r="U10" s="54"/>
      <c r="V10" s="54"/>
      <c r="W10" s="61">
        <f>データ!$Q$6</f>
        <v>2530</v>
      </c>
      <c r="X10" s="61"/>
      <c r="Y10" s="61"/>
      <c r="Z10" s="61"/>
      <c r="AA10" s="61"/>
      <c r="AB10" s="61"/>
      <c r="AC10" s="61"/>
      <c r="AD10" s="2"/>
      <c r="AE10" s="2"/>
      <c r="AF10" s="2"/>
      <c r="AG10" s="2"/>
      <c r="AH10" s="4"/>
      <c r="AI10" s="4"/>
      <c r="AJ10" s="4"/>
      <c r="AK10" s="4"/>
      <c r="AL10" s="61">
        <f>データ!$U$6</f>
        <v>149862</v>
      </c>
      <c r="AM10" s="61"/>
      <c r="AN10" s="61"/>
      <c r="AO10" s="61"/>
      <c r="AP10" s="61"/>
      <c r="AQ10" s="61"/>
      <c r="AR10" s="61"/>
      <c r="AS10" s="61"/>
      <c r="AT10" s="52">
        <f>データ!$V$6</f>
        <v>94.11</v>
      </c>
      <c r="AU10" s="53"/>
      <c r="AV10" s="53"/>
      <c r="AW10" s="53"/>
      <c r="AX10" s="53"/>
      <c r="AY10" s="53"/>
      <c r="AZ10" s="53"/>
      <c r="BA10" s="53"/>
      <c r="BB10" s="54">
        <f>データ!$W$6</f>
        <v>1592.41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7"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7"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7"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6" t="s">
        <v>115</v>
      </c>
      <c r="BM16" s="74"/>
      <c r="BN16" s="74"/>
      <c r="BO16" s="74"/>
      <c r="BP16" s="74"/>
      <c r="BQ16" s="74"/>
      <c r="BR16" s="74"/>
      <c r="BS16" s="74"/>
      <c r="BT16" s="74"/>
      <c r="BU16" s="74"/>
      <c r="BV16" s="74"/>
      <c r="BW16" s="74"/>
      <c r="BX16" s="74"/>
      <c r="BY16" s="74"/>
      <c r="BZ16" s="75"/>
    </row>
    <row r="17" spans="1:78" ht="13.7"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6"/>
      <c r="BM17" s="74"/>
      <c r="BN17" s="74"/>
      <c r="BO17" s="74"/>
      <c r="BP17" s="74"/>
      <c r="BQ17" s="74"/>
      <c r="BR17" s="74"/>
      <c r="BS17" s="74"/>
      <c r="BT17" s="74"/>
      <c r="BU17" s="74"/>
      <c r="BV17" s="74"/>
      <c r="BW17" s="74"/>
      <c r="BX17" s="74"/>
      <c r="BY17" s="74"/>
      <c r="BZ17" s="75"/>
    </row>
    <row r="18" spans="1:78" ht="13.7"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6"/>
      <c r="BM18" s="74"/>
      <c r="BN18" s="74"/>
      <c r="BO18" s="74"/>
      <c r="BP18" s="74"/>
      <c r="BQ18" s="74"/>
      <c r="BR18" s="74"/>
      <c r="BS18" s="74"/>
      <c r="BT18" s="74"/>
      <c r="BU18" s="74"/>
      <c r="BV18" s="74"/>
      <c r="BW18" s="74"/>
      <c r="BX18" s="74"/>
      <c r="BY18" s="74"/>
      <c r="BZ18" s="75"/>
    </row>
    <row r="19" spans="1:78" ht="13.7"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6"/>
      <c r="BM19" s="74"/>
      <c r="BN19" s="74"/>
      <c r="BO19" s="74"/>
      <c r="BP19" s="74"/>
      <c r="BQ19" s="74"/>
      <c r="BR19" s="74"/>
      <c r="BS19" s="74"/>
      <c r="BT19" s="74"/>
      <c r="BU19" s="74"/>
      <c r="BV19" s="74"/>
      <c r="BW19" s="74"/>
      <c r="BX19" s="74"/>
      <c r="BY19" s="74"/>
      <c r="BZ19" s="75"/>
    </row>
    <row r="20" spans="1:78" ht="13.7"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6"/>
      <c r="BM20" s="74"/>
      <c r="BN20" s="74"/>
      <c r="BO20" s="74"/>
      <c r="BP20" s="74"/>
      <c r="BQ20" s="74"/>
      <c r="BR20" s="74"/>
      <c r="BS20" s="74"/>
      <c r="BT20" s="74"/>
      <c r="BU20" s="74"/>
      <c r="BV20" s="74"/>
      <c r="BW20" s="74"/>
      <c r="BX20" s="74"/>
      <c r="BY20" s="74"/>
      <c r="BZ20" s="75"/>
    </row>
    <row r="21" spans="1:78" ht="13.7"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6"/>
      <c r="BM21" s="74"/>
      <c r="BN21" s="74"/>
      <c r="BO21" s="74"/>
      <c r="BP21" s="74"/>
      <c r="BQ21" s="74"/>
      <c r="BR21" s="74"/>
      <c r="BS21" s="74"/>
      <c r="BT21" s="74"/>
      <c r="BU21" s="74"/>
      <c r="BV21" s="74"/>
      <c r="BW21" s="74"/>
      <c r="BX21" s="74"/>
      <c r="BY21" s="74"/>
      <c r="BZ21" s="75"/>
    </row>
    <row r="22" spans="1:78" ht="13.7"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6"/>
      <c r="BM22" s="74"/>
      <c r="BN22" s="74"/>
      <c r="BO22" s="74"/>
      <c r="BP22" s="74"/>
      <c r="BQ22" s="74"/>
      <c r="BR22" s="74"/>
      <c r="BS22" s="74"/>
      <c r="BT22" s="74"/>
      <c r="BU22" s="74"/>
      <c r="BV22" s="74"/>
      <c r="BW22" s="74"/>
      <c r="BX22" s="74"/>
      <c r="BY22" s="74"/>
      <c r="BZ22" s="75"/>
    </row>
    <row r="23" spans="1:78" ht="13.7"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6"/>
      <c r="BM23" s="74"/>
      <c r="BN23" s="74"/>
      <c r="BO23" s="74"/>
      <c r="BP23" s="74"/>
      <c r="BQ23" s="74"/>
      <c r="BR23" s="74"/>
      <c r="BS23" s="74"/>
      <c r="BT23" s="74"/>
      <c r="BU23" s="74"/>
      <c r="BV23" s="74"/>
      <c r="BW23" s="74"/>
      <c r="BX23" s="74"/>
      <c r="BY23" s="74"/>
      <c r="BZ23" s="75"/>
    </row>
    <row r="24" spans="1:78" ht="13.7"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6"/>
      <c r="BM24" s="74"/>
      <c r="BN24" s="74"/>
      <c r="BO24" s="74"/>
      <c r="BP24" s="74"/>
      <c r="BQ24" s="74"/>
      <c r="BR24" s="74"/>
      <c r="BS24" s="74"/>
      <c r="BT24" s="74"/>
      <c r="BU24" s="74"/>
      <c r="BV24" s="74"/>
      <c r="BW24" s="74"/>
      <c r="BX24" s="74"/>
      <c r="BY24" s="74"/>
      <c r="BZ24" s="75"/>
    </row>
    <row r="25" spans="1:78" ht="13.7"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6"/>
      <c r="BM25" s="74"/>
      <c r="BN25" s="74"/>
      <c r="BO25" s="74"/>
      <c r="BP25" s="74"/>
      <c r="BQ25" s="74"/>
      <c r="BR25" s="74"/>
      <c r="BS25" s="74"/>
      <c r="BT25" s="74"/>
      <c r="BU25" s="74"/>
      <c r="BV25" s="74"/>
      <c r="BW25" s="74"/>
      <c r="BX25" s="74"/>
      <c r="BY25" s="74"/>
      <c r="BZ25" s="75"/>
    </row>
    <row r="26" spans="1:78" ht="13.7"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6"/>
      <c r="BM26" s="74"/>
      <c r="BN26" s="74"/>
      <c r="BO26" s="74"/>
      <c r="BP26" s="74"/>
      <c r="BQ26" s="74"/>
      <c r="BR26" s="74"/>
      <c r="BS26" s="74"/>
      <c r="BT26" s="74"/>
      <c r="BU26" s="74"/>
      <c r="BV26" s="74"/>
      <c r="BW26" s="74"/>
      <c r="BX26" s="74"/>
      <c r="BY26" s="74"/>
      <c r="BZ26" s="75"/>
    </row>
    <row r="27" spans="1:78" ht="13.7"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6"/>
      <c r="BM27" s="74"/>
      <c r="BN27" s="74"/>
      <c r="BO27" s="74"/>
      <c r="BP27" s="74"/>
      <c r="BQ27" s="74"/>
      <c r="BR27" s="74"/>
      <c r="BS27" s="74"/>
      <c r="BT27" s="74"/>
      <c r="BU27" s="74"/>
      <c r="BV27" s="74"/>
      <c r="BW27" s="74"/>
      <c r="BX27" s="74"/>
      <c r="BY27" s="74"/>
      <c r="BZ27" s="75"/>
    </row>
    <row r="28" spans="1:78" ht="13.7"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6"/>
      <c r="BM28" s="74"/>
      <c r="BN28" s="74"/>
      <c r="BO28" s="74"/>
      <c r="BP28" s="74"/>
      <c r="BQ28" s="74"/>
      <c r="BR28" s="74"/>
      <c r="BS28" s="74"/>
      <c r="BT28" s="74"/>
      <c r="BU28" s="74"/>
      <c r="BV28" s="74"/>
      <c r="BW28" s="74"/>
      <c r="BX28" s="74"/>
      <c r="BY28" s="74"/>
      <c r="BZ28" s="75"/>
    </row>
    <row r="29" spans="1:78" ht="13.7"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6"/>
      <c r="BM29" s="74"/>
      <c r="BN29" s="74"/>
      <c r="BO29" s="74"/>
      <c r="BP29" s="74"/>
      <c r="BQ29" s="74"/>
      <c r="BR29" s="74"/>
      <c r="BS29" s="74"/>
      <c r="BT29" s="74"/>
      <c r="BU29" s="74"/>
      <c r="BV29" s="74"/>
      <c r="BW29" s="74"/>
      <c r="BX29" s="74"/>
      <c r="BY29" s="74"/>
      <c r="BZ29" s="75"/>
    </row>
    <row r="30" spans="1:78" ht="13.7"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6"/>
      <c r="BM30" s="74"/>
      <c r="BN30" s="74"/>
      <c r="BO30" s="74"/>
      <c r="BP30" s="74"/>
      <c r="BQ30" s="74"/>
      <c r="BR30" s="74"/>
      <c r="BS30" s="74"/>
      <c r="BT30" s="74"/>
      <c r="BU30" s="74"/>
      <c r="BV30" s="74"/>
      <c r="BW30" s="74"/>
      <c r="BX30" s="74"/>
      <c r="BY30" s="74"/>
      <c r="BZ30" s="75"/>
    </row>
    <row r="31" spans="1:78" ht="13.7"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6"/>
      <c r="BM31" s="74"/>
      <c r="BN31" s="74"/>
      <c r="BO31" s="74"/>
      <c r="BP31" s="74"/>
      <c r="BQ31" s="74"/>
      <c r="BR31" s="74"/>
      <c r="BS31" s="74"/>
      <c r="BT31" s="74"/>
      <c r="BU31" s="74"/>
      <c r="BV31" s="74"/>
      <c r="BW31" s="74"/>
      <c r="BX31" s="74"/>
      <c r="BY31" s="74"/>
      <c r="BZ31" s="75"/>
    </row>
    <row r="32" spans="1:78" ht="13.7"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6"/>
      <c r="BM32" s="74"/>
      <c r="BN32" s="74"/>
      <c r="BO32" s="74"/>
      <c r="BP32" s="74"/>
      <c r="BQ32" s="74"/>
      <c r="BR32" s="74"/>
      <c r="BS32" s="74"/>
      <c r="BT32" s="74"/>
      <c r="BU32" s="74"/>
      <c r="BV32" s="74"/>
      <c r="BW32" s="74"/>
      <c r="BX32" s="74"/>
      <c r="BY32" s="74"/>
      <c r="BZ32" s="75"/>
    </row>
    <row r="33" spans="1:78" ht="13.7"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6"/>
      <c r="BM33" s="74"/>
      <c r="BN33" s="74"/>
      <c r="BO33" s="74"/>
      <c r="BP33" s="74"/>
      <c r="BQ33" s="74"/>
      <c r="BR33" s="74"/>
      <c r="BS33" s="74"/>
      <c r="BT33" s="74"/>
      <c r="BU33" s="74"/>
      <c r="BV33" s="74"/>
      <c r="BW33" s="74"/>
      <c r="BX33" s="74"/>
      <c r="BY33" s="74"/>
      <c r="BZ33" s="75"/>
    </row>
    <row r="34" spans="1:78" ht="13.7"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4"/>
      <c r="BN34" s="74"/>
      <c r="BO34" s="74"/>
      <c r="BP34" s="74"/>
      <c r="BQ34" s="74"/>
      <c r="BR34" s="74"/>
      <c r="BS34" s="74"/>
      <c r="BT34" s="74"/>
      <c r="BU34" s="74"/>
      <c r="BV34" s="74"/>
      <c r="BW34" s="74"/>
      <c r="BX34" s="74"/>
      <c r="BY34" s="74"/>
      <c r="BZ34" s="75"/>
    </row>
    <row r="35" spans="1:78" ht="13.7"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4"/>
      <c r="BN35" s="74"/>
      <c r="BO35" s="74"/>
      <c r="BP35" s="74"/>
      <c r="BQ35" s="74"/>
      <c r="BR35" s="74"/>
      <c r="BS35" s="74"/>
      <c r="BT35" s="74"/>
      <c r="BU35" s="74"/>
      <c r="BV35" s="74"/>
      <c r="BW35" s="74"/>
      <c r="BX35" s="74"/>
      <c r="BY35" s="74"/>
      <c r="BZ35" s="75"/>
    </row>
    <row r="36" spans="1:78" ht="13.7"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6"/>
      <c r="BM36" s="74"/>
      <c r="BN36" s="74"/>
      <c r="BO36" s="74"/>
      <c r="BP36" s="74"/>
      <c r="BQ36" s="74"/>
      <c r="BR36" s="74"/>
      <c r="BS36" s="74"/>
      <c r="BT36" s="74"/>
      <c r="BU36" s="74"/>
      <c r="BV36" s="74"/>
      <c r="BW36" s="74"/>
      <c r="BX36" s="74"/>
      <c r="BY36" s="74"/>
      <c r="BZ36" s="75"/>
    </row>
    <row r="37" spans="1:78" ht="13.7"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6"/>
      <c r="BM37" s="74"/>
      <c r="BN37" s="74"/>
      <c r="BO37" s="74"/>
      <c r="BP37" s="74"/>
      <c r="BQ37" s="74"/>
      <c r="BR37" s="74"/>
      <c r="BS37" s="74"/>
      <c r="BT37" s="74"/>
      <c r="BU37" s="74"/>
      <c r="BV37" s="74"/>
      <c r="BW37" s="74"/>
      <c r="BX37" s="74"/>
      <c r="BY37" s="74"/>
      <c r="BZ37" s="75"/>
    </row>
    <row r="38" spans="1:78" ht="13.7"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6"/>
      <c r="BM38" s="74"/>
      <c r="BN38" s="74"/>
      <c r="BO38" s="74"/>
      <c r="BP38" s="74"/>
      <c r="BQ38" s="74"/>
      <c r="BR38" s="74"/>
      <c r="BS38" s="74"/>
      <c r="BT38" s="74"/>
      <c r="BU38" s="74"/>
      <c r="BV38" s="74"/>
      <c r="BW38" s="74"/>
      <c r="BX38" s="74"/>
      <c r="BY38" s="74"/>
      <c r="BZ38" s="75"/>
    </row>
    <row r="39" spans="1:78" ht="13.7"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6"/>
      <c r="BM39" s="74"/>
      <c r="BN39" s="74"/>
      <c r="BO39" s="74"/>
      <c r="BP39" s="74"/>
      <c r="BQ39" s="74"/>
      <c r="BR39" s="74"/>
      <c r="BS39" s="74"/>
      <c r="BT39" s="74"/>
      <c r="BU39" s="74"/>
      <c r="BV39" s="74"/>
      <c r="BW39" s="74"/>
      <c r="BX39" s="74"/>
      <c r="BY39" s="74"/>
      <c r="BZ39" s="75"/>
    </row>
    <row r="40" spans="1:78" ht="13.7"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6"/>
      <c r="BM40" s="74"/>
      <c r="BN40" s="74"/>
      <c r="BO40" s="74"/>
      <c r="BP40" s="74"/>
      <c r="BQ40" s="74"/>
      <c r="BR40" s="74"/>
      <c r="BS40" s="74"/>
      <c r="BT40" s="74"/>
      <c r="BU40" s="74"/>
      <c r="BV40" s="74"/>
      <c r="BW40" s="74"/>
      <c r="BX40" s="74"/>
      <c r="BY40" s="74"/>
      <c r="BZ40" s="75"/>
    </row>
    <row r="41" spans="1:78" ht="13.7"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6"/>
      <c r="BM41" s="74"/>
      <c r="BN41" s="74"/>
      <c r="BO41" s="74"/>
      <c r="BP41" s="74"/>
      <c r="BQ41" s="74"/>
      <c r="BR41" s="74"/>
      <c r="BS41" s="74"/>
      <c r="BT41" s="74"/>
      <c r="BU41" s="74"/>
      <c r="BV41" s="74"/>
      <c r="BW41" s="74"/>
      <c r="BX41" s="74"/>
      <c r="BY41" s="74"/>
      <c r="BZ41" s="75"/>
    </row>
    <row r="42" spans="1:78" ht="13.7"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6"/>
      <c r="BM42" s="74"/>
      <c r="BN42" s="74"/>
      <c r="BO42" s="74"/>
      <c r="BP42" s="74"/>
      <c r="BQ42" s="74"/>
      <c r="BR42" s="74"/>
      <c r="BS42" s="74"/>
      <c r="BT42" s="74"/>
      <c r="BU42" s="74"/>
      <c r="BV42" s="74"/>
      <c r="BW42" s="74"/>
      <c r="BX42" s="74"/>
      <c r="BY42" s="74"/>
      <c r="BZ42" s="75"/>
    </row>
    <row r="43" spans="1:78" ht="13.7"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6"/>
      <c r="BM43" s="74"/>
      <c r="BN43" s="74"/>
      <c r="BO43" s="74"/>
      <c r="BP43" s="74"/>
      <c r="BQ43" s="74"/>
      <c r="BR43" s="74"/>
      <c r="BS43" s="74"/>
      <c r="BT43" s="74"/>
      <c r="BU43" s="74"/>
      <c r="BV43" s="74"/>
      <c r="BW43" s="74"/>
      <c r="BX43" s="74"/>
      <c r="BY43" s="74"/>
      <c r="BZ43" s="75"/>
    </row>
    <row r="44" spans="1:78" ht="13.7"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4"/>
      <c r="BN44" s="74"/>
      <c r="BO44" s="74"/>
      <c r="BP44" s="74"/>
      <c r="BQ44" s="74"/>
      <c r="BR44" s="74"/>
      <c r="BS44" s="74"/>
      <c r="BT44" s="74"/>
      <c r="BU44" s="74"/>
      <c r="BV44" s="74"/>
      <c r="BW44" s="74"/>
      <c r="BX44" s="74"/>
      <c r="BY44" s="74"/>
      <c r="BZ44" s="75"/>
    </row>
    <row r="45" spans="1:78" ht="13.7"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7"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7"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88"/>
      <c r="BN47" s="88"/>
      <c r="BO47" s="88"/>
      <c r="BP47" s="88"/>
      <c r="BQ47" s="88"/>
      <c r="BR47" s="88"/>
      <c r="BS47" s="88"/>
      <c r="BT47" s="88"/>
      <c r="BU47" s="88"/>
      <c r="BV47" s="88"/>
      <c r="BW47" s="88"/>
      <c r="BX47" s="88"/>
      <c r="BY47" s="88"/>
      <c r="BZ47" s="89"/>
    </row>
    <row r="48" spans="1:78" ht="13.7"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88"/>
      <c r="BN48" s="88"/>
      <c r="BO48" s="88"/>
      <c r="BP48" s="88"/>
      <c r="BQ48" s="88"/>
      <c r="BR48" s="88"/>
      <c r="BS48" s="88"/>
      <c r="BT48" s="88"/>
      <c r="BU48" s="88"/>
      <c r="BV48" s="88"/>
      <c r="BW48" s="88"/>
      <c r="BX48" s="88"/>
      <c r="BY48" s="88"/>
      <c r="BZ48" s="89"/>
    </row>
    <row r="49" spans="1:78" ht="13.7"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88"/>
      <c r="BN49" s="88"/>
      <c r="BO49" s="88"/>
      <c r="BP49" s="88"/>
      <c r="BQ49" s="88"/>
      <c r="BR49" s="88"/>
      <c r="BS49" s="88"/>
      <c r="BT49" s="88"/>
      <c r="BU49" s="88"/>
      <c r="BV49" s="88"/>
      <c r="BW49" s="88"/>
      <c r="BX49" s="88"/>
      <c r="BY49" s="88"/>
      <c r="BZ49" s="89"/>
    </row>
    <row r="50" spans="1:78" ht="13.7"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88"/>
      <c r="BN50" s="88"/>
      <c r="BO50" s="88"/>
      <c r="BP50" s="88"/>
      <c r="BQ50" s="88"/>
      <c r="BR50" s="88"/>
      <c r="BS50" s="88"/>
      <c r="BT50" s="88"/>
      <c r="BU50" s="88"/>
      <c r="BV50" s="88"/>
      <c r="BW50" s="88"/>
      <c r="BX50" s="88"/>
      <c r="BY50" s="88"/>
      <c r="BZ50" s="89"/>
    </row>
    <row r="51" spans="1:78" ht="13.7"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88"/>
      <c r="BN51" s="88"/>
      <c r="BO51" s="88"/>
      <c r="BP51" s="88"/>
      <c r="BQ51" s="88"/>
      <c r="BR51" s="88"/>
      <c r="BS51" s="88"/>
      <c r="BT51" s="88"/>
      <c r="BU51" s="88"/>
      <c r="BV51" s="88"/>
      <c r="BW51" s="88"/>
      <c r="BX51" s="88"/>
      <c r="BY51" s="88"/>
      <c r="BZ51" s="89"/>
    </row>
    <row r="52" spans="1:78" ht="13.7"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88"/>
      <c r="BN52" s="88"/>
      <c r="BO52" s="88"/>
      <c r="BP52" s="88"/>
      <c r="BQ52" s="88"/>
      <c r="BR52" s="88"/>
      <c r="BS52" s="88"/>
      <c r="BT52" s="88"/>
      <c r="BU52" s="88"/>
      <c r="BV52" s="88"/>
      <c r="BW52" s="88"/>
      <c r="BX52" s="88"/>
      <c r="BY52" s="88"/>
      <c r="BZ52" s="89"/>
    </row>
    <row r="53" spans="1:78" ht="13.7"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88"/>
      <c r="BN53" s="88"/>
      <c r="BO53" s="88"/>
      <c r="BP53" s="88"/>
      <c r="BQ53" s="88"/>
      <c r="BR53" s="88"/>
      <c r="BS53" s="88"/>
      <c r="BT53" s="88"/>
      <c r="BU53" s="88"/>
      <c r="BV53" s="88"/>
      <c r="BW53" s="88"/>
      <c r="BX53" s="88"/>
      <c r="BY53" s="88"/>
      <c r="BZ53" s="89"/>
    </row>
    <row r="54" spans="1:78" ht="13.7"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88"/>
      <c r="BN54" s="88"/>
      <c r="BO54" s="88"/>
      <c r="BP54" s="88"/>
      <c r="BQ54" s="88"/>
      <c r="BR54" s="88"/>
      <c r="BS54" s="88"/>
      <c r="BT54" s="88"/>
      <c r="BU54" s="88"/>
      <c r="BV54" s="88"/>
      <c r="BW54" s="88"/>
      <c r="BX54" s="88"/>
      <c r="BY54" s="88"/>
      <c r="BZ54" s="89"/>
    </row>
    <row r="55" spans="1:78" ht="13.7"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88"/>
      <c r="BN55" s="88"/>
      <c r="BO55" s="88"/>
      <c r="BP55" s="88"/>
      <c r="BQ55" s="88"/>
      <c r="BR55" s="88"/>
      <c r="BS55" s="88"/>
      <c r="BT55" s="88"/>
      <c r="BU55" s="88"/>
      <c r="BV55" s="88"/>
      <c r="BW55" s="88"/>
      <c r="BX55" s="88"/>
      <c r="BY55" s="88"/>
      <c r="BZ55" s="89"/>
    </row>
    <row r="56" spans="1:78" ht="13.7"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88"/>
      <c r="BN56" s="88"/>
      <c r="BO56" s="88"/>
      <c r="BP56" s="88"/>
      <c r="BQ56" s="88"/>
      <c r="BR56" s="88"/>
      <c r="BS56" s="88"/>
      <c r="BT56" s="88"/>
      <c r="BU56" s="88"/>
      <c r="BV56" s="88"/>
      <c r="BW56" s="88"/>
      <c r="BX56" s="88"/>
      <c r="BY56" s="88"/>
      <c r="BZ56" s="89"/>
    </row>
    <row r="57" spans="1:78" ht="13.7"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88"/>
      <c r="BN57" s="88"/>
      <c r="BO57" s="88"/>
      <c r="BP57" s="88"/>
      <c r="BQ57" s="88"/>
      <c r="BR57" s="88"/>
      <c r="BS57" s="88"/>
      <c r="BT57" s="88"/>
      <c r="BU57" s="88"/>
      <c r="BV57" s="88"/>
      <c r="BW57" s="88"/>
      <c r="BX57" s="88"/>
      <c r="BY57" s="88"/>
      <c r="BZ57" s="89"/>
    </row>
    <row r="58" spans="1:78" ht="13.7"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88"/>
      <c r="BN58" s="88"/>
      <c r="BO58" s="88"/>
      <c r="BP58" s="88"/>
      <c r="BQ58" s="88"/>
      <c r="BR58" s="88"/>
      <c r="BS58" s="88"/>
      <c r="BT58" s="88"/>
      <c r="BU58" s="88"/>
      <c r="BV58" s="88"/>
      <c r="BW58" s="88"/>
      <c r="BX58" s="88"/>
      <c r="BY58" s="88"/>
      <c r="BZ58" s="89"/>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88"/>
      <c r="BN59" s="88"/>
      <c r="BO59" s="88"/>
      <c r="BP59" s="88"/>
      <c r="BQ59" s="88"/>
      <c r="BR59" s="88"/>
      <c r="BS59" s="88"/>
      <c r="BT59" s="88"/>
      <c r="BU59" s="88"/>
      <c r="BV59" s="88"/>
      <c r="BW59" s="88"/>
      <c r="BX59" s="88"/>
      <c r="BY59" s="88"/>
      <c r="BZ59" s="89"/>
    </row>
    <row r="60" spans="1:78" ht="13.7"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3"/>
      <c r="BM60" s="88"/>
      <c r="BN60" s="88"/>
      <c r="BO60" s="88"/>
      <c r="BP60" s="88"/>
      <c r="BQ60" s="88"/>
      <c r="BR60" s="88"/>
      <c r="BS60" s="88"/>
      <c r="BT60" s="88"/>
      <c r="BU60" s="88"/>
      <c r="BV60" s="88"/>
      <c r="BW60" s="88"/>
      <c r="BX60" s="88"/>
      <c r="BY60" s="88"/>
      <c r="BZ60" s="89"/>
    </row>
    <row r="61" spans="1:78" ht="13.7"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3"/>
      <c r="BM61" s="88"/>
      <c r="BN61" s="88"/>
      <c r="BO61" s="88"/>
      <c r="BP61" s="88"/>
      <c r="BQ61" s="88"/>
      <c r="BR61" s="88"/>
      <c r="BS61" s="88"/>
      <c r="BT61" s="88"/>
      <c r="BU61" s="88"/>
      <c r="BV61" s="88"/>
      <c r="BW61" s="88"/>
      <c r="BX61" s="88"/>
      <c r="BY61" s="88"/>
      <c r="BZ61" s="89"/>
    </row>
    <row r="62" spans="1:78" ht="13.7"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88"/>
      <c r="BN62" s="88"/>
      <c r="BO62" s="88"/>
      <c r="BP62" s="88"/>
      <c r="BQ62" s="88"/>
      <c r="BR62" s="88"/>
      <c r="BS62" s="88"/>
      <c r="BT62" s="88"/>
      <c r="BU62" s="88"/>
      <c r="BV62" s="88"/>
      <c r="BW62" s="88"/>
      <c r="BX62" s="88"/>
      <c r="BY62" s="88"/>
      <c r="BZ62" s="89"/>
    </row>
    <row r="63" spans="1:78" ht="13.7"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88"/>
      <c r="BN63" s="88"/>
      <c r="BO63" s="88"/>
      <c r="BP63" s="88"/>
      <c r="BQ63" s="88"/>
      <c r="BR63" s="88"/>
      <c r="BS63" s="88"/>
      <c r="BT63" s="88"/>
      <c r="BU63" s="88"/>
      <c r="BV63" s="88"/>
      <c r="BW63" s="88"/>
      <c r="BX63" s="88"/>
      <c r="BY63" s="88"/>
      <c r="BZ63" s="89"/>
    </row>
    <row r="64" spans="1:78" ht="13.7"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7"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7"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7"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7"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7"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7"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7"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7"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7"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7"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7"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7"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7"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7"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7"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7"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7"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4ZEuL1XLg2N0JCLqLzPi1ioA71blUo7PGAAS0wJIx0LV211vLsRoFz4BwXGs6ELnyWTBgeclhIrDR+hkiMZxw==" saltValue="Q4O7j9fiJi6fgo+H4Aqz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122084</v>
      </c>
      <c r="D6" s="34">
        <f t="shared" si="3"/>
        <v>46</v>
      </c>
      <c r="E6" s="34">
        <f t="shared" si="3"/>
        <v>1</v>
      </c>
      <c r="F6" s="34">
        <f t="shared" si="3"/>
        <v>0</v>
      </c>
      <c r="G6" s="34">
        <f t="shared" si="3"/>
        <v>1</v>
      </c>
      <c r="H6" s="34" t="str">
        <f t="shared" si="3"/>
        <v>千葉県　野田市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93.43</v>
      </c>
      <c r="P6" s="35">
        <f t="shared" si="3"/>
        <v>97.32</v>
      </c>
      <c r="Q6" s="35">
        <f t="shared" si="3"/>
        <v>2530</v>
      </c>
      <c r="R6" s="35">
        <f t="shared" si="3"/>
        <v>154140</v>
      </c>
      <c r="S6" s="35">
        <f t="shared" si="3"/>
        <v>103.55</v>
      </c>
      <c r="T6" s="35">
        <f t="shared" si="3"/>
        <v>1488.56</v>
      </c>
      <c r="U6" s="35">
        <f t="shared" si="3"/>
        <v>149862</v>
      </c>
      <c r="V6" s="35">
        <f t="shared" si="3"/>
        <v>94.11</v>
      </c>
      <c r="W6" s="35">
        <f t="shared" si="3"/>
        <v>1592.41</v>
      </c>
      <c r="X6" s="36">
        <f>IF(X7="",NA(),X7)</f>
        <v>117.69</v>
      </c>
      <c r="Y6" s="36">
        <f t="shared" ref="Y6:AG6" si="4">IF(Y7="",NA(),Y7)</f>
        <v>119.13</v>
      </c>
      <c r="Z6" s="36">
        <f t="shared" si="4"/>
        <v>119.06</v>
      </c>
      <c r="AA6" s="36">
        <f t="shared" si="4"/>
        <v>116.9</v>
      </c>
      <c r="AB6" s="36">
        <f t="shared" si="4"/>
        <v>118.47</v>
      </c>
      <c r="AC6" s="36">
        <f t="shared" si="4"/>
        <v>115.36</v>
      </c>
      <c r="AD6" s="36">
        <f t="shared" si="4"/>
        <v>113.95</v>
      </c>
      <c r="AE6" s="36">
        <f t="shared" si="4"/>
        <v>112.62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5">
        <f t="shared" si="5"/>
        <v>0</v>
      </c>
      <c r="AR6" s="35">
        <f t="shared" si="5"/>
        <v>0</v>
      </c>
      <c r="AS6" s="35" t="str">
        <f>IF(AS7="","",IF(AS7="-","【-】","【"&amp;SUBSTITUTE(TEXT(AS7,"#,##0.00"),"-","△")&amp;"】"))</f>
        <v>【1.15】</v>
      </c>
      <c r="AT6" s="36">
        <f>IF(AT7="",NA(),AT7)</f>
        <v>877.59</v>
      </c>
      <c r="AU6" s="36">
        <f t="shared" ref="AU6:BC6" si="6">IF(AU7="",NA(),AU7)</f>
        <v>862.77</v>
      </c>
      <c r="AV6" s="36">
        <f t="shared" si="6"/>
        <v>885.78</v>
      </c>
      <c r="AW6" s="36">
        <f t="shared" si="6"/>
        <v>820.75</v>
      </c>
      <c r="AX6" s="36">
        <f t="shared" si="6"/>
        <v>809.37</v>
      </c>
      <c r="AY6" s="36">
        <f t="shared" si="6"/>
        <v>311.99</v>
      </c>
      <c r="AZ6" s="36">
        <f t="shared" si="6"/>
        <v>307.83</v>
      </c>
      <c r="BA6" s="36">
        <f t="shared" si="6"/>
        <v>318.89</v>
      </c>
      <c r="BB6" s="36">
        <f t="shared" si="6"/>
        <v>358.91</v>
      </c>
      <c r="BC6" s="36">
        <f t="shared" si="6"/>
        <v>360.96</v>
      </c>
      <c r="BD6" s="35" t="str">
        <f>IF(BD7="","",IF(BD7="-","【-】","【"&amp;SUBSTITUTE(TEXT(BD7,"#,##0.00"),"-","△")&amp;"】"))</f>
        <v>【260.31】</v>
      </c>
      <c r="BE6" s="36">
        <f>IF(BE7="",NA(),BE7)</f>
        <v>95.7</v>
      </c>
      <c r="BF6" s="36">
        <f t="shared" ref="BF6:BN6" si="7">IF(BF7="",NA(),BF7)</f>
        <v>81.09</v>
      </c>
      <c r="BG6" s="36">
        <f t="shared" si="7"/>
        <v>68.239999999999995</v>
      </c>
      <c r="BH6" s="36">
        <f t="shared" si="7"/>
        <v>56.95</v>
      </c>
      <c r="BI6" s="36">
        <f t="shared" si="7"/>
        <v>46.63</v>
      </c>
      <c r="BJ6" s="36">
        <f t="shared" si="7"/>
        <v>291.77999999999997</v>
      </c>
      <c r="BK6" s="36">
        <f t="shared" si="7"/>
        <v>295.44</v>
      </c>
      <c r="BL6" s="36">
        <f t="shared" si="7"/>
        <v>290.07</v>
      </c>
      <c r="BM6" s="36">
        <f t="shared" si="7"/>
        <v>247.27</v>
      </c>
      <c r="BN6" s="36">
        <f t="shared" si="7"/>
        <v>239.18</v>
      </c>
      <c r="BO6" s="35" t="str">
        <f>IF(BO7="","",IF(BO7="-","【-】","【"&amp;SUBSTITUTE(TEXT(BO7,"#,##0.00"),"-","△")&amp;"】"))</f>
        <v>【275.67】</v>
      </c>
      <c r="BP6" s="36">
        <f>IF(BP7="",NA(),BP7)</f>
        <v>106.8</v>
      </c>
      <c r="BQ6" s="36">
        <f t="shared" ref="BQ6:BY6" si="8">IF(BQ7="",NA(),BQ7)</f>
        <v>107.88</v>
      </c>
      <c r="BR6" s="36">
        <f t="shared" si="8"/>
        <v>107.72</v>
      </c>
      <c r="BS6" s="36">
        <f t="shared" si="8"/>
        <v>105.7</v>
      </c>
      <c r="BT6" s="36">
        <f t="shared" si="8"/>
        <v>101.62</v>
      </c>
      <c r="BU6" s="36">
        <f t="shared" si="8"/>
        <v>107.61</v>
      </c>
      <c r="BV6" s="36">
        <f t="shared" si="8"/>
        <v>106.02</v>
      </c>
      <c r="BW6" s="36">
        <f t="shared" si="8"/>
        <v>104.84</v>
      </c>
      <c r="BX6" s="36">
        <f t="shared" si="8"/>
        <v>105.34</v>
      </c>
      <c r="BY6" s="36">
        <f t="shared" si="8"/>
        <v>101.89</v>
      </c>
      <c r="BZ6" s="35" t="str">
        <f>IF(BZ7="","",IF(BZ7="-","【-】","【"&amp;SUBSTITUTE(TEXT(BZ7,"#,##0.00"),"-","△")&amp;"】"))</f>
        <v>【100.05】</v>
      </c>
      <c r="CA6" s="36">
        <f>IF(CA7="",NA(),CA7)</f>
        <v>180.62</v>
      </c>
      <c r="CB6" s="36">
        <f t="shared" ref="CB6:CJ6" si="9">IF(CB7="",NA(),CB7)</f>
        <v>180.07</v>
      </c>
      <c r="CC6" s="36">
        <f t="shared" si="9"/>
        <v>180.19</v>
      </c>
      <c r="CD6" s="36">
        <f t="shared" si="9"/>
        <v>182.8</v>
      </c>
      <c r="CE6" s="36">
        <f t="shared" si="9"/>
        <v>174.09</v>
      </c>
      <c r="CF6" s="36">
        <f t="shared" si="9"/>
        <v>155.69</v>
      </c>
      <c r="CG6" s="36">
        <f t="shared" si="9"/>
        <v>158.6</v>
      </c>
      <c r="CH6" s="36">
        <f t="shared" si="9"/>
        <v>161.82</v>
      </c>
      <c r="CI6" s="36">
        <f t="shared" si="9"/>
        <v>159.6</v>
      </c>
      <c r="CJ6" s="36">
        <f t="shared" si="9"/>
        <v>156.32</v>
      </c>
      <c r="CK6" s="35" t="str">
        <f>IF(CK7="","",IF(CK7="-","【-】","【"&amp;SUBSTITUTE(TEXT(CK7,"#,##0.00"),"-","△")&amp;"】"))</f>
        <v>【166.40】</v>
      </c>
      <c r="CL6" s="36">
        <f>IF(CL7="",NA(),CL7)</f>
        <v>66.900000000000006</v>
      </c>
      <c r="CM6" s="36">
        <f t="shared" ref="CM6:CU6" si="10">IF(CM7="",NA(),CM7)</f>
        <v>67.959999999999994</v>
      </c>
      <c r="CN6" s="36">
        <f t="shared" si="10"/>
        <v>67.63</v>
      </c>
      <c r="CO6" s="36">
        <f t="shared" si="10"/>
        <v>67.78</v>
      </c>
      <c r="CP6" s="36">
        <f t="shared" si="10"/>
        <v>69.8</v>
      </c>
      <c r="CQ6" s="36">
        <f t="shared" si="10"/>
        <v>62.46</v>
      </c>
      <c r="CR6" s="36">
        <f t="shared" si="10"/>
        <v>62.88</v>
      </c>
      <c r="CS6" s="36">
        <f t="shared" si="10"/>
        <v>62.32</v>
      </c>
      <c r="CT6" s="36">
        <f t="shared" si="10"/>
        <v>62.05</v>
      </c>
      <c r="CU6" s="36">
        <f t="shared" si="10"/>
        <v>63.23</v>
      </c>
      <c r="CV6" s="35" t="str">
        <f>IF(CV7="","",IF(CV7="-","【-】","【"&amp;SUBSTITUTE(TEXT(CV7,"#,##0.00"),"-","△")&amp;"】"))</f>
        <v>【60.69】</v>
      </c>
      <c r="CW6" s="36">
        <f>IF(CW7="",NA(),CW7)</f>
        <v>95.72</v>
      </c>
      <c r="CX6" s="36">
        <f t="shared" ref="CX6:DF6" si="11">IF(CX7="",NA(),CX7)</f>
        <v>95.78</v>
      </c>
      <c r="CY6" s="36">
        <f t="shared" si="11"/>
        <v>96.23</v>
      </c>
      <c r="CZ6" s="36">
        <f t="shared" si="11"/>
        <v>94.88</v>
      </c>
      <c r="DA6" s="36">
        <f t="shared" si="11"/>
        <v>95.83</v>
      </c>
      <c r="DB6" s="36">
        <f t="shared" si="11"/>
        <v>90.62</v>
      </c>
      <c r="DC6" s="36">
        <f t="shared" si="11"/>
        <v>90.13</v>
      </c>
      <c r="DD6" s="36">
        <f t="shared" si="11"/>
        <v>90.19</v>
      </c>
      <c r="DE6" s="36">
        <f t="shared" si="11"/>
        <v>89.11</v>
      </c>
      <c r="DF6" s="36">
        <f t="shared" si="11"/>
        <v>89.35</v>
      </c>
      <c r="DG6" s="35" t="str">
        <f>IF(DG7="","",IF(DG7="-","【-】","【"&amp;SUBSTITUTE(TEXT(DG7,"#,##0.00"),"-","△")&amp;"】"))</f>
        <v>【89.82】</v>
      </c>
      <c r="DH6" s="36">
        <f>IF(DH7="",NA(),DH7)</f>
        <v>52.58</v>
      </c>
      <c r="DI6" s="36">
        <f t="shared" ref="DI6:DQ6" si="12">IF(DI7="",NA(),DI7)</f>
        <v>53.21</v>
      </c>
      <c r="DJ6" s="36">
        <f t="shared" si="12"/>
        <v>54.05</v>
      </c>
      <c r="DK6" s="36">
        <f t="shared" si="12"/>
        <v>54.75</v>
      </c>
      <c r="DL6" s="36">
        <f t="shared" si="12"/>
        <v>55.08</v>
      </c>
      <c r="DM6" s="36">
        <f t="shared" si="12"/>
        <v>48.01</v>
      </c>
      <c r="DN6" s="36">
        <f t="shared" si="12"/>
        <v>48.01</v>
      </c>
      <c r="DO6" s="36">
        <f t="shared" si="12"/>
        <v>48.86</v>
      </c>
      <c r="DP6" s="36">
        <f t="shared" si="12"/>
        <v>48.69</v>
      </c>
      <c r="DQ6" s="36">
        <f t="shared" si="12"/>
        <v>49.62</v>
      </c>
      <c r="DR6" s="35" t="str">
        <f>IF(DR7="","",IF(DR7="-","【-】","【"&amp;SUBSTITUTE(TEXT(DR7,"#,##0.00"),"-","△")&amp;"】"))</f>
        <v>【50.19】</v>
      </c>
      <c r="DS6" s="36">
        <f>IF(DS7="",NA(),DS7)</f>
        <v>9.67</v>
      </c>
      <c r="DT6" s="36">
        <f t="shared" ref="DT6:EB6" si="13">IF(DT7="",NA(),DT7)</f>
        <v>10.61</v>
      </c>
      <c r="DU6" s="36">
        <f t="shared" si="13"/>
        <v>12.63</v>
      </c>
      <c r="DV6" s="36">
        <f t="shared" si="13"/>
        <v>17.3</v>
      </c>
      <c r="DW6" s="36">
        <f t="shared" si="13"/>
        <v>21.4</v>
      </c>
      <c r="DX6" s="36">
        <f t="shared" si="13"/>
        <v>16.170000000000002</v>
      </c>
      <c r="DY6" s="36">
        <f t="shared" si="13"/>
        <v>16.600000000000001</v>
      </c>
      <c r="DZ6" s="36">
        <f t="shared" si="13"/>
        <v>18.510000000000002</v>
      </c>
      <c r="EA6" s="36">
        <f t="shared" si="13"/>
        <v>18.260000000000002</v>
      </c>
      <c r="EB6" s="36">
        <f t="shared" si="13"/>
        <v>19.510000000000002</v>
      </c>
      <c r="EC6" s="35" t="str">
        <f>IF(EC7="","",IF(EC7="-","【-】","【"&amp;SUBSTITUTE(TEXT(EC7,"#,##0.00"),"-","△")&amp;"】"))</f>
        <v>【20.63】</v>
      </c>
      <c r="ED6" s="36">
        <f>IF(ED7="",NA(),ED7)</f>
        <v>0.34</v>
      </c>
      <c r="EE6" s="36">
        <f t="shared" ref="EE6:EM6" si="14">IF(EE7="",NA(),EE7)</f>
        <v>0.62</v>
      </c>
      <c r="EF6" s="36">
        <f t="shared" si="14"/>
        <v>0.49</v>
      </c>
      <c r="EG6" s="36">
        <f t="shared" si="14"/>
        <v>0.37</v>
      </c>
      <c r="EH6" s="36">
        <f t="shared" si="14"/>
        <v>0.3</v>
      </c>
      <c r="EI6" s="36">
        <f t="shared" si="14"/>
        <v>0.67</v>
      </c>
      <c r="EJ6" s="36">
        <f t="shared" si="14"/>
        <v>0.65</v>
      </c>
      <c r="EK6" s="36">
        <f t="shared" si="14"/>
        <v>0.7</v>
      </c>
      <c r="EL6" s="36">
        <f t="shared" si="14"/>
        <v>0.66</v>
      </c>
      <c r="EM6" s="36">
        <f t="shared" si="14"/>
        <v>0.67</v>
      </c>
      <c r="EN6" s="35" t="str">
        <f>IF(EN7="","",IF(EN7="-","【-】","【"&amp;SUBSTITUTE(TEXT(EN7,"#,##0.00"),"-","△")&amp;"】"))</f>
        <v>【0.69】</v>
      </c>
    </row>
    <row r="7" spans="1:144" s="37" customFormat="1" x14ac:dyDescent="0.15">
      <c r="A7" s="29"/>
      <c r="B7" s="38">
        <v>2020</v>
      </c>
      <c r="C7" s="38">
        <v>122084</v>
      </c>
      <c r="D7" s="38">
        <v>46</v>
      </c>
      <c r="E7" s="38">
        <v>1</v>
      </c>
      <c r="F7" s="38">
        <v>0</v>
      </c>
      <c r="G7" s="38">
        <v>1</v>
      </c>
      <c r="H7" s="38" t="s">
        <v>93</v>
      </c>
      <c r="I7" s="38" t="s">
        <v>94</v>
      </c>
      <c r="J7" s="38" t="s">
        <v>95</v>
      </c>
      <c r="K7" s="38" t="s">
        <v>96</v>
      </c>
      <c r="L7" s="38" t="s">
        <v>97</v>
      </c>
      <c r="M7" s="38" t="s">
        <v>98</v>
      </c>
      <c r="N7" s="39" t="s">
        <v>99</v>
      </c>
      <c r="O7" s="39">
        <v>93.43</v>
      </c>
      <c r="P7" s="39">
        <v>97.32</v>
      </c>
      <c r="Q7" s="39">
        <v>2530</v>
      </c>
      <c r="R7" s="39">
        <v>154140</v>
      </c>
      <c r="S7" s="39">
        <v>103.55</v>
      </c>
      <c r="T7" s="39">
        <v>1488.56</v>
      </c>
      <c r="U7" s="39">
        <v>149862</v>
      </c>
      <c r="V7" s="39">
        <v>94.11</v>
      </c>
      <c r="W7" s="39">
        <v>1592.41</v>
      </c>
      <c r="X7" s="39">
        <v>117.69</v>
      </c>
      <c r="Y7" s="39">
        <v>119.13</v>
      </c>
      <c r="Z7" s="39">
        <v>119.06</v>
      </c>
      <c r="AA7" s="39">
        <v>116.9</v>
      </c>
      <c r="AB7" s="39">
        <v>118.47</v>
      </c>
      <c r="AC7" s="39">
        <v>115.36</v>
      </c>
      <c r="AD7" s="39">
        <v>113.95</v>
      </c>
      <c r="AE7" s="39">
        <v>112.62</v>
      </c>
      <c r="AF7" s="39">
        <v>112.82</v>
      </c>
      <c r="AG7" s="39">
        <v>111.21</v>
      </c>
      <c r="AH7" s="39">
        <v>110.27</v>
      </c>
      <c r="AI7" s="39">
        <v>0</v>
      </c>
      <c r="AJ7" s="39">
        <v>0</v>
      </c>
      <c r="AK7" s="39">
        <v>0</v>
      </c>
      <c r="AL7" s="39">
        <v>0</v>
      </c>
      <c r="AM7" s="39">
        <v>0</v>
      </c>
      <c r="AN7" s="39">
        <v>0</v>
      </c>
      <c r="AO7" s="39">
        <v>0</v>
      </c>
      <c r="AP7" s="39">
        <v>0.75</v>
      </c>
      <c r="AQ7" s="39">
        <v>0</v>
      </c>
      <c r="AR7" s="39">
        <v>0</v>
      </c>
      <c r="AS7" s="39">
        <v>1.1499999999999999</v>
      </c>
      <c r="AT7" s="39">
        <v>877.59</v>
      </c>
      <c r="AU7" s="39">
        <v>862.77</v>
      </c>
      <c r="AV7" s="39">
        <v>885.78</v>
      </c>
      <c r="AW7" s="39">
        <v>820.75</v>
      </c>
      <c r="AX7" s="39">
        <v>809.37</v>
      </c>
      <c r="AY7" s="39">
        <v>311.99</v>
      </c>
      <c r="AZ7" s="39">
        <v>307.83</v>
      </c>
      <c r="BA7" s="39">
        <v>318.89</v>
      </c>
      <c r="BB7" s="39">
        <v>358.91</v>
      </c>
      <c r="BC7" s="39">
        <v>360.96</v>
      </c>
      <c r="BD7" s="39">
        <v>260.31</v>
      </c>
      <c r="BE7" s="39">
        <v>95.7</v>
      </c>
      <c r="BF7" s="39">
        <v>81.09</v>
      </c>
      <c r="BG7" s="39">
        <v>68.239999999999995</v>
      </c>
      <c r="BH7" s="39">
        <v>56.95</v>
      </c>
      <c r="BI7" s="39">
        <v>46.63</v>
      </c>
      <c r="BJ7" s="39">
        <v>291.77999999999997</v>
      </c>
      <c r="BK7" s="39">
        <v>295.44</v>
      </c>
      <c r="BL7" s="39">
        <v>290.07</v>
      </c>
      <c r="BM7" s="39">
        <v>247.27</v>
      </c>
      <c r="BN7" s="39">
        <v>239.18</v>
      </c>
      <c r="BO7" s="39">
        <v>275.67</v>
      </c>
      <c r="BP7" s="39">
        <v>106.8</v>
      </c>
      <c r="BQ7" s="39">
        <v>107.88</v>
      </c>
      <c r="BR7" s="39">
        <v>107.72</v>
      </c>
      <c r="BS7" s="39">
        <v>105.7</v>
      </c>
      <c r="BT7" s="39">
        <v>101.62</v>
      </c>
      <c r="BU7" s="39">
        <v>107.61</v>
      </c>
      <c r="BV7" s="39">
        <v>106.02</v>
      </c>
      <c r="BW7" s="39">
        <v>104.84</v>
      </c>
      <c r="BX7" s="39">
        <v>105.34</v>
      </c>
      <c r="BY7" s="39">
        <v>101.89</v>
      </c>
      <c r="BZ7" s="39">
        <v>100.05</v>
      </c>
      <c r="CA7" s="39">
        <v>180.62</v>
      </c>
      <c r="CB7" s="39">
        <v>180.07</v>
      </c>
      <c r="CC7" s="39">
        <v>180.19</v>
      </c>
      <c r="CD7" s="39">
        <v>182.8</v>
      </c>
      <c r="CE7" s="39">
        <v>174.09</v>
      </c>
      <c r="CF7" s="39">
        <v>155.69</v>
      </c>
      <c r="CG7" s="39">
        <v>158.6</v>
      </c>
      <c r="CH7" s="39">
        <v>161.82</v>
      </c>
      <c r="CI7" s="39">
        <v>159.6</v>
      </c>
      <c r="CJ7" s="39">
        <v>156.32</v>
      </c>
      <c r="CK7" s="39">
        <v>166.4</v>
      </c>
      <c r="CL7" s="39">
        <v>66.900000000000006</v>
      </c>
      <c r="CM7" s="39">
        <v>67.959999999999994</v>
      </c>
      <c r="CN7" s="39">
        <v>67.63</v>
      </c>
      <c r="CO7" s="39">
        <v>67.78</v>
      </c>
      <c r="CP7" s="39">
        <v>69.8</v>
      </c>
      <c r="CQ7" s="39">
        <v>62.46</v>
      </c>
      <c r="CR7" s="39">
        <v>62.88</v>
      </c>
      <c r="CS7" s="39">
        <v>62.32</v>
      </c>
      <c r="CT7" s="39">
        <v>62.05</v>
      </c>
      <c r="CU7" s="39">
        <v>63.23</v>
      </c>
      <c r="CV7" s="39">
        <v>60.69</v>
      </c>
      <c r="CW7" s="39">
        <v>95.72</v>
      </c>
      <c r="CX7" s="39">
        <v>95.78</v>
      </c>
      <c r="CY7" s="39">
        <v>96.23</v>
      </c>
      <c r="CZ7" s="39">
        <v>94.88</v>
      </c>
      <c r="DA7" s="39">
        <v>95.83</v>
      </c>
      <c r="DB7" s="39">
        <v>90.62</v>
      </c>
      <c r="DC7" s="39">
        <v>90.13</v>
      </c>
      <c r="DD7" s="39">
        <v>90.19</v>
      </c>
      <c r="DE7" s="39">
        <v>89.11</v>
      </c>
      <c r="DF7" s="39">
        <v>89.35</v>
      </c>
      <c r="DG7" s="39">
        <v>89.82</v>
      </c>
      <c r="DH7" s="39">
        <v>52.58</v>
      </c>
      <c r="DI7" s="39">
        <v>53.21</v>
      </c>
      <c r="DJ7" s="39">
        <v>54.05</v>
      </c>
      <c r="DK7" s="39">
        <v>54.75</v>
      </c>
      <c r="DL7" s="39">
        <v>55.08</v>
      </c>
      <c r="DM7" s="39">
        <v>48.01</v>
      </c>
      <c r="DN7" s="39">
        <v>48.01</v>
      </c>
      <c r="DO7" s="39">
        <v>48.86</v>
      </c>
      <c r="DP7" s="39">
        <v>48.69</v>
      </c>
      <c r="DQ7" s="39">
        <v>49.62</v>
      </c>
      <c r="DR7" s="39">
        <v>50.19</v>
      </c>
      <c r="DS7" s="39">
        <v>9.67</v>
      </c>
      <c r="DT7" s="39">
        <v>10.61</v>
      </c>
      <c r="DU7" s="39">
        <v>12.63</v>
      </c>
      <c r="DV7" s="39">
        <v>17.3</v>
      </c>
      <c r="DW7" s="39">
        <v>21.4</v>
      </c>
      <c r="DX7" s="39">
        <v>16.170000000000002</v>
      </c>
      <c r="DY7" s="39">
        <v>16.600000000000001</v>
      </c>
      <c r="DZ7" s="39">
        <v>18.510000000000002</v>
      </c>
      <c r="EA7" s="39">
        <v>18.260000000000002</v>
      </c>
      <c r="EB7" s="39">
        <v>19.510000000000002</v>
      </c>
      <c r="EC7" s="39">
        <v>20.63</v>
      </c>
      <c r="ED7" s="39">
        <v>0.34</v>
      </c>
      <c r="EE7" s="39">
        <v>0.62</v>
      </c>
      <c r="EF7" s="39">
        <v>0.49</v>
      </c>
      <c r="EG7" s="39">
        <v>0.37</v>
      </c>
      <c r="EH7" s="39">
        <v>0.3</v>
      </c>
      <c r="EI7" s="39">
        <v>0.67</v>
      </c>
      <c r="EJ7" s="39">
        <v>0.65</v>
      </c>
      <c r="EK7" s="39">
        <v>0.7</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2022-01-31T23:22:46Z</cp:lastPrinted>
  <dcterms:created xsi:type="dcterms:W3CDTF">2021-12-03T06:47:01Z</dcterms:created>
  <dcterms:modified xsi:type="dcterms:W3CDTF">2022-01-31T23:22:47Z</dcterms:modified>
  <cp:category/>
</cp:coreProperties>
</file>