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Ｒ２年度\07公営企業\06 経営比較分析表\20210108_1月定例照会\04 事業毎振分け\010上水道\"/>
    </mc:Choice>
  </mc:AlternateContent>
  <workbookProtection workbookAlgorithmName="SHA-512" workbookHashValue="y5gZPyxQo+vlKCk8VsKTbVW8GdG2J6siTP+QTvc7a2DRFHH7cdlV4JydpI3gqxfTzC5FwEJ7+3584YptMM9VIQ==" workbookSaltValue="TPH5ikK95dzyI5OPo9B8Gg==" workbookSpinCount="100000" lockStructure="1"/>
  <bookViews>
    <workbookView xWindow="0" yWindow="0" windowWidth="19200" windowHeight="1161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AL8" i="4" s="1"/>
  <c r="Q6" i="5"/>
  <c r="P6" i="5"/>
  <c r="P10" i="4" s="1"/>
  <c r="O6" i="5"/>
  <c r="N6" i="5"/>
  <c r="M6" i="5"/>
  <c r="L6" i="5"/>
  <c r="K6" i="5"/>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W10" i="4"/>
  <c r="I10" i="4"/>
  <c r="B10" i="4"/>
  <c r="BB8" i="4"/>
  <c r="AT8" i="4"/>
  <c r="AD8" i="4"/>
  <c r="W8" i="4"/>
  <c r="P8" i="4"/>
  <c r="B8" i="4"/>
  <c r="B6" i="4"/>
</calcChain>
</file>

<file path=xl/sharedStrings.xml><?xml version="1.0" encoding="utf-8"?>
<sst xmlns="http://schemas.openxmlformats.org/spreadsheetml/2006/main" count="231" uniqueCount="114">
  <si>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</si>
  <si>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</si>
  <si>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</si>
  <si>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</si>
  <si>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</si>
  <si>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</si>
  <si>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</si>
  <si>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</si>
  <si>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</si>
  <si>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</si>
  <si>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</si>
  <si>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</si>
  <si>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</si>
  <si>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</si>
  <si>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</si>
  <si>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</si>
  <si>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</si>
  <si>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</si>
  <si>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</si>
  <si>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</si>
  <si>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</si>
  <si>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</si>
  <si>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</si>
  <si>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</si>
  <si>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</si>
  <si>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</si>
  <si>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</si>
  <si>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</si>
  <si>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</si>
  <si>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</si>
  <si>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</si>
  <si>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</si>
  <si>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</si>
  <si>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</si>
  <si>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</si>
  <si>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</si>
  <si>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</si>
  <si>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</si>
  <si>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</si>
  <si>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</si>
  <si>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</si>
  <si>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</si>
  <si>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</si>
  <si>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</si>
  <si>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</si>
  <si>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</si>
  <si>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</si>
  <si>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</si>
  <si>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</si>
  <si>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</si>
  <si>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</si>
  <si>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</si>
  <si>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</si>
  <si>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</si>
  <si>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</si>
  <si>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</si>
  <si>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</si>
  <si>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</si>
  <si>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</si>
  <si>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</si>
  <si>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</si>
  <si>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</si>
  <si>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</si>
  <si>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</si>
  <si>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</si>
  <si>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</si>
  <si>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</si>
  <si>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</si>
  <si>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</si>
  <si>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</si>
  <si>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</si>
  <si>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</si>
  <si>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</si>
  <si>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</si>
  <si>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</si>
  <si>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</si>
  <si>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</si>
  <si>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</si>
  <si>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</si>
  <si>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</si>
  <si>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</si>
  <si>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</si>
  <si>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</si>
  <si>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</si>
  <si>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</si>
  <si>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</si>
  <si>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</si>
  <si>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</si>
  <si>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</si>
  <si>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</si>
  <si>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</si>
  <si>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</si>
  <si>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</si>
  <si>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三芳水道企業団</t>
  </si>
  <si>
    <t>法適用</t>
  </si>
  <si>
    <t>水道事業</t>
  </si>
  <si>
    <t>末端給水事業</t>
  </si>
  <si>
    <t>A4</t>
  </si>
  <si>
    <t>その他</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</si>
  <si>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</si>
  <si>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</si>
  <si>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</si>
  <si>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</si>
  <si>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</si>
  <si>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</si>
  <si>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</si>
  <si>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</si>
  <si>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</si>
  <si>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</si>
  <si>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</si>
  <si>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</si>
  <si>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ここ数年の工場の撤退や宿泊施設の廃業等による産業構造の変化に伴う人口減少により，給水収益は大幅に落ち込んできた。今後も人口減少から給水収益は，さらに逓減していくことが予想される。
　また，施設の老朽化に伴い，有収率についても低下していくことが考えられる。
　そのため，当企業団は，将来にわたって安定的な事業継続をしていくため，中長期的な視野に立った経営の基本計画である，水道事業経営戦略を平成28年度に策定している。経営戦略にのっとり，経常経費の削減を行いながら，漏水の多発する地区や無効水量の多い区域の老朽管等の更新を前倒しで実施するなど，適切な管路更新を継続して行っていく方針である。また，施設の維持管理費を抑えるため，休止中の施設については，水需要の動向を見ながら適宜縮小，廃止を計画的に進めて行く方針である。</t>
    <phoneticPr fontId="4"/>
  </si>
  <si>
    <t>　経常収支比率は，給水人口の減少に伴う給水収益の低下や補助金の削減により，今後も低下の傾向が予想される。　　　　　　　　　　　　　　　　　　　　　
　工場の撤退や宿泊施設の廃業等により，給水人口の減少や人口密度の低下が進んでいることから，給水にかかる費用を料金収入で賄うことが出来ず，千葉県水道事業総合対策補助金や市町村補助金といった一般会計からの繰出金に依存せざるを得ない状況にある。このことが，料金回収率の低さの要因となっている。
　また，施設利用率は平均値より高いものの，有収率は平均値より低く，漏水等の料金収入につながらない水量が多いことを表している。このことから，当企業団では給水原価を下げるため，潜在漏水量が多いと思われる区域の分析や，漏水が多発している老朽管を優先して更新するなど，有収率向上を目指し施策を実施している。さらに，適切な人員の配置や施設維持費についても見直しを進めているところである。
　累積欠損金が発生した理由は，受水費，修繕費，薬品費，減価償却費等の費用増加に伴い経常損失が発生したたためである。また，平成30年4月1日に水道料金改定（平均改定率5％）を実施したが，人口減少及び予算時には予測できなかった台風15号の影響により有収水量が予測以上に減少，水道料金収入も減収となった事も要因である。なお，累積欠損金比率については，平成元年度に純損失が発生したが，実際には，令和2年10月議会での決算認定後に利益積立金による欠損補填処理を行った。平成30年度に，料金改定を実施し，営業収支等は一時的に改善したが，台風被害及び人口減少により，有収水量の減少が続いている状況である。このように，当企業団の水道事業を取り巻く状況は，厳しい状況であり，より一層の経常費用削減に努める必要があると考えている。</t>
    <rPh sb="408" eb="410">
      <t>ルイセキ</t>
    </rPh>
    <rPh sb="410" eb="413">
      <t>ケッソンキン</t>
    </rPh>
    <rPh sb="414" eb="416">
      <t>ハッセイ</t>
    </rPh>
    <rPh sb="418" eb="420">
      <t>リユウ</t>
    </rPh>
    <rPh sb="555" eb="556">
      <t>コト</t>
    </rPh>
    <rPh sb="557" eb="559">
      <t>ヨウイン</t>
    </rPh>
    <rPh sb="581" eb="582">
      <t>ゲン</t>
    </rPh>
    <rPh sb="595" eb="597">
      <t>ジッサイ</t>
    </rPh>
    <rPh sb="600" eb="602">
      <t>レイワ</t>
    </rPh>
    <rPh sb="603" eb="604">
      <t>ネン</t>
    </rPh>
    <rPh sb="606" eb="607">
      <t>ガツ</t>
    </rPh>
    <rPh sb="607" eb="609">
      <t>ギカイ</t>
    </rPh>
    <rPh sb="611" eb="613">
      <t>ケッサン</t>
    </rPh>
    <rPh sb="613" eb="615">
      <t>ニンテイ</t>
    </rPh>
    <rPh sb="615" eb="616">
      <t>ゴ</t>
    </rPh>
    <rPh sb="617" eb="619">
      <t>リエキ</t>
    </rPh>
    <rPh sb="619" eb="621">
      <t>ツミタテ</t>
    </rPh>
    <rPh sb="621" eb="622">
      <t>キン</t>
    </rPh>
    <rPh sb="625" eb="627">
      <t>ケッソン</t>
    </rPh>
    <rPh sb="627" eb="629">
      <t>ホテン</t>
    </rPh>
    <rPh sb="629" eb="631">
      <t>ショリ</t>
    </rPh>
    <rPh sb="632" eb="633">
      <t>オコナ</t>
    </rPh>
    <rPh sb="649" eb="651">
      <t>ジッシ</t>
    </rPh>
    <rPh sb="669" eb="671">
      <t>タイフウ</t>
    </rPh>
    <rPh sb="671" eb="673">
      <t>ヒガイ</t>
    </rPh>
    <rPh sb="673" eb="674">
      <t>オヨ</t>
    </rPh>
    <rPh sb="675" eb="677">
      <t>ジンコウ</t>
    </rPh>
    <rPh sb="677" eb="679">
      <t>ゲンショウ</t>
    </rPh>
    <rPh sb="683" eb="685">
      <t>ユウシュウ</t>
    </rPh>
    <rPh sb="685" eb="687">
      <t>スイリョウ</t>
    </rPh>
    <rPh sb="688" eb="690">
      <t>ゲンショウ</t>
    </rPh>
    <rPh sb="691" eb="692">
      <t>ツヅ</t>
    </rPh>
    <rPh sb="696" eb="698">
      <t>ジョウキョウ</t>
    </rPh>
    <rPh sb="726" eb="727">
      <t>キビ</t>
    </rPh>
    <rPh sb="729" eb="731">
      <t>ジョウキョウ</t>
    </rPh>
    <phoneticPr fontId="4"/>
  </si>
  <si>
    <t xml:space="preserve">　管路経年化率が，平均値に比べて著しく高いことから，当企業団における管路老朽化の度合は，非常に高いと考えている。また，有形固定資産減価償却率についても平均値と比較して高く，かつ，増加傾向により，管路のみならず，施設等についても老朽化が着実に進行していると捉えている。これらのことは，有収率向上や施設の強靭化を踏まえて，更新が急務であると認識している。
　当企業団としては，漏水多発地区や無効水量の多い区域の老朽管等を優先的に更新しつつ，老朽化更新計画にのっとり，老朽化の更新を計画的に実施する方針です。人口減少及び新型コロナによる影響により，更なる水道料金の減収が想定される厳しい財政状況であるが，限られた予算及び人員の中で老朽管の更新を効率よく進める必要がある。更新計画にある管路を基本ベースとし，管路の重要度，道路改良工事及び他の占用工事等の状況，漏水多発地区等を総合的に判断し，より重要度が高く，費用対効果の高い管路から老朽管更新事業を実施していく方針です。また、浄・配水場施設の統廃合による管路の変更（新設・廃止）も含め、配水管網の水理解析による適正管径の採用（増・減口径）など、施設整備計画との整合を図りながら合理的な配水管網計画を立案し、改良・更新事業を引き続き実施する。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</si>
</sst>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9"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9"/>
      <name val="ＭＳ ゴシック"/>
      <family val="3"/>
      <charset val="128"/>
    </font>
    <font>
      <sz val="10"/>
      <name val="ＭＳ ゴシック"/>
      <family val="3"/>
      <charset val="128"/>
    </font>
    <font>
      <sz val="8.5"/>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7" fillId="0" borderId="9" xfId="0"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locked="0"/>
    </xf>
    <xf numFmtId="0" fontId="17" fillId="0" borderId="10" xfId="0" applyFont="1" applyBorder="1" applyAlignment="1" applyProtection="1">
      <alignment horizontal="left" vertical="top" wrapText="1"/>
      <protection locked="0"/>
    </xf>
    <xf numFmtId="0" fontId="17" fillId="0" borderId="11"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10"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formatCode="#,##0.00;&quot;△&quot;#,##0.00;&quot;-&quot;">
                  <c:v>0.24</c:v>
                </c:pt>
                <c:pt idx="1">
                  <c:v>0</c:v>
                </c:pt>
                <c:pt idx="2" formatCode="#,##0.00;&quot;△&quot;#,##0.00;&quot;-&quot;">
                  <c:v>0.49</c:v>
                </c:pt>
                <c:pt idx="3" formatCode="#,##0.00;&quot;△&quot;#,##0.00;&quot;-&quot;">
                  <c:v>0.28999999999999998</c:v>
                </c:pt>
                <c:pt idx="4" formatCode="#,##0.00;&quot;△&quot;#,##0.00;&quot;-&quot;">
                  <c:v>0.24</c:v>
                </c:pt>
              </c:numCache>
            </c:numRef>
          </c:val>
          <c:extLst>
            <c:ext xmlns:c16="http://schemas.microsoft.com/office/drawing/2014/chart" uri="{C3380CC4-5D6E-409C-BE32-E72D297353CC}">
              <c16:uniqueId val="{00000000-08D5-4DB0-963D-F9AEE70C6421}"/>
            </c:ext>
          </c:extLst>
        </c:ser>
        <c:dLbls>
          <c:showLegendKey val="0"/>
          <c:showVal val="0"/>
          <c:showCatName val="0"/>
          <c:showSerName val="0"/>
          <c:showPercent val="0"/>
          <c:showBubbleSize val="0"/>
        </c:dLbls>
        <c:gapWidth val="150"/>
        <c:axId val="300739904"/>
        <c:axId val="300744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0.71</c:v>
                </c:pt>
                <c:pt idx="2">
                  <c:v>0.75</c:v>
                </c:pt>
                <c:pt idx="3">
                  <c:v>0.63</c:v>
                </c:pt>
                <c:pt idx="4">
                  <c:v>0.63</c:v>
                </c:pt>
              </c:numCache>
            </c:numRef>
          </c:val>
          <c:smooth val="0"/>
          <c:extLst>
            <c:ext xmlns:c16="http://schemas.microsoft.com/office/drawing/2014/chart" uri="{C3380CC4-5D6E-409C-BE32-E72D297353CC}">
              <c16:uniqueId val="{00000001-08D5-4DB0-963D-F9AEE70C6421}"/>
            </c:ext>
          </c:extLst>
        </c:ser>
        <c:dLbls>
          <c:showLegendKey val="0"/>
          <c:showVal val="0"/>
          <c:showCatName val="0"/>
          <c:showSerName val="0"/>
          <c:showPercent val="0"/>
          <c:showBubbleSize val="0"/>
        </c:dLbls>
        <c:marker val="1"/>
        <c:smooth val="0"/>
        <c:axId val="300739904"/>
        <c:axId val="300744216"/>
      </c:lineChart>
      <c:dateAx>
        <c:axId val="300739904"/>
        <c:scaling>
          <c:orientation val="minMax"/>
        </c:scaling>
        <c:delete val="1"/>
        <c:axPos val="b"/>
        <c:numFmt formatCode="&quot;H&quot;yy" sourceLinked="1"/>
        <c:majorTickMark val="none"/>
        <c:minorTickMark val="none"/>
        <c:tickLblPos val="none"/>
        <c:crossAx val="300744216"/>
        <c:crosses val="autoZero"/>
        <c:auto val="1"/>
        <c:lblOffset val="100"/>
        <c:baseTimeUnit val="years"/>
      </c:dateAx>
      <c:valAx>
        <c:axId val="300744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0739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71.040000000000006</c:v>
                </c:pt>
                <c:pt idx="1">
                  <c:v>72.94</c:v>
                </c:pt>
                <c:pt idx="2">
                  <c:v>72.430000000000007</c:v>
                </c:pt>
                <c:pt idx="3">
                  <c:v>70.569999999999993</c:v>
                </c:pt>
                <c:pt idx="4">
                  <c:v>74.58</c:v>
                </c:pt>
              </c:numCache>
            </c:numRef>
          </c:val>
          <c:extLst>
            <c:ext xmlns:c16="http://schemas.microsoft.com/office/drawing/2014/chart" uri="{C3380CC4-5D6E-409C-BE32-E72D297353CC}">
              <c16:uniqueId val="{00000000-C9E6-4297-A00C-3885086AF4DD}"/>
            </c:ext>
          </c:extLst>
        </c:ser>
        <c:dLbls>
          <c:showLegendKey val="0"/>
          <c:showVal val="0"/>
          <c:showCatName val="0"/>
          <c:showSerName val="0"/>
          <c:showPercent val="0"/>
          <c:showBubbleSize val="0"/>
        </c:dLbls>
        <c:gapWidth val="150"/>
        <c:axId val="303102952"/>
        <c:axId val="303097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59.34</c:v>
                </c:pt>
                <c:pt idx="1">
                  <c:v>59.11</c:v>
                </c:pt>
                <c:pt idx="2">
                  <c:v>59.74</c:v>
                </c:pt>
                <c:pt idx="3">
                  <c:v>59.46</c:v>
                </c:pt>
                <c:pt idx="4">
                  <c:v>59.51</c:v>
                </c:pt>
              </c:numCache>
            </c:numRef>
          </c:val>
          <c:smooth val="0"/>
          <c:extLst>
            <c:ext xmlns:c16="http://schemas.microsoft.com/office/drawing/2014/chart" uri="{C3380CC4-5D6E-409C-BE32-E72D297353CC}">
              <c16:uniqueId val="{00000001-C9E6-4297-A00C-3885086AF4DD}"/>
            </c:ext>
          </c:extLst>
        </c:ser>
        <c:dLbls>
          <c:showLegendKey val="0"/>
          <c:showVal val="0"/>
          <c:showCatName val="0"/>
          <c:showSerName val="0"/>
          <c:showPercent val="0"/>
          <c:showBubbleSize val="0"/>
        </c:dLbls>
        <c:marker val="1"/>
        <c:smooth val="0"/>
        <c:axId val="303102952"/>
        <c:axId val="303097072"/>
      </c:lineChart>
      <c:dateAx>
        <c:axId val="303102952"/>
        <c:scaling>
          <c:orientation val="minMax"/>
        </c:scaling>
        <c:delete val="1"/>
        <c:axPos val="b"/>
        <c:numFmt formatCode="&quot;H&quot;yy" sourceLinked="1"/>
        <c:majorTickMark val="none"/>
        <c:minorTickMark val="none"/>
        <c:tickLblPos val="none"/>
        <c:crossAx val="303097072"/>
        <c:crosses val="autoZero"/>
        <c:auto val="1"/>
        <c:lblOffset val="100"/>
        <c:baseTimeUnit val="years"/>
      </c:dateAx>
      <c:valAx>
        <c:axId val="303097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3102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76.38</c:v>
                </c:pt>
                <c:pt idx="1">
                  <c:v>74.52</c:v>
                </c:pt>
                <c:pt idx="2">
                  <c:v>74.02</c:v>
                </c:pt>
                <c:pt idx="3">
                  <c:v>75.62</c:v>
                </c:pt>
                <c:pt idx="4">
                  <c:v>72.959999999999994</c:v>
                </c:pt>
              </c:numCache>
            </c:numRef>
          </c:val>
          <c:extLst>
            <c:ext xmlns:c16="http://schemas.microsoft.com/office/drawing/2014/chart" uri="{C3380CC4-5D6E-409C-BE32-E72D297353CC}">
              <c16:uniqueId val="{00000000-95C9-4401-A74E-EB86A209636F}"/>
            </c:ext>
          </c:extLst>
        </c:ser>
        <c:dLbls>
          <c:showLegendKey val="0"/>
          <c:showVal val="0"/>
          <c:showCatName val="0"/>
          <c:showSerName val="0"/>
          <c:showPercent val="0"/>
          <c:showBubbleSize val="0"/>
        </c:dLbls>
        <c:gapWidth val="150"/>
        <c:axId val="303103344"/>
        <c:axId val="303101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87.74</c:v>
                </c:pt>
                <c:pt idx="1">
                  <c:v>87.91</c:v>
                </c:pt>
                <c:pt idx="2">
                  <c:v>87.28</c:v>
                </c:pt>
                <c:pt idx="3">
                  <c:v>87.41</c:v>
                </c:pt>
                <c:pt idx="4">
                  <c:v>87.08</c:v>
                </c:pt>
              </c:numCache>
            </c:numRef>
          </c:val>
          <c:smooth val="0"/>
          <c:extLst>
            <c:ext xmlns:c16="http://schemas.microsoft.com/office/drawing/2014/chart" uri="{C3380CC4-5D6E-409C-BE32-E72D297353CC}">
              <c16:uniqueId val="{00000001-95C9-4401-A74E-EB86A209636F}"/>
            </c:ext>
          </c:extLst>
        </c:ser>
        <c:dLbls>
          <c:showLegendKey val="0"/>
          <c:showVal val="0"/>
          <c:showCatName val="0"/>
          <c:showSerName val="0"/>
          <c:showPercent val="0"/>
          <c:showBubbleSize val="0"/>
        </c:dLbls>
        <c:marker val="1"/>
        <c:smooth val="0"/>
        <c:axId val="303103344"/>
        <c:axId val="303101776"/>
      </c:lineChart>
      <c:dateAx>
        <c:axId val="303103344"/>
        <c:scaling>
          <c:orientation val="minMax"/>
        </c:scaling>
        <c:delete val="1"/>
        <c:axPos val="b"/>
        <c:numFmt formatCode="&quot;H&quot;yy" sourceLinked="1"/>
        <c:majorTickMark val="none"/>
        <c:minorTickMark val="none"/>
        <c:tickLblPos val="none"/>
        <c:crossAx val="303101776"/>
        <c:crosses val="autoZero"/>
        <c:auto val="1"/>
        <c:lblOffset val="100"/>
        <c:baseTimeUnit val="years"/>
      </c:dateAx>
      <c:valAx>
        <c:axId val="303101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3103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103.29</c:v>
                </c:pt>
                <c:pt idx="1">
                  <c:v>104.16</c:v>
                </c:pt>
                <c:pt idx="2">
                  <c:v>99.98</c:v>
                </c:pt>
                <c:pt idx="3">
                  <c:v>100.91</c:v>
                </c:pt>
                <c:pt idx="4">
                  <c:v>99.43</c:v>
                </c:pt>
              </c:numCache>
            </c:numRef>
          </c:val>
          <c:extLst>
            <c:ext xmlns:c16="http://schemas.microsoft.com/office/drawing/2014/chart" uri="{C3380CC4-5D6E-409C-BE32-E72D297353CC}">
              <c16:uniqueId val="{00000000-7BB7-4546-A2BF-8FF5A4BF9E98}"/>
            </c:ext>
          </c:extLst>
        </c:ser>
        <c:dLbls>
          <c:showLegendKey val="0"/>
          <c:showVal val="0"/>
          <c:showCatName val="0"/>
          <c:showSerName val="0"/>
          <c:showPercent val="0"/>
          <c:showBubbleSize val="0"/>
        </c:dLbls>
        <c:gapWidth val="150"/>
        <c:axId val="300743824"/>
        <c:axId val="300736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112.69</c:v>
                </c:pt>
                <c:pt idx="1">
                  <c:v>113.16</c:v>
                </c:pt>
                <c:pt idx="2">
                  <c:v>112.15</c:v>
                </c:pt>
                <c:pt idx="3">
                  <c:v>111.44</c:v>
                </c:pt>
                <c:pt idx="4">
                  <c:v>111.17</c:v>
                </c:pt>
              </c:numCache>
            </c:numRef>
          </c:val>
          <c:smooth val="0"/>
          <c:extLst>
            <c:ext xmlns:c16="http://schemas.microsoft.com/office/drawing/2014/chart" uri="{C3380CC4-5D6E-409C-BE32-E72D297353CC}">
              <c16:uniqueId val="{00000001-7BB7-4546-A2BF-8FF5A4BF9E98}"/>
            </c:ext>
          </c:extLst>
        </c:ser>
        <c:dLbls>
          <c:showLegendKey val="0"/>
          <c:showVal val="0"/>
          <c:showCatName val="0"/>
          <c:showSerName val="0"/>
          <c:showPercent val="0"/>
          <c:showBubbleSize val="0"/>
        </c:dLbls>
        <c:marker val="1"/>
        <c:smooth val="0"/>
        <c:axId val="300743824"/>
        <c:axId val="300736768"/>
      </c:lineChart>
      <c:dateAx>
        <c:axId val="300743824"/>
        <c:scaling>
          <c:orientation val="minMax"/>
        </c:scaling>
        <c:delete val="1"/>
        <c:axPos val="b"/>
        <c:numFmt formatCode="&quot;H&quot;yy" sourceLinked="1"/>
        <c:majorTickMark val="none"/>
        <c:minorTickMark val="none"/>
        <c:tickLblPos val="none"/>
        <c:crossAx val="300736768"/>
        <c:crosses val="autoZero"/>
        <c:auto val="1"/>
        <c:lblOffset val="100"/>
        <c:baseTimeUnit val="years"/>
      </c:dateAx>
      <c:valAx>
        <c:axId val="3007367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00743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49.92</c:v>
                </c:pt>
                <c:pt idx="1">
                  <c:v>51.34</c:v>
                </c:pt>
                <c:pt idx="2">
                  <c:v>52.46</c:v>
                </c:pt>
                <c:pt idx="3">
                  <c:v>53.45</c:v>
                </c:pt>
                <c:pt idx="4">
                  <c:v>54.42</c:v>
                </c:pt>
              </c:numCache>
            </c:numRef>
          </c:val>
          <c:extLst>
            <c:ext xmlns:c16="http://schemas.microsoft.com/office/drawing/2014/chart" uri="{C3380CC4-5D6E-409C-BE32-E72D297353CC}">
              <c16:uniqueId val="{00000000-3107-4A9B-91F7-BD55487C4CBA}"/>
            </c:ext>
          </c:extLst>
        </c:ser>
        <c:dLbls>
          <c:showLegendKey val="0"/>
          <c:showVal val="0"/>
          <c:showCatName val="0"/>
          <c:showSerName val="0"/>
          <c:showPercent val="0"/>
          <c:showBubbleSize val="0"/>
        </c:dLbls>
        <c:gapWidth val="150"/>
        <c:axId val="300738728"/>
        <c:axId val="300739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46.27</c:v>
                </c:pt>
                <c:pt idx="1">
                  <c:v>46.88</c:v>
                </c:pt>
                <c:pt idx="2">
                  <c:v>46.94</c:v>
                </c:pt>
                <c:pt idx="3">
                  <c:v>47.62</c:v>
                </c:pt>
                <c:pt idx="4">
                  <c:v>48.55</c:v>
                </c:pt>
              </c:numCache>
            </c:numRef>
          </c:val>
          <c:smooth val="0"/>
          <c:extLst>
            <c:ext xmlns:c16="http://schemas.microsoft.com/office/drawing/2014/chart" uri="{C3380CC4-5D6E-409C-BE32-E72D297353CC}">
              <c16:uniqueId val="{00000001-3107-4A9B-91F7-BD55487C4CBA}"/>
            </c:ext>
          </c:extLst>
        </c:ser>
        <c:dLbls>
          <c:showLegendKey val="0"/>
          <c:showVal val="0"/>
          <c:showCatName val="0"/>
          <c:showSerName val="0"/>
          <c:showPercent val="0"/>
          <c:showBubbleSize val="0"/>
        </c:dLbls>
        <c:marker val="1"/>
        <c:smooth val="0"/>
        <c:axId val="300738728"/>
        <c:axId val="300739512"/>
      </c:lineChart>
      <c:dateAx>
        <c:axId val="300738728"/>
        <c:scaling>
          <c:orientation val="minMax"/>
        </c:scaling>
        <c:delete val="1"/>
        <c:axPos val="b"/>
        <c:numFmt formatCode="&quot;H&quot;yy" sourceLinked="1"/>
        <c:majorTickMark val="none"/>
        <c:minorTickMark val="none"/>
        <c:tickLblPos val="none"/>
        <c:crossAx val="300739512"/>
        <c:crosses val="autoZero"/>
        <c:auto val="1"/>
        <c:lblOffset val="100"/>
        <c:baseTimeUnit val="years"/>
      </c:dateAx>
      <c:valAx>
        <c:axId val="300739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0738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41.07</c:v>
                </c:pt>
                <c:pt idx="1">
                  <c:v>40.18</c:v>
                </c:pt>
                <c:pt idx="2">
                  <c:v>40.71</c:v>
                </c:pt>
                <c:pt idx="3">
                  <c:v>49.78</c:v>
                </c:pt>
                <c:pt idx="4">
                  <c:v>50.37</c:v>
                </c:pt>
              </c:numCache>
            </c:numRef>
          </c:val>
          <c:extLst>
            <c:ext xmlns:c16="http://schemas.microsoft.com/office/drawing/2014/chart" uri="{C3380CC4-5D6E-409C-BE32-E72D297353CC}">
              <c16:uniqueId val="{00000000-0548-4E55-B27D-CB9C44C889A6}"/>
            </c:ext>
          </c:extLst>
        </c:ser>
        <c:dLbls>
          <c:showLegendKey val="0"/>
          <c:showVal val="0"/>
          <c:showCatName val="0"/>
          <c:showSerName val="0"/>
          <c:showPercent val="0"/>
          <c:showBubbleSize val="0"/>
        </c:dLbls>
        <c:gapWidth val="150"/>
        <c:axId val="300771648"/>
        <c:axId val="300772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10.93</c:v>
                </c:pt>
                <c:pt idx="1">
                  <c:v>13.39</c:v>
                </c:pt>
                <c:pt idx="2">
                  <c:v>14.48</c:v>
                </c:pt>
                <c:pt idx="3">
                  <c:v>16.27</c:v>
                </c:pt>
                <c:pt idx="4">
                  <c:v>17.11</c:v>
                </c:pt>
              </c:numCache>
            </c:numRef>
          </c:val>
          <c:smooth val="0"/>
          <c:extLst>
            <c:ext xmlns:c16="http://schemas.microsoft.com/office/drawing/2014/chart" uri="{C3380CC4-5D6E-409C-BE32-E72D297353CC}">
              <c16:uniqueId val="{00000001-0548-4E55-B27D-CB9C44C889A6}"/>
            </c:ext>
          </c:extLst>
        </c:ser>
        <c:dLbls>
          <c:showLegendKey val="0"/>
          <c:showVal val="0"/>
          <c:showCatName val="0"/>
          <c:showSerName val="0"/>
          <c:showPercent val="0"/>
          <c:showBubbleSize val="0"/>
        </c:dLbls>
        <c:marker val="1"/>
        <c:smooth val="0"/>
        <c:axId val="300771648"/>
        <c:axId val="300772040"/>
      </c:lineChart>
      <c:dateAx>
        <c:axId val="300771648"/>
        <c:scaling>
          <c:orientation val="minMax"/>
        </c:scaling>
        <c:delete val="1"/>
        <c:axPos val="b"/>
        <c:numFmt formatCode="&quot;H&quot;yy" sourceLinked="1"/>
        <c:majorTickMark val="none"/>
        <c:minorTickMark val="none"/>
        <c:tickLblPos val="none"/>
        <c:crossAx val="300772040"/>
        <c:crosses val="autoZero"/>
        <c:auto val="1"/>
        <c:lblOffset val="100"/>
        <c:baseTimeUnit val="years"/>
      </c:dateAx>
      <c:valAx>
        <c:axId val="300772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0771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formatCode="#,##0.00;&quot;△&quot;#,##0.00;&quot;-&quot;">
                  <c:v>0.02</c:v>
                </c:pt>
                <c:pt idx="3">
                  <c:v>0</c:v>
                </c:pt>
                <c:pt idx="4" formatCode="#,##0.00;&quot;△&quot;#,##0.00;&quot;-&quot;">
                  <c:v>0.82</c:v>
                </c:pt>
              </c:numCache>
            </c:numRef>
          </c:val>
          <c:extLst>
            <c:ext xmlns:c16="http://schemas.microsoft.com/office/drawing/2014/chart" uri="{C3380CC4-5D6E-409C-BE32-E72D297353CC}">
              <c16:uniqueId val="{00000000-033D-44D5-AE11-7D18B2DF1EEA}"/>
            </c:ext>
          </c:extLst>
        </c:ser>
        <c:dLbls>
          <c:showLegendKey val="0"/>
          <c:showVal val="0"/>
          <c:showCatName val="0"/>
          <c:showSerName val="0"/>
          <c:showPercent val="0"/>
          <c:showBubbleSize val="0"/>
        </c:dLbls>
        <c:gapWidth val="150"/>
        <c:axId val="302628784"/>
        <c:axId val="302634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0.54</c:v>
                </c:pt>
                <c:pt idx="1">
                  <c:v>0.68</c:v>
                </c:pt>
                <c:pt idx="2">
                  <c:v>1</c:v>
                </c:pt>
                <c:pt idx="3">
                  <c:v>1.03</c:v>
                </c:pt>
                <c:pt idx="4">
                  <c:v>0.78</c:v>
                </c:pt>
              </c:numCache>
            </c:numRef>
          </c:val>
          <c:smooth val="0"/>
          <c:extLst>
            <c:ext xmlns:c16="http://schemas.microsoft.com/office/drawing/2014/chart" uri="{C3380CC4-5D6E-409C-BE32-E72D297353CC}">
              <c16:uniqueId val="{00000001-033D-44D5-AE11-7D18B2DF1EEA}"/>
            </c:ext>
          </c:extLst>
        </c:ser>
        <c:dLbls>
          <c:showLegendKey val="0"/>
          <c:showVal val="0"/>
          <c:showCatName val="0"/>
          <c:showSerName val="0"/>
          <c:showPercent val="0"/>
          <c:showBubbleSize val="0"/>
        </c:dLbls>
        <c:marker val="1"/>
        <c:smooth val="0"/>
        <c:axId val="302628784"/>
        <c:axId val="302634272"/>
      </c:lineChart>
      <c:dateAx>
        <c:axId val="302628784"/>
        <c:scaling>
          <c:orientation val="minMax"/>
        </c:scaling>
        <c:delete val="1"/>
        <c:axPos val="b"/>
        <c:numFmt formatCode="&quot;H&quot;yy" sourceLinked="1"/>
        <c:majorTickMark val="none"/>
        <c:minorTickMark val="none"/>
        <c:tickLblPos val="none"/>
        <c:crossAx val="302634272"/>
        <c:crosses val="autoZero"/>
        <c:auto val="1"/>
        <c:lblOffset val="100"/>
        <c:baseTimeUnit val="years"/>
      </c:dateAx>
      <c:valAx>
        <c:axId val="3026342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02628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250.92</c:v>
                </c:pt>
                <c:pt idx="1">
                  <c:v>246.12</c:v>
                </c:pt>
                <c:pt idx="2">
                  <c:v>245.87</c:v>
                </c:pt>
                <c:pt idx="3">
                  <c:v>216.59</c:v>
                </c:pt>
                <c:pt idx="4">
                  <c:v>188.51</c:v>
                </c:pt>
              </c:numCache>
            </c:numRef>
          </c:val>
          <c:extLst>
            <c:ext xmlns:c16="http://schemas.microsoft.com/office/drawing/2014/chart" uri="{C3380CC4-5D6E-409C-BE32-E72D297353CC}">
              <c16:uniqueId val="{00000000-4BAA-47A1-BF47-E3AF5BDBC3EB}"/>
            </c:ext>
          </c:extLst>
        </c:ser>
        <c:dLbls>
          <c:showLegendKey val="0"/>
          <c:showVal val="0"/>
          <c:showCatName val="0"/>
          <c:showSerName val="0"/>
          <c:showPercent val="0"/>
          <c:showBubbleSize val="0"/>
        </c:dLbls>
        <c:gapWidth val="150"/>
        <c:axId val="302634664"/>
        <c:axId val="302635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346.59</c:v>
                </c:pt>
                <c:pt idx="1">
                  <c:v>357.82</c:v>
                </c:pt>
                <c:pt idx="2">
                  <c:v>355.5</c:v>
                </c:pt>
                <c:pt idx="3">
                  <c:v>349.83</c:v>
                </c:pt>
                <c:pt idx="4">
                  <c:v>360.86</c:v>
                </c:pt>
              </c:numCache>
            </c:numRef>
          </c:val>
          <c:smooth val="0"/>
          <c:extLst>
            <c:ext xmlns:c16="http://schemas.microsoft.com/office/drawing/2014/chart" uri="{C3380CC4-5D6E-409C-BE32-E72D297353CC}">
              <c16:uniqueId val="{00000001-4BAA-47A1-BF47-E3AF5BDBC3EB}"/>
            </c:ext>
          </c:extLst>
        </c:ser>
        <c:dLbls>
          <c:showLegendKey val="0"/>
          <c:showVal val="0"/>
          <c:showCatName val="0"/>
          <c:showSerName val="0"/>
          <c:showPercent val="0"/>
          <c:showBubbleSize val="0"/>
        </c:dLbls>
        <c:marker val="1"/>
        <c:smooth val="0"/>
        <c:axId val="302634664"/>
        <c:axId val="302635056"/>
      </c:lineChart>
      <c:dateAx>
        <c:axId val="302634664"/>
        <c:scaling>
          <c:orientation val="minMax"/>
        </c:scaling>
        <c:delete val="1"/>
        <c:axPos val="b"/>
        <c:numFmt formatCode="&quot;H&quot;yy" sourceLinked="1"/>
        <c:majorTickMark val="none"/>
        <c:minorTickMark val="none"/>
        <c:tickLblPos val="none"/>
        <c:crossAx val="302635056"/>
        <c:crosses val="autoZero"/>
        <c:auto val="1"/>
        <c:lblOffset val="100"/>
        <c:baseTimeUnit val="years"/>
      </c:dateAx>
      <c:valAx>
        <c:axId val="3026350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02634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272.89</c:v>
                </c:pt>
                <c:pt idx="1">
                  <c:v>265.01</c:v>
                </c:pt>
                <c:pt idx="2">
                  <c:v>261.51</c:v>
                </c:pt>
                <c:pt idx="3">
                  <c:v>240.13</c:v>
                </c:pt>
                <c:pt idx="4">
                  <c:v>233.83</c:v>
                </c:pt>
              </c:numCache>
            </c:numRef>
          </c:val>
          <c:extLst>
            <c:ext xmlns:c16="http://schemas.microsoft.com/office/drawing/2014/chart" uri="{C3380CC4-5D6E-409C-BE32-E72D297353CC}">
              <c16:uniqueId val="{00000000-5F9F-4C55-97F7-1DA2A5C797B4}"/>
            </c:ext>
          </c:extLst>
        </c:ser>
        <c:dLbls>
          <c:showLegendKey val="0"/>
          <c:showVal val="0"/>
          <c:showCatName val="0"/>
          <c:showSerName val="0"/>
          <c:showPercent val="0"/>
          <c:showBubbleSize val="0"/>
        </c:dLbls>
        <c:gapWidth val="150"/>
        <c:axId val="302633488"/>
        <c:axId val="302629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312.02999999999997</c:v>
                </c:pt>
                <c:pt idx="1">
                  <c:v>307.45999999999998</c:v>
                </c:pt>
                <c:pt idx="2">
                  <c:v>312.58</c:v>
                </c:pt>
                <c:pt idx="3">
                  <c:v>314.87</c:v>
                </c:pt>
                <c:pt idx="4">
                  <c:v>309.27999999999997</c:v>
                </c:pt>
              </c:numCache>
            </c:numRef>
          </c:val>
          <c:smooth val="0"/>
          <c:extLst>
            <c:ext xmlns:c16="http://schemas.microsoft.com/office/drawing/2014/chart" uri="{C3380CC4-5D6E-409C-BE32-E72D297353CC}">
              <c16:uniqueId val="{00000001-5F9F-4C55-97F7-1DA2A5C797B4}"/>
            </c:ext>
          </c:extLst>
        </c:ser>
        <c:dLbls>
          <c:showLegendKey val="0"/>
          <c:showVal val="0"/>
          <c:showCatName val="0"/>
          <c:showSerName val="0"/>
          <c:showPercent val="0"/>
          <c:showBubbleSize val="0"/>
        </c:dLbls>
        <c:marker val="1"/>
        <c:smooth val="0"/>
        <c:axId val="302633488"/>
        <c:axId val="302629176"/>
      </c:lineChart>
      <c:dateAx>
        <c:axId val="302633488"/>
        <c:scaling>
          <c:orientation val="minMax"/>
        </c:scaling>
        <c:delete val="1"/>
        <c:axPos val="b"/>
        <c:numFmt formatCode="&quot;H&quot;yy" sourceLinked="1"/>
        <c:majorTickMark val="none"/>
        <c:minorTickMark val="none"/>
        <c:tickLblPos val="none"/>
        <c:crossAx val="302629176"/>
        <c:crosses val="autoZero"/>
        <c:auto val="1"/>
        <c:lblOffset val="100"/>
        <c:baseTimeUnit val="years"/>
      </c:dateAx>
      <c:valAx>
        <c:axId val="3026291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02633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71.88</c:v>
                </c:pt>
                <c:pt idx="1">
                  <c:v>72.33</c:v>
                </c:pt>
                <c:pt idx="2">
                  <c:v>71.489999999999995</c:v>
                </c:pt>
                <c:pt idx="3">
                  <c:v>73.09</c:v>
                </c:pt>
                <c:pt idx="4">
                  <c:v>71.53</c:v>
                </c:pt>
              </c:numCache>
            </c:numRef>
          </c:val>
          <c:extLst>
            <c:ext xmlns:c16="http://schemas.microsoft.com/office/drawing/2014/chart" uri="{C3380CC4-5D6E-409C-BE32-E72D297353CC}">
              <c16:uniqueId val="{00000000-387B-4D70-A97E-83F10BCD9AFD}"/>
            </c:ext>
          </c:extLst>
        </c:ser>
        <c:dLbls>
          <c:showLegendKey val="0"/>
          <c:showVal val="0"/>
          <c:showCatName val="0"/>
          <c:showSerName val="0"/>
          <c:showPercent val="0"/>
          <c:showBubbleSize val="0"/>
        </c:dLbls>
        <c:gapWidth val="150"/>
        <c:axId val="302635448"/>
        <c:axId val="302635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105.71</c:v>
                </c:pt>
                <c:pt idx="1">
                  <c:v>106.01</c:v>
                </c:pt>
                <c:pt idx="2">
                  <c:v>104.57</c:v>
                </c:pt>
                <c:pt idx="3">
                  <c:v>103.54</c:v>
                </c:pt>
                <c:pt idx="4">
                  <c:v>103.32</c:v>
                </c:pt>
              </c:numCache>
            </c:numRef>
          </c:val>
          <c:smooth val="0"/>
          <c:extLst>
            <c:ext xmlns:c16="http://schemas.microsoft.com/office/drawing/2014/chart" uri="{C3380CC4-5D6E-409C-BE32-E72D297353CC}">
              <c16:uniqueId val="{00000001-387B-4D70-A97E-83F10BCD9AFD}"/>
            </c:ext>
          </c:extLst>
        </c:ser>
        <c:dLbls>
          <c:showLegendKey val="0"/>
          <c:showVal val="0"/>
          <c:showCatName val="0"/>
          <c:showSerName val="0"/>
          <c:showPercent val="0"/>
          <c:showBubbleSize val="0"/>
        </c:dLbls>
        <c:marker val="1"/>
        <c:smooth val="0"/>
        <c:axId val="302635448"/>
        <c:axId val="302635840"/>
      </c:lineChart>
      <c:dateAx>
        <c:axId val="302635448"/>
        <c:scaling>
          <c:orientation val="minMax"/>
        </c:scaling>
        <c:delete val="1"/>
        <c:axPos val="b"/>
        <c:numFmt formatCode="&quot;H&quot;yy" sourceLinked="1"/>
        <c:majorTickMark val="none"/>
        <c:minorTickMark val="none"/>
        <c:tickLblPos val="none"/>
        <c:crossAx val="302635840"/>
        <c:crosses val="autoZero"/>
        <c:auto val="1"/>
        <c:lblOffset val="100"/>
        <c:baseTimeUnit val="years"/>
      </c:dateAx>
      <c:valAx>
        <c:axId val="302635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2635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323.01</c:v>
                </c:pt>
                <c:pt idx="1">
                  <c:v>321.37</c:v>
                </c:pt>
                <c:pt idx="2">
                  <c:v>324.54000000000002</c:v>
                </c:pt>
                <c:pt idx="3">
                  <c:v>330.97</c:v>
                </c:pt>
                <c:pt idx="4">
                  <c:v>341.82</c:v>
                </c:pt>
              </c:numCache>
            </c:numRef>
          </c:val>
          <c:extLst>
            <c:ext xmlns:c16="http://schemas.microsoft.com/office/drawing/2014/chart" uri="{C3380CC4-5D6E-409C-BE32-E72D297353CC}">
              <c16:uniqueId val="{00000000-4CD7-463C-9F55-A22715B3F2AF}"/>
            </c:ext>
          </c:extLst>
        </c:ser>
        <c:dLbls>
          <c:showLegendKey val="0"/>
          <c:showVal val="0"/>
          <c:showCatName val="0"/>
          <c:showSerName val="0"/>
          <c:showPercent val="0"/>
          <c:showBubbleSize val="0"/>
        </c:dLbls>
        <c:gapWidth val="150"/>
        <c:axId val="302633096"/>
        <c:axId val="302633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162.15</c:v>
                </c:pt>
                <c:pt idx="1">
                  <c:v>162.24</c:v>
                </c:pt>
                <c:pt idx="2">
                  <c:v>165.47</c:v>
                </c:pt>
                <c:pt idx="3">
                  <c:v>167.46</c:v>
                </c:pt>
                <c:pt idx="4">
                  <c:v>168.56</c:v>
                </c:pt>
              </c:numCache>
            </c:numRef>
          </c:val>
          <c:smooth val="0"/>
          <c:extLst>
            <c:ext xmlns:c16="http://schemas.microsoft.com/office/drawing/2014/chart" uri="{C3380CC4-5D6E-409C-BE32-E72D297353CC}">
              <c16:uniqueId val="{00000001-4CD7-463C-9F55-A22715B3F2AF}"/>
            </c:ext>
          </c:extLst>
        </c:ser>
        <c:dLbls>
          <c:showLegendKey val="0"/>
          <c:showVal val="0"/>
          <c:showCatName val="0"/>
          <c:showSerName val="0"/>
          <c:showPercent val="0"/>
          <c:showBubbleSize val="0"/>
        </c:dLbls>
        <c:marker val="1"/>
        <c:smooth val="0"/>
        <c:axId val="302633096"/>
        <c:axId val="302633880"/>
      </c:lineChart>
      <c:dateAx>
        <c:axId val="302633096"/>
        <c:scaling>
          <c:orientation val="minMax"/>
        </c:scaling>
        <c:delete val="1"/>
        <c:axPos val="b"/>
        <c:numFmt formatCode="&quot;H&quot;yy" sourceLinked="1"/>
        <c:majorTickMark val="none"/>
        <c:minorTickMark val="none"/>
        <c:tickLblPos val="none"/>
        <c:crossAx val="302633880"/>
        <c:crosses val="autoZero"/>
        <c:auto val="1"/>
        <c:lblOffset val="100"/>
        <c:baseTimeUnit val="years"/>
      </c:dateAx>
      <c:valAx>
        <c:axId val="302633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2633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千葉県　三芳水道企業団</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A4</v>
      </c>
      <c r="X8" s="83"/>
      <c r="Y8" s="83"/>
      <c r="Z8" s="83"/>
      <c r="AA8" s="83"/>
      <c r="AB8" s="83"/>
      <c r="AC8" s="83"/>
      <c r="AD8" s="83" t="str">
        <f>データ!$M$6</f>
        <v>その他</v>
      </c>
      <c r="AE8" s="83"/>
      <c r="AF8" s="83"/>
      <c r="AG8" s="83"/>
      <c r="AH8" s="83"/>
      <c r="AI8" s="83"/>
      <c r="AJ8" s="83"/>
      <c r="AK8" s="4"/>
      <c r="AL8" s="71" t="str">
        <f>データ!$R$6</f>
        <v>-</v>
      </c>
      <c r="AM8" s="71"/>
      <c r="AN8" s="71"/>
      <c r="AO8" s="71"/>
      <c r="AP8" s="71"/>
      <c r="AQ8" s="71"/>
      <c r="AR8" s="71"/>
      <c r="AS8" s="71"/>
      <c r="AT8" s="67" t="str">
        <f>データ!$S$6</f>
        <v>-</v>
      </c>
      <c r="AU8" s="68"/>
      <c r="AV8" s="68"/>
      <c r="AW8" s="68"/>
      <c r="AX8" s="68"/>
      <c r="AY8" s="68"/>
      <c r="AZ8" s="68"/>
      <c r="BA8" s="68"/>
      <c r="BB8" s="70" t="str">
        <f>データ!$T$6</f>
        <v>-</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71.08</v>
      </c>
      <c r="J10" s="68"/>
      <c r="K10" s="68"/>
      <c r="L10" s="68"/>
      <c r="M10" s="68"/>
      <c r="N10" s="68"/>
      <c r="O10" s="69"/>
      <c r="P10" s="70">
        <f>データ!$P$6</f>
        <v>63.37</v>
      </c>
      <c r="Q10" s="70"/>
      <c r="R10" s="70"/>
      <c r="S10" s="70"/>
      <c r="T10" s="70"/>
      <c r="U10" s="70"/>
      <c r="V10" s="70"/>
      <c r="W10" s="71">
        <f>データ!$Q$6</f>
        <v>4088</v>
      </c>
      <c r="X10" s="71"/>
      <c r="Y10" s="71"/>
      <c r="Z10" s="71"/>
      <c r="AA10" s="71"/>
      <c r="AB10" s="71"/>
      <c r="AC10" s="71"/>
      <c r="AD10" s="2"/>
      <c r="AE10" s="2"/>
      <c r="AF10" s="2"/>
      <c r="AG10" s="2"/>
      <c r="AH10" s="4"/>
      <c r="AI10" s="4"/>
      <c r="AJ10" s="4"/>
      <c r="AK10" s="4"/>
      <c r="AL10" s="71">
        <f>データ!$U$6</f>
        <v>52804</v>
      </c>
      <c r="AM10" s="71"/>
      <c r="AN10" s="71"/>
      <c r="AO10" s="71"/>
      <c r="AP10" s="71"/>
      <c r="AQ10" s="71"/>
      <c r="AR10" s="71"/>
      <c r="AS10" s="71"/>
      <c r="AT10" s="67">
        <f>データ!$V$6</f>
        <v>169.81</v>
      </c>
      <c r="AU10" s="68"/>
      <c r="AV10" s="68"/>
      <c r="AW10" s="68"/>
      <c r="AX10" s="68"/>
      <c r="AY10" s="68"/>
      <c r="AZ10" s="68"/>
      <c r="BA10" s="68"/>
      <c r="BB10" s="70">
        <f>データ!$W$6</f>
        <v>310.95999999999998</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95" t="s">
        <v>112</v>
      </c>
      <c r="BM16" s="96"/>
      <c r="BN16" s="96"/>
      <c r="BO16" s="96"/>
      <c r="BP16" s="96"/>
      <c r="BQ16" s="96"/>
      <c r="BR16" s="96"/>
      <c r="BS16" s="96"/>
      <c r="BT16" s="96"/>
      <c r="BU16" s="96"/>
      <c r="BV16" s="96"/>
      <c r="BW16" s="96"/>
      <c r="BX16" s="96"/>
      <c r="BY16" s="96"/>
      <c r="BZ16" s="97"/>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95"/>
      <c r="BM17" s="96"/>
      <c r="BN17" s="96"/>
      <c r="BO17" s="96"/>
      <c r="BP17" s="96"/>
      <c r="BQ17" s="96"/>
      <c r="BR17" s="96"/>
      <c r="BS17" s="96"/>
      <c r="BT17" s="96"/>
      <c r="BU17" s="96"/>
      <c r="BV17" s="96"/>
      <c r="BW17" s="96"/>
      <c r="BX17" s="96"/>
      <c r="BY17" s="96"/>
      <c r="BZ17" s="97"/>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95"/>
      <c r="BM18" s="96"/>
      <c r="BN18" s="96"/>
      <c r="BO18" s="96"/>
      <c r="BP18" s="96"/>
      <c r="BQ18" s="96"/>
      <c r="BR18" s="96"/>
      <c r="BS18" s="96"/>
      <c r="BT18" s="96"/>
      <c r="BU18" s="96"/>
      <c r="BV18" s="96"/>
      <c r="BW18" s="96"/>
      <c r="BX18" s="96"/>
      <c r="BY18" s="96"/>
      <c r="BZ18" s="97"/>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95"/>
      <c r="BM19" s="96"/>
      <c r="BN19" s="96"/>
      <c r="BO19" s="96"/>
      <c r="BP19" s="96"/>
      <c r="BQ19" s="96"/>
      <c r="BR19" s="96"/>
      <c r="BS19" s="96"/>
      <c r="BT19" s="96"/>
      <c r="BU19" s="96"/>
      <c r="BV19" s="96"/>
      <c r="BW19" s="96"/>
      <c r="BX19" s="96"/>
      <c r="BY19" s="96"/>
      <c r="BZ19" s="97"/>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95"/>
      <c r="BM20" s="96"/>
      <c r="BN20" s="96"/>
      <c r="BO20" s="96"/>
      <c r="BP20" s="96"/>
      <c r="BQ20" s="96"/>
      <c r="BR20" s="96"/>
      <c r="BS20" s="96"/>
      <c r="BT20" s="96"/>
      <c r="BU20" s="96"/>
      <c r="BV20" s="96"/>
      <c r="BW20" s="96"/>
      <c r="BX20" s="96"/>
      <c r="BY20" s="96"/>
      <c r="BZ20" s="97"/>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95"/>
      <c r="BM21" s="96"/>
      <c r="BN21" s="96"/>
      <c r="BO21" s="96"/>
      <c r="BP21" s="96"/>
      <c r="BQ21" s="96"/>
      <c r="BR21" s="96"/>
      <c r="BS21" s="96"/>
      <c r="BT21" s="96"/>
      <c r="BU21" s="96"/>
      <c r="BV21" s="96"/>
      <c r="BW21" s="96"/>
      <c r="BX21" s="96"/>
      <c r="BY21" s="96"/>
      <c r="BZ21" s="97"/>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95"/>
      <c r="BM22" s="96"/>
      <c r="BN22" s="96"/>
      <c r="BO22" s="96"/>
      <c r="BP22" s="96"/>
      <c r="BQ22" s="96"/>
      <c r="BR22" s="96"/>
      <c r="BS22" s="96"/>
      <c r="BT22" s="96"/>
      <c r="BU22" s="96"/>
      <c r="BV22" s="96"/>
      <c r="BW22" s="96"/>
      <c r="BX22" s="96"/>
      <c r="BY22" s="96"/>
      <c r="BZ22" s="97"/>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95"/>
      <c r="BM23" s="96"/>
      <c r="BN23" s="96"/>
      <c r="BO23" s="96"/>
      <c r="BP23" s="96"/>
      <c r="BQ23" s="96"/>
      <c r="BR23" s="96"/>
      <c r="BS23" s="96"/>
      <c r="BT23" s="96"/>
      <c r="BU23" s="96"/>
      <c r="BV23" s="96"/>
      <c r="BW23" s="96"/>
      <c r="BX23" s="96"/>
      <c r="BY23" s="96"/>
      <c r="BZ23" s="97"/>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95"/>
      <c r="BM24" s="96"/>
      <c r="BN24" s="96"/>
      <c r="BO24" s="96"/>
      <c r="BP24" s="96"/>
      <c r="BQ24" s="96"/>
      <c r="BR24" s="96"/>
      <c r="BS24" s="96"/>
      <c r="BT24" s="96"/>
      <c r="BU24" s="96"/>
      <c r="BV24" s="96"/>
      <c r="BW24" s="96"/>
      <c r="BX24" s="96"/>
      <c r="BY24" s="96"/>
      <c r="BZ24" s="97"/>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95"/>
      <c r="BM25" s="96"/>
      <c r="BN25" s="96"/>
      <c r="BO25" s="96"/>
      <c r="BP25" s="96"/>
      <c r="BQ25" s="96"/>
      <c r="BR25" s="96"/>
      <c r="BS25" s="96"/>
      <c r="BT25" s="96"/>
      <c r="BU25" s="96"/>
      <c r="BV25" s="96"/>
      <c r="BW25" s="96"/>
      <c r="BX25" s="96"/>
      <c r="BY25" s="96"/>
      <c r="BZ25" s="97"/>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95"/>
      <c r="BM26" s="96"/>
      <c r="BN26" s="96"/>
      <c r="BO26" s="96"/>
      <c r="BP26" s="96"/>
      <c r="BQ26" s="96"/>
      <c r="BR26" s="96"/>
      <c r="BS26" s="96"/>
      <c r="BT26" s="96"/>
      <c r="BU26" s="96"/>
      <c r="BV26" s="96"/>
      <c r="BW26" s="96"/>
      <c r="BX26" s="96"/>
      <c r="BY26" s="96"/>
      <c r="BZ26" s="97"/>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95"/>
      <c r="BM27" s="96"/>
      <c r="BN27" s="96"/>
      <c r="BO27" s="96"/>
      <c r="BP27" s="96"/>
      <c r="BQ27" s="96"/>
      <c r="BR27" s="96"/>
      <c r="BS27" s="96"/>
      <c r="BT27" s="96"/>
      <c r="BU27" s="96"/>
      <c r="BV27" s="96"/>
      <c r="BW27" s="96"/>
      <c r="BX27" s="96"/>
      <c r="BY27" s="96"/>
      <c r="BZ27" s="97"/>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95"/>
      <c r="BM28" s="96"/>
      <c r="BN28" s="96"/>
      <c r="BO28" s="96"/>
      <c r="BP28" s="96"/>
      <c r="BQ28" s="96"/>
      <c r="BR28" s="96"/>
      <c r="BS28" s="96"/>
      <c r="BT28" s="96"/>
      <c r="BU28" s="96"/>
      <c r="BV28" s="96"/>
      <c r="BW28" s="96"/>
      <c r="BX28" s="96"/>
      <c r="BY28" s="96"/>
      <c r="BZ28" s="97"/>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95"/>
      <c r="BM29" s="96"/>
      <c r="BN29" s="96"/>
      <c r="BO29" s="96"/>
      <c r="BP29" s="96"/>
      <c r="BQ29" s="96"/>
      <c r="BR29" s="96"/>
      <c r="BS29" s="96"/>
      <c r="BT29" s="96"/>
      <c r="BU29" s="96"/>
      <c r="BV29" s="96"/>
      <c r="BW29" s="96"/>
      <c r="BX29" s="96"/>
      <c r="BY29" s="96"/>
      <c r="BZ29" s="97"/>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95"/>
      <c r="BM30" s="96"/>
      <c r="BN30" s="96"/>
      <c r="BO30" s="96"/>
      <c r="BP30" s="96"/>
      <c r="BQ30" s="96"/>
      <c r="BR30" s="96"/>
      <c r="BS30" s="96"/>
      <c r="BT30" s="96"/>
      <c r="BU30" s="96"/>
      <c r="BV30" s="96"/>
      <c r="BW30" s="96"/>
      <c r="BX30" s="96"/>
      <c r="BY30" s="96"/>
      <c r="BZ30" s="97"/>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95"/>
      <c r="BM31" s="96"/>
      <c r="BN31" s="96"/>
      <c r="BO31" s="96"/>
      <c r="BP31" s="96"/>
      <c r="BQ31" s="96"/>
      <c r="BR31" s="96"/>
      <c r="BS31" s="96"/>
      <c r="BT31" s="96"/>
      <c r="BU31" s="96"/>
      <c r="BV31" s="96"/>
      <c r="BW31" s="96"/>
      <c r="BX31" s="96"/>
      <c r="BY31" s="96"/>
      <c r="BZ31" s="97"/>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95"/>
      <c r="BM32" s="96"/>
      <c r="BN32" s="96"/>
      <c r="BO32" s="96"/>
      <c r="BP32" s="96"/>
      <c r="BQ32" s="96"/>
      <c r="BR32" s="96"/>
      <c r="BS32" s="96"/>
      <c r="BT32" s="96"/>
      <c r="BU32" s="96"/>
      <c r="BV32" s="96"/>
      <c r="BW32" s="96"/>
      <c r="BX32" s="96"/>
      <c r="BY32" s="96"/>
      <c r="BZ32" s="97"/>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95"/>
      <c r="BM33" s="96"/>
      <c r="BN33" s="96"/>
      <c r="BO33" s="96"/>
      <c r="BP33" s="96"/>
      <c r="BQ33" s="96"/>
      <c r="BR33" s="96"/>
      <c r="BS33" s="96"/>
      <c r="BT33" s="96"/>
      <c r="BU33" s="96"/>
      <c r="BV33" s="96"/>
      <c r="BW33" s="96"/>
      <c r="BX33" s="96"/>
      <c r="BY33" s="96"/>
      <c r="BZ33" s="97"/>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95"/>
      <c r="BM34" s="96"/>
      <c r="BN34" s="96"/>
      <c r="BO34" s="96"/>
      <c r="BP34" s="96"/>
      <c r="BQ34" s="96"/>
      <c r="BR34" s="96"/>
      <c r="BS34" s="96"/>
      <c r="BT34" s="96"/>
      <c r="BU34" s="96"/>
      <c r="BV34" s="96"/>
      <c r="BW34" s="96"/>
      <c r="BX34" s="96"/>
      <c r="BY34" s="96"/>
      <c r="BZ34" s="97"/>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95"/>
      <c r="BM35" s="96"/>
      <c r="BN35" s="96"/>
      <c r="BO35" s="96"/>
      <c r="BP35" s="96"/>
      <c r="BQ35" s="96"/>
      <c r="BR35" s="96"/>
      <c r="BS35" s="96"/>
      <c r="BT35" s="96"/>
      <c r="BU35" s="96"/>
      <c r="BV35" s="96"/>
      <c r="BW35" s="96"/>
      <c r="BX35" s="96"/>
      <c r="BY35" s="96"/>
      <c r="BZ35" s="97"/>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95"/>
      <c r="BM36" s="96"/>
      <c r="BN36" s="96"/>
      <c r="BO36" s="96"/>
      <c r="BP36" s="96"/>
      <c r="BQ36" s="96"/>
      <c r="BR36" s="96"/>
      <c r="BS36" s="96"/>
      <c r="BT36" s="96"/>
      <c r="BU36" s="96"/>
      <c r="BV36" s="96"/>
      <c r="BW36" s="96"/>
      <c r="BX36" s="96"/>
      <c r="BY36" s="96"/>
      <c r="BZ36" s="97"/>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95"/>
      <c r="BM37" s="96"/>
      <c r="BN37" s="96"/>
      <c r="BO37" s="96"/>
      <c r="BP37" s="96"/>
      <c r="BQ37" s="96"/>
      <c r="BR37" s="96"/>
      <c r="BS37" s="96"/>
      <c r="BT37" s="96"/>
      <c r="BU37" s="96"/>
      <c r="BV37" s="96"/>
      <c r="BW37" s="96"/>
      <c r="BX37" s="96"/>
      <c r="BY37" s="96"/>
      <c r="BZ37" s="97"/>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95"/>
      <c r="BM38" s="96"/>
      <c r="BN38" s="96"/>
      <c r="BO38" s="96"/>
      <c r="BP38" s="96"/>
      <c r="BQ38" s="96"/>
      <c r="BR38" s="96"/>
      <c r="BS38" s="96"/>
      <c r="BT38" s="96"/>
      <c r="BU38" s="96"/>
      <c r="BV38" s="96"/>
      <c r="BW38" s="96"/>
      <c r="BX38" s="96"/>
      <c r="BY38" s="96"/>
      <c r="BZ38" s="97"/>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95"/>
      <c r="BM39" s="96"/>
      <c r="BN39" s="96"/>
      <c r="BO39" s="96"/>
      <c r="BP39" s="96"/>
      <c r="BQ39" s="96"/>
      <c r="BR39" s="96"/>
      <c r="BS39" s="96"/>
      <c r="BT39" s="96"/>
      <c r="BU39" s="96"/>
      <c r="BV39" s="96"/>
      <c r="BW39" s="96"/>
      <c r="BX39" s="96"/>
      <c r="BY39" s="96"/>
      <c r="BZ39" s="97"/>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95"/>
      <c r="BM40" s="96"/>
      <c r="BN40" s="96"/>
      <c r="BO40" s="96"/>
      <c r="BP40" s="96"/>
      <c r="BQ40" s="96"/>
      <c r="BR40" s="96"/>
      <c r="BS40" s="96"/>
      <c r="BT40" s="96"/>
      <c r="BU40" s="96"/>
      <c r="BV40" s="96"/>
      <c r="BW40" s="96"/>
      <c r="BX40" s="96"/>
      <c r="BY40" s="96"/>
      <c r="BZ40" s="97"/>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95"/>
      <c r="BM41" s="96"/>
      <c r="BN41" s="96"/>
      <c r="BO41" s="96"/>
      <c r="BP41" s="96"/>
      <c r="BQ41" s="96"/>
      <c r="BR41" s="96"/>
      <c r="BS41" s="96"/>
      <c r="BT41" s="96"/>
      <c r="BU41" s="96"/>
      <c r="BV41" s="96"/>
      <c r="BW41" s="96"/>
      <c r="BX41" s="96"/>
      <c r="BY41" s="96"/>
      <c r="BZ41" s="97"/>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95"/>
      <c r="BM42" s="96"/>
      <c r="BN42" s="96"/>
      <c r="BO42" s="96"/>
      <c r="BP42" s="96"/>
      <c r="BQ42" s="96"/>
      <c r="BR42" s="96"/>
      <c r="BS42" s="96"/>
      <c r="BT42" s="96"/>
      <c r="BU42" s="96"/>
      <c r="BV42" s="96"/>
      <c r="BW42" s="96"/>
      <c r="BX42" s="96"/>
      <c r="BY42" s="96"/>
      <c r="BZ42" s="97"/>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95"/>
      <c r="BM43" s="96"/>
      <c r="BN43" s="96"/>
      <c r="BO43" s="96"/>
      <c r="BP43" s="96"/>
      <c r="BQ43" s="96"/>
      <c r="BR43" s="96"/>
      <c r="BS43" s="96"/>
      <c r="BT43" s="96"/>
      <c r="BU43" s="96"/>
      <c r="BV43" s="96"/>
      <c r="BW43" s="96"/>
      <c r="BX43" s="96"/>
      <c r="BY43" s="96"/>
      <c r="BZ43" s="97"/>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95"/>
      <c r="BM44" s="96"/>
      <c r="BN44" s="96"/>
      <c r="BO44" s="96"/>
      <c r="BP44" s="96"/>
      <c r="BQ44" s="96"/>
      <c r="BR44" s="96"/>
      <c r="BS44" s="96"/>
      <c r="BT44" s="96"/>
      <c r="BU44" s="96"/>
      <c r="BV44" s="96"/>
      <c r="BW44" s="96"/>
      <c r="BX44" s="96"/>
      <c r="BY44" s="96"/>
      <c r="BZ44" s="97"/>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98" t="s">
        <v>113</v>
      </c>
      <c r="BM47" s="99"/>
      <c r="BN47" s="99"/>
      <c r="BO47" s="99"/>
      <c r="BP47" s="99"/>
      <c r="BQ47" s="99"/>
      <c r="BR47" s="99"/>
      <c r="BS47" s="99"/>
      <c r="BT47" s="99"/>
      <c r="BU47" s="99"/>
      <c r="BV47" s="99"/>
      <c r="BW47" s="99"/>
      <c r="BX47" s="99"/>
      <c r="BY47" s="99"/>
      <c r="BZ47" s="100"/>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98"/>
      <c r="BM48" s="99"/>
      <c r="BN48" s="99"/>
      <c r="BO48" s="99"/>
      <c r="BP48" s="99"/>
      <c r="BQ48" s="99"/>
      <c r="BR48" s="99"/>
      <c r="BS48" s="99"/>
      <c r="BT48" s="99"/>
      <c r="BU48" s="99"/>
      <c r="BV48" s="99"/>
      <c r="BW48" s="99"/>
      <c r="BX48" s="99"/>
      <c r="BY48" s="99"/>
      <c r="BZ48" s="100"/>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98"/>
      <c r="BM49" s="99"/>
      <c r="BN49" s="99"/>
      <c r="BO49" s="99"/>
      <c r="BP49" s="99"/>
      <c r="BQ49" s="99"/>
      <c r="BR49" s="99"/>
      <c r="BS49" s="99"/>
      <c r="BT49" s="99"/>
      <c r="BU49" s="99"/>
      <c r="BV49" s="99"/>
      <c r="BW49" s="99"/>
      <c r="BX49" s="99"/>
      <c r="BY49" s="99"/>
      <c r="BZ49" s="100"/>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98"/>
      <c r="BM50" s="99"/>
      <c r="BN50" s="99"/>
      <c r="BO50" s="99"/>
      <c r="BP50" s="99"/>
      <c r="BQ50" s="99"/>
      <c r="BR50" s="99"/>
      <c r="BS50" s="99"/>
      <c r="BT50" s="99"/>
      <c r="BU50" s="99"/>
      <c r="BV50" s="99"/>
      <c r="BW50" s="99"/>
      <c r="BX50" s="99"/>
      <c r="BY50" s="99"/>
      <c r="BZ50" s="100"/>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98"/>
      <c r="BM51" s="99"/>
      <c r="BN51" s="99"/>
      <c r="BO51" s="99"/>
      <c r="BP51" s="99"/>
      <c r="BQ51" s="99"/>
      <c r="BR51" s="99"/>
      <c r="BS51" s="99"/>
      <c r="BT51" s="99"/>
      <c r="BU51" s="99"/>
      <c r="BV51" s="99"/>
      <c r="BW51" s="99"/>
      <c r="BX51" s="99"/>
      <c r="BY51" s="99"/>
      <c r="BZ51" s="100"/>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98"/>
      <c r="BM52" s="99"/>
      <c r="BN52" s="99"/>
      <c r="BO52" s="99"/>
      <c r="BP52" s="99"/>
      <c r="BQ52" s="99"/>
      <c r="BR52" s="99"/>
      <c r="BS52" s="99"/>
      <c r="BT52" s="99"/>
      <c r="BU52" s="99"/>
      <c r="BV52" s="99"/>
      <c r="BW52" s="99"/>
      <c r="BX52" s="99"/>
      <c r="BY52" s="99"/>
      <c r="BZ52" s="100"/>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98"/>
      <c r="BM53" s="99"/>
      <c r="BN53" s="99"/>
      <c r="BO53" s="99"/>
      <c r="BP53" s="99"/>
      <c r="BQ53" s="99"/>
      <c r="BR53" s="99"/>
      <c r="BS53" s="99"/>
      <c r="BT53" s="99"/>
      <c r="BU53" s="99"/>
      <c r="BV53" s="99"/>
      <c r="BW53" s="99"/>
      <c r="BX53" s="99"/>
      <c r="BY53" s="99"/>
      <c r="BZ53" s="100"/>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98"/>
      <c r="BM54" s="99"/>
      <c r="BN54" s="99"/>
      <c r="BO54" s="99"/>
      <c r="BP54" s="99"/>
      <c r="BQ54" s="99"/>
      <c r="BR54" s="99"/>
      <c r="BS54" s="99"/>
      <c r="BT54" s="99"/>
      <c r="BU54" s="99"/>
      <c r="BV54" s="99"/>
      <c r="BW54" s="99"/>
      <c r="BX54" s="99"/>
      <c r="BY54" s="99"/>
      <c r="BZ54" s="100"/>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98"/>
      <c r="BM55" s="99"/>
      <c r="BN55" s="99"/>
      <c r="BO55" s="99"/>
      <c r="BP55" s="99"/>
      <c r="BQ55" s="99"/>
      <c r="BR55" s="99"/>
      <c r="BS55" s="99"/>
      <c r="BT55" s="99"/>
      <c r="BU55" s="99"/>
      <c r="BV55" s="99"/>
      <c r="BW55" s="99"/>
      <c r="BX55" s="99"/>
      <c r="BY55" s="99"/>
      <c r="BZ55" s="100"/>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98"/>
      <c r="BM56" s="99"/>
      <c r="BN56" s="99"/>
      <c r="BO56" s="99"/>
      <c r="BP56" s="99"/>
      <c r="BQ56" s="99"/>
      <c r="BR56" s="99"/>
      <c r="BS56" s="99"/>
      <c r="BT56" s="99"/>
      <c r="BU56" s="99"/>
      <c r="BV56" s="99"/>
      <c r="BW56" s="99"/>
      <c r="BX56" s="99"/>
      <c r="BY56" s="99"/>
      <c r="BZ56" s="100"/>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98"/>
      <c r="BM57" s="99"/>
      <c r="BN57" s="99"/>
      <c r="BO57" s="99"/>
      <c r="BP57" s="99"/>
      <c r="BQ57" s="99"/>
      <c r="BR57" s="99"/>
      <c r="BS57" s="99"/>
      <c r="BT57" s="99"/>
      <c r="BU57" s="99"/>
      <c r="BV57" s="99"/>
      <c r="BW57" s="99"/>
      <c r="BX57" s="99"/>
      <c r="BY57" s="99"/>
      <c r="BZ57" s="10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98"/>
      <c r="BM58" s="99"/>
      <c r="BN58" s="99"/>
      <c r="BO58" s="99"/>
      <c r="BP58" s="99"/>
      <c r="BQ58" s="99"/>
      <c r="BR58" s="99"/>
      <c r="BS58" s="99"/>
      <c r="BT58" s="99"/>
      <c r="BU58" s="99"/>
      <c r="BV58" s="99"/>
      <c r="BW58" s="99"/>
      <c r="BX58" s="99"/>
      <c r="BY58" s="99"/>
      <c r="BZ58" s="10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98"/>
      <c r="BM59" s="99"/>
      <c r="BN59" s="99"/>
      <c r="BO59" s="99"/>
      <c r="BP59" s="99"/>
      <c r="BQ59" s="99"/>
      <c r="BR59" s="99"/>
      <c r="BS59" s="99"/>
      <c r="BT59" s="99"/>
      <c r="BU59" s="99"/>
      <c r="BV59" s="99"/>
      <c r="BW59" s="99"/>
      <c r="BX59" s="99"/>
      <c r="BY59" s="99"/>
      <c r="BZ59" s="100"/>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98"/>
      <c r="BM60" s="99"/>
      <c r="BN60" s="99"/>
      <c r="BO60" s="99"/>
      <c r="BP60" s="99"/>
      <c r="BQ60" s="99"/>
      <c r="BR60" s="99"/>
      <c r="BS60" s="99"/>
      <c r="BT60" s="99"/>
      <c r="BU60" s="99"/>
      <c r="BV60" s="99"/>
      <c r="BW60" s="99"/>
      <c r="BX60" s="99"/>
      <c r="BY60" s="99"/>
      <c r="BZ60" s="100"/>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98"/>
      <c r="BM61" s="99"/>
      <c r="BN61" s="99"/>
      <c r="BO61" s="99"/>
      <c r="BP61" s="99"/>
      <c r="BQ61" s="99"/>
      <c r="BR61" s="99"/>
      <c r="BS61" s="99"/>
      <c r="BT61" s="99"/>
      <c r="BU61" s="99"/>
      <c r="BV61" s="99"/>
      <c r="BW61" s="99"/>
      <c r="BX61" s="99"/>
      <c r="BY61" s="99"/>
      <c r="BZ61" s="100"/>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98"/>
      <c r="BM62" s="99"/>
      <c r="BN62" s="99"/>
      <c r="BO62" s="99"/>
      <c r="BP62" s="99"/>
      <c r="BQ62" s="99"/>
      <c r="BR62" s="99"/>
      <c r="BS62" s="99"/>
      <c r="BT62" s="99"/>
      <c r="BU62" s="99"/>
      <c r="BV62" s="99"/>
      <c r="BW62" s="99"/>
      <c r="BX62" s="99"/>
      <c r="BY62" s="99"/>
      <c r="BZ62" s="100"/>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98"/>
      <c r="BM63" s="99"/>
      <c r="BN63" s="99"/>
      <c r="BO63" s="99"/>
      <c r="BP63" s="99"/>
      <c r="BQ63" s="99"/>
      <c r="BR63" s="99"/>
      <c r="BS63" s="99"/>
      <c r="BT63" s="99"/>
      <c r="BU63" s="99"/>
      <c r="BV63" s="99"/>
      <c r="BW63" s="99"/>
      <c r="BX63" s="99"/>
      <c r="BY63" s="99"/>
      <c r="BZ63" s="100"/>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111</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BHySLasngnKBZs5E7OiNUeloTksi5HJnf7CEvStByb7mTGfvKbkRtpPu4VBVvhBQvkf780g9a+Wr8uzVYE5ipg==" saltValue="dNXPcQI5kreZlHRk85cLf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128015</v>
      </c>
      <c r="D6" s="34">
        <f t="shared" si="3"/>
        <v>46</v>
      </c>
      <c r="E6" s="34">
        <f t="shared" si="3"/>
        <v>1</v>
      </c>
      <c r="F6" s="34">
        <f t="shared" si="3"/>
        <v>0</v>
      </c>
      <c r="G6" s="34">
        <f t="shared" si="3"/>
        <v>1</v>
      </c>
      <c r="H6" s="34" t="str">
        <f t="shared" si="3"/>
        <v>千葉県　三芳水道企業団</v>
      </c>
      <c r="I6" s="34" t="str">
        <f t="shared" si="3"/>
        <v>法適用</v>
      </c>
      <c r="J6" s="34" t="str">
        <f t="shared" si="3"/>
        <v>水道事業</v>
      </c>
      <c r="K6" s="34" t="str">
        <f t="shared" si="3"/>
        <v>末端給水事業</v>
      </c>
      <c r="L6" s="34" t="str">
        <f t="shared" si="3"/>
        <v>A4</v>
      </c>
      <c r="M6" s="34" t="str">
        <f t="shared" si="3"/>
        <v>その他</v>
      </c>
      <c r="N6" s="35" t="str">
        <f t="shared" si="3"/>
        <v>-</v>
      </c>
      <c r="O6" s="35">
        <f t="shared" si="3"/>
        <v>71.08</v>
      </c>
      <c r="P6" s="35">
        <f t="shared" si="3"/>
        <v>63.37</v>
      </c>
      <c r="Q6" s="35">
        <f t="shared" si="3"/>
        <v>4088</v>
      </c>
      <c r="R6" s="35" t="str">
        <f t="shared" si="3"/>
        <v>-</v>
      </c>
      <c r="S6" s="35" t="str">
        <f t="shared" si="3"/>
        <v>-</v>
      </c>
      <c r="T6" s="35" t="str">
        <f t="shared" si="3"/>
        <v>-</v>
      </c>
      <c r="U6" s="35">
        <f t="shared" si="3"/>
        <v>52804</v>
      </c>
      <c r="V6" s="35">
        <f t="shared" si="3"/>
        <v>169.81</v>
      </c>
      <c r="W6" s="35">
        <f t="shared" si="3"/>
        <v>310.95999999999998</v>
      </c>
      <c r="X6" s="36">
        <f>IF(X7="",NA(),X7)</f>
        <v>103.29</v>
      </c>
      <c r="Y6" s="36">
        <f t="shared" ref="Y6:AG6" si="4">IF(Y7="",NA(),Y7)</f>
        <v>104.16</v>
      </c>
      <c r="Z6" s="36">
        <f t="shared" si="4"/>
        <v>99.98</v>
      </c>
      <c r="AA6" s="36">
        <f t="shared" si="4"/>
        <v>100.91</v>
      </c>
      <c r="AB6" s="36">
        <f t="shared" si="4"/>
        <v>99.43</v>
      </c>
      <c r="AC6" s="36">
        <f t="shared" si="4"/>
        <v>112.69</v>
      </c>
      <c r="AD6" s="36">
        <f t="shared" si="4"/>
        <v>113.16</v>
      </c>
      <c r="AE6" s="36">
        <f t="shared" si="4"/>
        <v>112.15</v>
      </c>
      <c r="AF6" s="36">
        <f t="shared" si="4"/>
        <v>111.44</v>
      </c>
      <c r="AG6" s="36">
        <f t="shared" si="4"/>
        <v>111.17</v>
      </c>
      <c r="AH6" s="35" t="str">
        <f>IF(AH7="","",IF(AH7="-","【-】","【"&amp;SUBSTITUTE(TEXT(AH7,"#,##0.00"),"-","△")&amp;"】"))</f>
        <v>【112.01】</v>
      </c>
      <c r="AI6" s="35">
        <f>IF(AI7="",NA(),AI7)</f>
        <v>0</v>
      </c>
      <c r="AJ6" s="35">
        <f t="shared" ref="AJ6:AR6" si="5">IF(AJ7="",NA(),AJ7)</f>
        <v>0</v>
      </c>
      <c r="AK6" s="36">
        <f t="shared" si="5"/>
        <v>0.02</v>
      </c>
      <c r="AL6" s="35">
        <f t="shared" si="5"/>
        <v>0</v>
      </c>
      <c r="AM6" s="36">
        <f t="shared" si="5"/>
        <v>0.82</v>
      </c>
      <c r="AN6" s="36">
        <f t="shared" si="5"/>
        <v>0.54</v>
      </c>
      <c r="AO6" s="36">
        <f t="shared" si="5"/>
        <v>0.68</v>
      </c>
      <c r="AP6" s="36">
        <f t="shared" si="5"/>
        <v>1</v>
      </c>
      <c r="AQ6" s="36">
        <f t="shared" si="5"/>
        <v>1.03</v>
      </c>
      <c r="AR6" s="36">
        <f t="shared" si="5"/>
        <v>0.78</v>
      </c>
      <c r="AS6" s="35" t="str">
        <f>IF(AS7="","",IF(AS7="-","【-】","【"&amp;SUBSTITUTE(TEXT(AS7,"#,##0.00"),"-","△")&amp;"】"))</f>
        <v>【1.08】</v>
      </c>
      <c r="AT6" s="36">
        <f>IF(AT7="",NA(),AT7)</f>
        <v>250.92</v>
      </c>
      <c r="AU6" s="36">
        <f t="shared" ref="AU6:BC6" si="6">IF(AU7="",NA(),AU7)</f>
        <v>246.12</v>
      </c>
      <c r="AV6" s="36">
        <f t="shared" si="6"/>
        <v>245.87</v>
      </c>
      <c r="AW6" s="36">
        <f t="shared" si="6"/>
        <v>216.59</v>
      </c>
      <c r="AX6" s="36">
        <f t="shared" si="6"/>
        <v>188.51</v>
      </c>
      <c r="AY6" s="36">
        <f t="shared" si="6"/>
        <v>346.59</v>
      </c>
      <c r="AZ6" s="36">
        <f t="shared" si="6"/>
        <v>357.82</v>
      </c>
      <c r="BA6" s="36">
        <f t="shared" si="6"/>
        <v>355.5</v>
      </c>
      <c r="BB6" s="36">
        <f t="shared" si="6"/>
        <v>349.83</v>
      </c>
      <c r="BC6" s="36">
        <f t="shared" si="6"/>
        <v>360.86</v>
      </c>
      <c r="BD6" s="35" t="str">
        <f>IF(BD7="","",IF(BD7="-","【-】","【"&amp;SUBSTITUTE(TEXT(BD7,"#,##0.00"),"-","△")&amp;"】"))</f>
        <v>【264.97】</v>
      </c>
      <c r="BE6" s="36">
        <f>IF(BE7="",NA(),BE7)</f>
        <v>272.89</v>
      </c>
      <c r="BF6" s="36">
        <f t="shared" ref="BF6:BN6" si="7">IF(BF7="",NA(),BF7)</f>
        <v>265.01</v>
      </c>
      <c r="BG6" s="36">
        <f t="shared" si="7"/>
        <v>261.51</v>
      </c>
      <c r="BH6" s="36">
        <f t="shared" si="7"/>
        <v>240.13</v>
      </c>
      <c r="BI6" s="36">
        <f t="shared" si="7"/>
        <v>233.83</v>
      </c>
      <c r="BJ6" s="36">
        <f t="shared" si="7"/>
        <v>312.02999999999997</v>
      </c>
      <c r="BK6" s="36">
        <f t="shared" si="7"/>
        <v>307.45999999999998</v>
      </c>
      <c r="BL6" s="36">
        <f t="shared" si="7"/>
        <v>312.58</v>
      </c>
      <c r="BM6" s="36">
        <f t="shared" si="7"/>
        <v>314.87</v>
      </c>
      <c r="BN6" s="36">
        <f t="shared" si="7"/>
        <v>309.27999999999997</v>
      </c>
      <c r="BO6" s="35" t="str">
        <f>IF(BO7="","",IF(BO7="-","【-】","【"&amp;SUBSTITUTE(TEXT(BO7,"#,##0.00"),"-","△")&amp;"】"))</f>
        <v>【266.61】</v>
      </c>
      <c r="BP6" s="36">
        <f>IF(BP7="",NA(),BP7)</f>
        <v>71.88</v>
      </c>
      <c r="BQ6" s="36">
        <f t="shared" ref="BQ6:BY6" si="8">IF(BQ7="",NA(),BQ7)</f>
        <v>72.33</v>
      </c>
      <c r="BR6" s="36">
        <f t="shared" si="8"/>
        <v>71.489999999999995</v>
      </c>
      <c r="BS6" s="36">
        <f t="shared" si="8"/>
        <v>73.09</v>
      </c>
      <c r="BT6" s="36">
        <f t="shared" si="8"/>
        <v>71.53</v>
      </c>
      <c r="BU6" s="36">
        <f t="shared" si="8"/>
        <v>105.71</v>
      </c>
      <c r="BV6" s="36">
        <f t="shared" si="8"/>
        <v>106.01</v>
      </c>
      <c r="BW6" s="36">
        <f t="shared" si="8"/>
        <v>104.57</v>
      </c>
      <c r="BX6" s="36">
        <f t="shared" si="8"/>
        <v>103.54</v>
      </c>
      <c r="BY6" s="36">
        <f t="shared" si="8"/>
        <v>103.32</v>
      </c>
      <c r="BZ6" s="35" t="str">
        <f>IF(BZ7="","",IF(BZ7="-","【-】","【"&amp;SUBSTITUTE(TEXT(BZ7,"#,##0.00"),"-","△")&amp;"】"))</f>
        <v>【103.24】</v>
      </c>
      <c r="CA6" s="36">
        <f>IF(CA7="",NA(),CA7)</f>
        <v>323.01</v>
      </c>
      <c r="CB6" s="36">
        <f t="shared" ref="CB6:CJ6" si="9">IF(CB7="",NA(),CB7)</f>
        <v>321.37</v>
      </c>
      <c r="CC6" s="36">
        <f t="shared" si="9"/>
        <v>324.54000000000002</v>
      </c>
      <c r="CD6" s="36">
        <f t="shared" si="9"/>
        <v>330.97</v>
      </c>
      <c r="CE6" s="36">
        <f t="shared" si="9"/>
        <v>341.82</v>
      </c>
      <c r="CF6" s="36">
        <f t="shared" si="9"/>
        <v>162.15</v>
      </c>
      <c r="CG6" s="36">
        <f t="shared" si="9"/>
        <v>162.24</v>
      </c>
      <c r="CH6" s="36">
        <f t="shared" si="9"/>
        <v>165.47</v>
      </c>
      <c r="CI6" s="36">
        <f t="shared" si="9"/>
        <v>167.46</v>
      </c>
      <c r="CJ6" s="36">
        <f t="shared" si="9"/>
        <v>168.56</v>
      </c>
      <c r="CK6" s="35" t="str">
        <f>IF(CK7="","",IF(CK7="-","【-】","【"&amp;SUBSTITUTE(TEXT(CK7,"#,##0.00"),"-","△")&amp;"】"))</f>
        <v>【168.38】</v>
      </c>
      <c r="CL6" s="36">
        <f>IF(CL7="",NA(),CL7)</f>
        <v>71.040000000000006</v>
      </c>
      <c r="CM6" s="36">
        <f t="shared" ref="CM6:CU6" si="10">IF(CM7="",NA(),CM7)</f>
        <v>72.94</v>
      </c>
      <c r="CN6" s="36">
        <f t="shared" si="10"/>
        <v>72.430000000000007</v>
      </c>
      <c r="CO6" s="36">
        <f t="shared" si="10"/>
        <v>70.569999999999993</v>
      </c>
      <c r="CP6" s="36">
        <f t="shared" si="10"/>
        <v>74.58</v>
      </c>
      <c r="CQ6" s="36">
        <f t="shared" si="10"/>
        <v>59.34</v>
      </c>
      <c r="CR6" s="36">
        <f t="shared" si="10"/>
        <v>59.11</v>
      </c>
      <c r="CS6" s="36">
        <f t="shared" si="10"/>
        <v>59.74</v>
      </c>
      <c r="CT6" s="36">
        <f t="shared" si="10"/>
        <v>59.46</v>
      </c>
      <c r="CU6" s="36">
        <f t="shared" si="10"/>
        <v>59.51</v>
      </c>
      <c r="CV6" s="35" t="str">
        <f>IF(CV7="","",IF(CV7="-","【-】","【"&amp;SUBSTITUTE(TEXT(CV7,"#,##0.00"),"-","△")&amp;"】"))</f>
        <v>【60.00】</v>
      </c>
      <c r="CW6" s="36">
        <f>IF(CW7="",NA(),CW7)</f>
        <v>76.38</v>
      </c>
      <c r="CX6" s="36">
        <f t="shared" ref="CX6:DF6" si="11">IF(CX7="",NA(),CX7)</f>
        <v>74.52</v>
      </c>
      <c r="CY6" s="36">
        <f t="shared" si="11"/>
        <v>74.02</v>
      </c>
      <c r="CZ6" s="36">
        <f t="shared" si="11"/>
        <v>75.62</v>
      </c>
      <c r="DA6" s="36">
        <f t="shared" si="11"/>
        <v>72.959999999999994</v>
      </c>
      <c r="DB6" s="36">
        <f t="shared" si="11"/>
        <v>87.74</v>
      </c>
      <c r="DC6" s="36">
        <f t="shared" si="11"/>
        <v>87.91</v>
      </c>
      <c r="DD6" s="36">
        <f t="shared" si="11"/>
        <v>87.28</v>
      </c>
      <c r="DE6" s="36">
        <f t="shared" si="11"/>
        <v>87.41</v>
      </c>
      <c r="DF6" s="36">
        <f t="shared" si="11"/>
        <v>87.08</v>
      </c>
      <c r="DG6" s="35" t="str">
        <f>IF(DG7="","",IF(DG7="-","【-】","【"&amp;SUBSTITUTE(TEXT(DG7,"#,##0.00"),"-","△")&amp;"】"))</f>
        <v>【89.80】</v>
      </c>
      <c r="DH6" s="36">
        <f>IF(DH7="",NA(),DH7)</f>
        <v>49.92</v>
      </c>
      <c r="DI6" s="36">
        <f t="shared" ref="DI6:DQ6" si="12">IF(DI7="",NA(),DI7)</f>
        <v>51.34</v>
      </c>
      <c r="DJ6" s="36">
        <f t="shared" si="12"/>
        <v>52.46</v>
      </c>
      <c r="DK6" s="36">
        <f t="shared" si="12"/>
        <v>53.45</v>
      </c>
      <c r="DL6" s="36">
        <f t="shared" si="12"/>
        <v>54.42</v>
      </c>
      <c r="DM6" s="36">
        <f t="shared" si="12"/>
        <v>46.27</v>
      </c>
      <c r="DN6" s="36">
        <f t="shared" si="12"/>
        <v>46.88</v>
      </c>
      <c r="DO6" s="36">
        <f t="shared" si="12"/>
        <v>46.94</v>
      </c>
      <c r="DP6" s="36">
        <f t="shared" si="12"/>
        <v>47.62</v>
      </c>
      <c r="DQ6" s="36">
        <f t="shared" si="12"/>
        <v>48.55</v>
      </c>
      <c r="DR6" s="35" t="str">
        <f>IF(DR7="","",IF(DR7="-","【-】","【"&amp;SUBSTITUTE(TEXT(DR7,"#,##0.00"),"-","△")&amp;"】"))</f>
        <v>【49.59】</v>
      </c>
      <c r="DS6" s="36">
        <f>IF(DS7="",NA(),DS7)</f>
        <v>41.07</v>
      </c>
      <c r="DT6" s="36">
        <f t="shared" ref="DT6:EB6" si="13">IF(DT7="",NA(),DT7)</f>
        <v>40.18</v>
      </c>
      <c r="DU6" s="36">
        <f t="shared" si="13"/>
        <v>40.71</v>
      </c>
      <c r="DV6" s="36">
        <f t="shared" si="13"/>
        <v>49.78</v>
      </c>
      <c r="DW6" s="36">
        <f t="shared" si="13"/>
        <v>50.37</v>
      </c>
      <c r="DX6" s="36">
        <f t="shared" si="13"/>
        <v>10.93</v>
      </c>
      <c r="DY6" s="36">
        <f t="shared" si="13"/>
        <v>13.39</v>
      </c>
      <c r="DZ6" s="36">
        <f t="shared" si="13"/>
        <v>14.48</v>
      </c>
      <c r="EA6" s="36">
        <f t="shared" si="13"/>
        <v>16.27</v>
      </c>
      <c r="EB6" s="36">
        <f t="shared" si="13"/>
        <v>17.11</v>
      </c>
      <c r="EC6" s="35" t="str">
        <f>IF(EC7="","",IF(EC7="-","【-】","【"&amp;SUBSTITUTE(TEXT(EC7,"#,##0.00"),"-","△")&amp;"】"))</f>
        <v>【19.44】</v>
      </c>
      <c r="ED6" s="36">
        <f>IF(ED7="",NA(),ED7)</f>
        <v>0.24</v>
      </c>
      <c r="EE6" s="35">
        <f t="shared" ref="EE6:EM6" si="14">IF(EE7="",NA(),EE7)</f>
        <v>0</v>
      </c>
      <c r="EF6" s="36">
        <f t="shared" si="14"/>
        <v>0.49</v>
      </c>
      <c r="EG6" s="36">
        <f t="shared" si="14"/>
        <v>0.28999999999999998</v>
      </c>
      <c r="EH6" s="36">
        <f t="shared" si="14"/>
        <v>0.24</v>
      </c>
      <c r="EI6" s="36">
        <f t="shared" si="14"/>
        <v>0.71</v>
      </c>
      <c r="EJ6" s="36">
        <f t="shared" si="14"/>
        <v>0.71</v>
      </c>
      <c r="EK6" s="36">
        <f t="shared" si="14"/>
        <v>0.75</v>
      </c>
      <c r="EL6" s="36">
        <f t="shared" si="14"/>
        <v>0.63</v>
      </c>
      <c r="EM6" s="36">
        <f t="shared" si="14"/>
        <v>0.63</v>
      </c>
      <c r="EN6" s="35" t="str">
        <f>IF(EN7="","",IF(EN7="-","【-】","【"&amp;SUBSTITUTE(TEXT(EN7,"#,##0.00"),"-","△")&amp;"】"))</f>
        <v>【0.68】</v>
      </c>
    </row>
    <row r="7" spans="1:144" s="37" customFormat="1" x14ac:dyDescent="0.15">
      <c r="A7" s="29"/>
      <c r="B7" s="38">
        <v>2019</v>
      </c>
      <c r="C7" s="38">
        <v>128015</v>
      </c>
      <c r="D7" s="38">
        <v>46</v>
      </c>
      <c r="E7" s="38">
        <v>1</v>
      </c>
      <c r="F7" s="38">
        <v>0</v>
      </c>
      <c r="G7" s="38">
        <v>1</v>
      </c>
      <c r="H7" s="38" t="s">
        <v>93</v>
      </c>
      <c r="I7" s="38" t="s">
        <v>94</v>
      </c>
      <c r="J7" s="38" t="s">
        <v>95</v>
      </c>
      <c r="K7" s="38" t="s">
        <v>96</v>
      </c>
      <c r="L7" s="38" t="s">
        <v>97</v>
      </c>
      <c r="M7" s="38" t="s">
        <v>98</v>
      </c>
      <c r="N7" s="39" t="s">
        <v>99</v>
      </c>
      <c r="O7" s="39">
        <v>71.08</v>
      </c>
      <c r="P7" s="39">
        <v>63.37</v>
      </c>
      <c r="Q7" s="39">
        <v>4088</v>
      </c>
      <c r="R7" s="39" t="s">
        <v>99</v>
      </c>
      <c r="S7" s="39" t="s">
        <v>99</v>
      </c>
      <c r="T7" s="39" t="s">
        <v>99</v>
      </c>
      <c r="U7" s="39">
        <v>52804</v>
      </c>
      <c r="V7" s="39">
        <v>169.81</v>
      </c>
      <c r="W7" s="39">
        <v>310.95999999999998</v>
      </c>
      <c r="X7" s="39">
        <v>103.29</v>
      </c>
      <c r="Y7" s="39">
        <v>104.16</v>
      </c>
      <c r="Z7" s="39">
        <v>99.98</v>
      </c>
      <c r="AA7" s="39">
        <v>100.91</v>
      </c>
      <c r="AB7" s="39">
        <v>99.43</v>
      </c>
      <c r="AC7" s="39">
        <v>112.69</v>
      </c>
      <c r="AD7" s="39">
        <v>113.16</v>
      </c>
      <c r="AE7" s="39">
        <v>112.15</v>
      </c>
      <c r="AF7" s="39">
        <v>111.44</v>
      </c>
      <c r="AG7" s="39">
        <v>111.17</v>
      </c>
      <c r="AH7" s="39">
        <v>112.01</v>
      </c>
      <c r="AI7" s="39">
        <v>0</v>
      </c>
      <c r="AJ7" s="39">
        <v>0</v>
      </c>
      <c r="AK7" s="39">
        <v>0.02</v>
      </c>
      <c r="AL7" s="39">
        <v>0</v>
      </c>
      <c r="AM7" s="39">
        <v>0.82</v>
      </c>
      <c r="AN7" s="39">
        <v>0.54</v>
      </c>
      <c r="AO7" s="39">
        <v>0.68</v>
      </c>
      <c r="AP7" s="39">
        <v>1</v>
      </c>
      <c r="AQ7" s="39">
        <v>1.03</v>
      </c>
      <c r="AR7" s="39">
        <v>0.78</v>
      </c>
      <c r="AS7" s="39">
        <v>1.08</v>
      </c>
      <c r="AT7" s="39">
        <v>250.92</v>
      </c>
      <c r="AU7" s="39">
        <v>246.12</v>
      </c>
      <c r="AV7" s="39">
        <v>245.87</v>
      </c>
      <c r="AW7" s="39">
        <v>216.59</v>
      </c>
      <c r="AX7" s="39">
        <v>188.51</v>
      </c>
      <c r="AY7" s="39">
        <v>346.59</v>
      </c>
      <c r="AZ7" s="39">
        <v>357.82</v>
      </c>
      <c r="BA7" s="39">
        <v>355.5</v>
      </c>
      <c r="BB7" s="39">
        <v>349.83</v>
      </c>
      <c r="BC7" s="39">
        <v>360.86</v>
      </c>
      <c r="BD7" s="39">
        <v>264.97000000000003</v>
      </c>
      <c r="BE7" s="39">
        <v>272.89</v>
      </c>
      <c r="BF7" s="39">
        <v>265.01</v>
      </c>
      <c r="BG7" s="39">
        <v>261.51</v>
      </c>
      <c r="BH7" s="39">
        <v>240.13</v>
      </c>
      <c r="BI7" s="39">
        <v>233.83</v>
      </c>
      <c r="BJ7" s="39">
        <v>312.02999999999997</v>
      </c>
      <c r="BK7" s="39">
        <v>307.45999999999998</v>
      </c>
      <c r="BL7" s="39">
        <v>312.58</v>
      </c>
      <c r="BM7" s="39">
        <v>314.87</v>
      </c>
      <c r="BN7" s="39">
        <v>309.27999999999997</v>
      </c>
      <c r="BO7" s="39">
        <v>266.61</v>
      </c>
      <c r="BP7" s="39">
        <v>71.88</v>
      </c>
      <c r="BQ7" s="39">
        <v>72.33</v>
      </c>
      <c r="BR7" s="39">
        <v>71.489999999999995</v>
      </c>
      <c r="BS7" s="39">
        <v>73.09</v>
      </c>
      <c r="BT7" s="39">
        <v>71.53</v>
      </c>
      <c r="BU7" s="39">
        <v>105.71</v>
      </c>
      <c r="BV7" s="39">
        <v>106.01</v>
      </c>
      <c r="BW7" s="39">
        <v>104.57</v>
      </c>
      <c r="BX7" s="39">
        <v>103.54</v>
      </c>
      <c r="BY7" s="39">
        <v>103.32</v>
      </c>
      <c r="BZ7" s="39">
        <v>103.24</v>
      </c>
      <c r="CA7" s="39">
        <v>323.01</v>
      </c>
      <c r="CB7" s="39">
        <v>321.37</v>
      </c>
      <c r="CC7" s="39">
        <v>324.54000000000002</v>
      </c>
      <c r="CD7" s="39">
        <v>330.97</v>
      </c>
      <c r="CE7" s="39">
        <v>341.82</v>
      </c>
      <c r="CF7" s="39">
        <v>162.15</v>
      </c>
      <c r="CG7" s="39">
        <v>162.24</v>
      </c>
      <c r="CH7" s="39">
        <v>165.47</v>
      </c>
      <c r="CI7" s="39">
        <v>167.46</v>
      </c>
      <c r="CJ7" s="39">
        <v>168.56</v>
      </c>
      <c r="CK7" s="39">
        <v>168.38</v>
      </c>
      <c r="CL7" s="39">
        <v>71.040000000000006</v>
      </c>
      <c r="CM7" s="39">
        <v>72.94</v>
      </c>
      <c r="CN7" s="39">
        <v>72.430000000000007</v>
      </c>
      <c r="CO7" s="39">
        <v>70.569999999999993</v>
      </c>
      <c r="CP7" s="39">
        <v>74.58</v>
      </c>
      <c r="CQ7" s="39">
        <v>59.34</v>
      </c>
      <c r="CR7" s="39">
        <v>59.11</v>
      </c>
      <c r="CS7" s="39">
        <v>59.74</v>
      </c>
      <c r="CT7" s="39">
        <v>59.46</v>
      </c>
      <c r="CU7" s="39">
        <v>59.51</v>
      </c>
      <c r="CV7" s="39">
        <v>60</v>
      </c>
      <c r="CW7" s="39">
        <v>76.38</v>
      </c>
      <c r="CX7" s="39">
        <v>74.52</v>
      </c>
      <c r="CY7" s="39">
        <v>74.02</v>
      </c>
      <c r="CZ7" s="39">
        <v>75.62</v>
      </c>
      <c r="DA7" s="39">
        <v>72.959999999999994</v>
      </c>
      <c r="DB7" s="39">
        <v>87.74</v>
      </c>
      <c r="DC7" s="39">
        <v>87.91</v>
      </c>
      <c r="DD7" s="39">
        <v>87.28</v>
      </c>
      <c r="DE7" s="39">
        <v>87.41</v>
      </c>
      <c r="DF7" s="39">
        <v>87.08</v>
      </c>
      <c r="DG7" s="39">
        <v>89.8</v>
      </c>
      <c r="DH7" s="39">
        <v>49.92</v>
      </c>
      <c r="DI7" s="39">
        <v>51.34</v>
      </c>
      <c r="DJ7" s="39">
        <v>52.46</v>
      </c>
      <c r="DK7" s="39">
        <v>53.45</v>
      </c>
      <c r="DL7" s="39">
        <v>54.42</v>
      </c>
      <c r="DM7" s="39">
        <v>46.27</v>
      </c>
      <c r="DN7" s="39">
        <v>46.88</v>
      </c>
      <c r="DO7" s="39">
        <v>46.94</v>
      </c>
      <c r="DP7" s="39">
        <v>47.62</v>
      </c>
      <c r="DQ7" s="39">
        <v>48.55</v>
      </c>
      <c r="DR7" s="39">
        <v>49.59</v>
      </c>
      <c r="DS7" s="39">
        <v>41.07</v>
      </c>
      <c r="DT7" s="39">
        <v>40.18</v>
      </c>
      <c r="DU7" s="39">
        <v>40.71</v>
      </c>
      <c r="DV7" s="39">
        <v>49.78</v>
      </c>
      <c r="DW7" s="39">
        <v>50.37</v>
      </c>
      <c r="DX7" s="39">
        <v>10.93</v>
      </c>
      <c r="DY7" s="39">
        <v>13.39</v>
      </c>
      <c r="DZ7" s="39">
        <v>14.48</v>
      </c>
      <c r="EA7" s="39">
        <v>16.27</v>
      </c>
      <c r="EB7" s="39">
        <v>17.11</v>
      </c>
      <c r="EC7" s="39">
        <v>19.440000000000001</v>
      </c>
      <c r="ED7" s="39">
        <v>0.24</v>
      </c>
      <c r="EE7" s="39">
        <v>0</v>
      </c>
      <c r="EF7" s="39">
        <v>0.49</v>
      </c>
      <c r="EG7" s="39">
        <v>0.28999999999999998</v>
      </c>
      <c r="EH7" s="39">
        <v>0.24</v>
      </c>
      <c r="EI7" s="39">
        <v>0.71</v>
      </c>
      <c r="EJ7" s="39">
        <v>0.71</v>
      </c>
      <c r="EK7" s="39">
        <v>0.75</v>
      </c>
      <c r="EL7" s="39">
        <v>0.63</v>
      </c>
      <c r="EM7" s="39">
        <v>0.63</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108</v>
      </c>
      <c r="D13" t="s">
        <v>107</v>
      </c>
      <c r="E13" t="s">
        <v>107</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2021-02-24T02:10:14Z</cp:lastPrinted>
  <dcterms:created xsi:type="dcterms:W3CDTF">2020-12-04T02:06:39Z</dcterms:created>
  <dcterms:modified xsi:type="dcterms:W3CDTF">2021-02-24T02:10:34Z</dcterms:modified>
  <cp:category/>
</cp:coreProperties>
</file>