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164.115.13\新共有フォルダ\6理財班\Ｒ２年度\07公営企業\06 経営比較分析表\20210108_1月定例照会\04 事業毎振分け\171下水道\175 農集\"/>
    </mc:Choice>
  </mc:AlternateContent>
  <workbookProtection workbookAlgorithmName="SHA-512" workbookHashValue="8/fTgLVTSG1vzYW4SNjO58DS0fQYY6EXrt3AQ9XAb8BLRpeUHwagQa9y/TQxX2moz4yw4CO4aEeNi2LJMlf5Sg==" workbookSaltValue="b1IPCQDmNqGkFWkl9L3xjQ==" workbookSpinCount="100000" lockStructure="1"/>
  <bookViews>
    <workbookView xWindow="20370" yWindow="-2730" windowWidth="29040" windowHeight="1584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U6" i="5"/>
  <c r="BB8" i="4" s="1"/>
  <c r="T6" i="5"/>
  <c r="S6" i="5"/>
  <c r="AL8" i="4" s="1"/>
  <c r="R6" i="5"/>
  <c r="Q6" i="5"/>
  <c r="W10" i="4" s="1"/>
  <c r="P6" i="5"/>
  <c r="P10" i="4" s="1"/>
  <c r="O6" i="5"/>
  <c r="I10" i="4" s="1"/>
  <c r="N6" i="5"/>
  <c r="M6" i="5"/>
  <c r="AD8" i="4" s="1"/>
  <c r="L6" i="5"/>
  <c r="W8" i="4" s="1"/>
  <c r="K6" i="5"/>
  <c r="P8" i="4" s="1"/>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AL10" i="4"/>
  <c r="AD10" i="4"/>
  <c r="B10" i="4"/>
  <c r="AT8" i="4"/>
  <c r="I8" i="4"/>
</calcChain>
</file>

<file path=xl/sharedStrings.xml><?xml version="1.0" encoding="utf-8"?>
<sst xmlns="http://schemas.openxmlformats.org/spreadsheetml/2006/main" count="237" uniqueCount="119">
  <si>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</si>
  <si>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</si>
  <si>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</si>
  <si>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</si>
  <si>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</si>
  <si>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</si>
  <si>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</si>
  <si>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</si>
  <si>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</si>
  <si>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</si>
  <si>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</si>
  <si>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</si>
  <si>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</si>
  <si>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</si>
  <si>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</si>
  <si>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</si>
  <si>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</si>
  <si>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</si>
  <si>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</si>
  <si>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</si>
  <si>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</si>
  <si>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</si>
  <si>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</si>
  <si>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</si>
  <si>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</si>
  <si>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</si>
  <si>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</si>
  <si>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</si>
  <si>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</si>
  <si>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</si>
  <si>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</si>
  <si>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</si>
  <si>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</si>
  <si>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</si>
  <si>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</si>
  <si>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</si>
  <si>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</si>
  <si>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</si>
  <si>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</si>
  <si>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</si>
  <si>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</si>
  <si>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</si>
  <si>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</si>
  <si>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</si>
  <si>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</si>
  <si>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</si>
  <si>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</si>
  <si>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</si>
  <si>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</si>
  <si>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</si>
  <si>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</si>
  <si>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</si>
  <si>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</si>
  <si>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</si>
  <si>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</si>
  <si>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</si>
  <si>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</si>
  <si>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</si>
  <si>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</si>
  <si>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</si>
  <si>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</si>
  <si>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</si>
  <si>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</si>
  <si>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</si>
  <si>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</si>
  <si>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</si>
  <si>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</si>
  <si>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</si>
  <si>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</si>
  <si>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</si>
  <si>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</si>
  <si>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</si>
  <si>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</si>
  <si>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</si>
  <si>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</si>
  <si>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</si>
  <si>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</si>
  <si>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</si>
  <si>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</si>
  <si>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</si>
  <si>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</si>
  <si>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</si>
  <si>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</si>
  <si>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</si>
  <si>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</si>
  <si>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</si>
  <si>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</si>
  <si>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</si>
  <si>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</si>
  <si>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</si>
  <si>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</si>
  <si>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</si>
  <si>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</si>
  <si>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</si>
  <si>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</si>
  <si>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</si>
  <si>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</si>
  <si>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</si>
  <si>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長柄町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</si>
  <si>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</si>
  <si>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</si>
  <si>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</si>
  <si>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</si>
  <si>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</si>
  <si>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</si>
  <si>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</si>
  <si>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</si>
  <si>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</si>
  <si>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</si>
  <si>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</si>
  <si>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</si>
  <si>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</si>
  <si>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</si>
  <si>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</si>
  <si>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</si>
  <si>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</si>
  <si>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r>
      <t xml:space="preserve">令和2年度に機能診断及び最適整備構想の策定をしている。平成9年に供用を開始し、20年経過しているため、診断結果をもとに更新を進めていく。
</t>
    </r>
    <r>
      <rPr>
        <sz val="11"/>
        <rFont val="ＭＳ ゴシック"/>
        <family val="3"/>
        <charset val="128"/>
      </rPr>
      <t>③管渠改善率については、県道改良工事に伴う排水管工事により改善したが、今後も最適整備構想の計画を踏まえて、必要に応じて投資計画等の見直しを行う必要がある。</t>
    </r>
    <rPh sb="0" eb="1">
      <t>レイ</t>
    </rPh>
    <rPh sb="1" eb="2">
      <t>ワ</t>
    </rPh>
    <rPh sb="3" eb="4">
      <t>ネン</t>
    </rPh>
    <rPh sb="4" eb="5">
      <t>ド</t>
    </rPh>
    <rPh sb="6" eb="8">
      <t>キノウ</t>
    </rPh>
    <rPh sb="8" eb="10">
      <t>シンダン</t>
    </rPh>
    <rPh sb="10" eb="11">
      <t>オヨ</t>
    </rPh>
    <rPh sb="12" eb="14">
      <t>サイテキ</t>
    </rPh>
    <rPh sb="14" eb="16">
      <t>セイビ</t>
    </rPh>
    <rPh sb="16" eb="18">
      <t>コウソウ</t>
    </rPh>
    <rPh sb="19" eb="21">
      <t>サクテイ</t>
    </rPh>
    <rPh sb="27" eb="29">
      <t>ヘイセイ</t>
    </rPh>
    <rPh sb="30" eb="31">
      <t>ネン</t>
    </rPh>
    <rPh sb="32" eb="34">
      <t>キョウヨウ</t>
    </rPh>
    <rPh sb="35" eb="37">
      <t>カイシ</t>
    </rPh>
    <rPh sb="41" eb="42">
      <t>ネン</t>
    </rPh>
    <rPh sb="42" eb="44">
      <t>ケイカ</t>
    </rPh>
    <rPh sb="51" eb="53">
      <t>シンダン</t>
    </rPh>
    <rPh sb="53" eb="55">
      <t>ケッカ</t>
    </rPh>
    <rPh sb="59" eb="61">
      <t>コウシン</t>
    </rPh>
    <rPh sb="62" eb="63">
      <t>スス</t>
    </rPh>
    <rPh sb="70" eb="72">
      <t>カンキョ</t>
    </rPh>
    <rPh sb="72" eb="74">
      <t>カイゼン</t>
    </rPh>
    <rPh sb="74" eb="75">
      <t>リツ</t>
    </rPh>
    <rPh sb="81" eb="83">
      <t>ケンドウ</t>
    </rPh>
    <rPh sb="83" eb="85">
      <t>カイリョウ</t>
    </rPh>
    <rPh sb="85" eb="87">
      <t>コウジ</t>
    </rPh>
    <rPh sb="88" eb="89">
      <t>トモナ</t>
    </rPh>
    <rPh sb="90" eb="93">
      <t>ハイスイカン</t>
    </rPh>
    <rPh sb="93" eb="95">
      <t>コウジ</t>
    </rPh>
    <rPh sb="98" eb="100">
      <t>カイゼン</t>
    </rPh>
    <rPh sb="104" eb="106">
      <t>コンゴ</t>
    </rPh>
    <rPh sb="107" eb="109">
      <t>サイテキ</t>
    </rPh>
    <rPh sb="109" eb="111">
      <t>セイビ</t>
    </rPh>
    <rPh sb="111" eb="113">
      <t>コウソウ</t>
    </rPh>
    <rPh sb="114" eb="116">
      <t>ケイカク</t>
    </rPh>
    <rPh sb="117" eb="118">
      <t>フ</t>
    </rPh>
    <rPh sb="122" eb="124">
      <t>ヒツヨウ</t>
    </rPh>
    <rPh sb="125" eb="126">
      <t>オウ</t>
    </rPh>
    <rPh sb="128" eb="130">
      <t>トウシ</t>
    </rPh>
    <rPh sb="130" eb="132">
      <t>ケイカク</t>
    </rPh>
    <rPh sb="132" eb="133">
      <t>トウ</t>
    </rPh>
    <rPh sb="134" eb="136">
      <t>ミナオ</t>
    </rPh>
    <rPh sb="138" eb="139">
      <t>オコナ</t>
    </rPh>
    <rPh sb="140" eb="142">
      <t>ヒツヨウ</t>
    </rPh>
    <phoneticPr fontId="4"/>
  </si>
  <si>
    <r>
      <t>人口減少による使用料収入の減少が見込まれるため、収益的収支比率の悪化の防止</t>
    </r>
    <r>
      <rPr>
        <sz val="11"/>
        <color theme="1"/>
        <rFont val="ＭＳ ゴシック"/>
        <family val="3"/>
        <charset val="128"/>
      </rPr>
      <t>、維持管理費の削減や使用料の改定等を実施して経営改善を図っていく必要がある。
また、更なる接続促進を行い有収水量の増加を図るとともに、使用料収入の減少を最小限に抑える。</t>
    </r>
    <rPh sb="2" eb="4">
      <t>ゲンショウ</t>
    </rPh>
    <phoneticPr fontId="4"/>
  </si>
  <si>
    <t xml:space="preserve">①収益的収支比率については、比率が100%未満であり、かつ年々縮小傾向にあった。平成30年度からは増加しているため、経営改善に向けた取り組みが成果を上げている可能性があるが、今後も経営改善に向けた取り組みが必要である。
⑤経費回収率については、災害による使用料の減免及び県道改良工事に伴う排水管工事により経費回収率が減少したため、当該数値が減少した。汚水処理に係る費用が使用料以外の収入により賄われているため、適正な使用料収入の確保及び汚水処理費の削減が必要である。
⑥汚水処理原価については、県道改良工事に伴う排水管工事により、汚水処理費が増加したため当該数値が上昇した。
⑦施設利用率については、公営企業決算状況調査の晴天時現在処理能力の記入漏れにより、数値が記載されていないが、数値を算定すると55.07となり、年ごとに若干の推移はみられるものの、類似団体平均値前後の数値となっている。今後も、将来の汚水処理人口の減少等を踏まえ、施設の遊休状態又は過大スペックとなっていないか、分析する必要がある。
⑧水洗化率については、類似団体平均値以上の数値を維持しているが、使用料収入の向上を図るため、将来の見込みを踏まえ、水洗化率向上に向け、今後も分析する必要がある。
</t>
    <rPh sb="40" eb="42">
      <t>ヘイセイ</t>
    </rPh>
    <rPh sb="44" eb="46">
      <t>ネンド</t>
    </rPh>
    <rPh sb="49" eb="51">
      <t>ゾウカ</t>
    </rPh>
    <rPh sb="58" eb="60">
      <t>ケイエイ</t>
    </rPh>
    <rPh sb="60" eb="62">
      <t>カイゼン</t>
    </rPh>
    <rPh sb="63" eb="64">
      <t>ム</t>
    </rPh>
    <rPh sb="66" eb="67">
      <t>ト</t>
    </rPh>
    <rPh sb="68" eb="69">
      <t>ク</t>
    </rPh>
    <rPh sb="71" eb="73">
      <t>セイカ</t>
    </rPh>
    <rPh sb="74" eb="75">
      <t>ア</t>
    </rPh>
    <rPh sb="79" eb="82">
      <t>カノウセイ</t>
    </rPh>
    <rPh sb="87" eb="89">
      <t>コンゴ</t>
    </rPh>
    <rPh sb="90" eb="92">
      <t>ケイエイ</t>
    </rPh>
    <rPh sb="92" eb="94">
      <t>カイゼン</t>
    </rPh>
    <rPh sb="95" eb="96">
      <t>ム</t>
    </rPh>
    <rPh sb="98" eb="99">
      <t>ト</t>
    </rPh>
    <rPh sb="100" eb="101">
      <t>ク</t>
    </rPh>
    <rPh sb="103" eb="105">
      <t>ヒツヨウ</t>
    </rPh>
    <rPh sb="111" eb="113">
      <t>ケイヒ</t>
    </rPh>
    <rPh sb="113" eb="115">
      <t>カイシュウ</t>
    </rPh>
    <rPh sb="115" eb="116">
      <t>リツ</t>
    </rPh>
    <rPh sb="122" eb="124">
      <t>サイガイ</t>
    </rPh>
    <rPh sb="127" eb="130">
      <t>シヨウリョウ</t>
    </rPh>
    <rPh sb="131" eb="133">
      <t>ゲンメン</t>
    </rPh>
    <rPh sb="133" eb="134">
      <t>オヨ</t>
    </rPh>
    <rPh sb="135" eb="137">
      <t>ケンドウ</t>
    </rPh>
    <rPh sb="137" eb="139">
      <t>カイリョウ</t>
    </rPh>
    <rPh sb="139" eb="141">
      <t>コウジ</t>
    </rPh>
    <rPh sb="142" eb="143">
      <t>トモナ</t>
    </rPh>
    <rPh sb="144" eb="147">
      <t>ハイスイカン</t>
    </rPh>
    <rPh sb="147" eb="149">
      <t>コウジ</t>
    </rPh>
    <rPh sb="152" eb="154">
      <t>ケイヒ</t>
    </rPh>
    <rPh sb="154" eb="156">
      <t>カイシュウ</t>
    </rPh>
    <rPh sb="156" eb="157">
      <t>リツ</t>
    </rPh>
    <rPh sb="158" eb="160">
      <t>ゲンショウ</t>
    </rPh>
    <rPh sb="165" eb="167">
      <t>トウガイ</t>
    </rPh>
    <rPh sb="167" eb="169">
      <t>スウチ</t>
    </rPh>
    <rPh sb="170" eb="172">
      <t>ゲンショウ</t>
    </rPh>
    <rPh sb="175" eb="177">
      <t>オスイ</t>
    </rPh>
    <rPh sb="177" eb="179">
      <t>ショリ</t>
    </rPh>
    <rPh sb="180" eb="181">
      <t>カカ</t>
    </rPh>
    <rPh sb="182" eb="184">
      <t>ヒヨウ</t>
    </rPh>
    <rPh sb="185" eb="187">
      <t>シヨウ</t>
    </rPh>
    <rPh sb="187" eb="188">
      <t>リョウ</t>
    </rPh>
    <rPh sb="188" eb="190">
      <t>イガイ</t>
    </rPh>
    <rPh sb="191" eb="193">
      <t>シュウニュウ</t>
    </rPh>
    <rPh sb="196" eb="197">
      <t>マカナ</t>
    </rPh>
    <rPh sb="205" eb="207">
      <t>テキセイ</t>
    </rPh>
    <rPh sb="208" eb="211">
      <t>シヨウリョウ</t>
    </rPh>
    <rPh sb="211" eb="213">
      <t>シュウニュウ</t>
    </rPh>
    <rPh sb="214" eb="216">
      <t>カクホ</t>
    </rPh>
    <rPh sb="216" eb="217">
      <t>オヨ</t>
    </rPh>
    <rPh sb="218" eb="220">
      <t>オスイ</t>
    </rPh>
    <rPh sb="220" eb="222">
      <t>ショリ</t>
    </rPh>
    <rPh sb="222" eb="223">
      <t>ヒ</t>
    </rPh>
    <rPh sb="224" eb="226">
      <t>サクゲン</t>
    </rPh>
    <rPh sb="227" eb="229">
      <t>ヒツヨウ</t>
    </rPh>
    <rPh sb="235" eb="237">
      <t>オスイ</t>
    </rPh>
    <rPh sb="237" eb="239">
      <t>ショリ</t>
    </rPh>
    <rPh sb="239" eb="241">
      <t>ゲンカ</t>
    </rPh>
    <rPh sb="247" eb="249">
      <t>ケンドウ</t>
    </rPh>
    <rPh sb="249" eb="251">
      <t>カイリョウ</t>
    </rPh>
    <rPh sb="251" eb="253">
      <t>コウジ</t>
    </rPh>
    <rPh sb="254" eb="255">
      <t>トモナ</t>
    </rPh>
    <rPh sb="256" eb="259">
      <t>ハイスイカン</t>
    </rPh>
    <rPh sb="259" eb="261">
      <t>コウジ</t>
    </rPh>
    <rPh sb="265" eb="267">
      <t>オスイ</t>
    </rPh>
    <rPh sb="267" eb="269">
      <t>ショリ</t>
    </rPh>
    <rPh sb="269" eb="270">
      <t>ヒ</t>
    </rPh>
    <rPh sb="271" eb="273">
      <t>ゾウカ</t>
    </rPh>
    <rPh sb="277" eb="279">
      <t>トウガイ</t>
    </rPh>
    <rPh sb="279" eb="281">
      <t>スウチ</t>
    </rPh>
    <rPh sb="282" eb="284">
      <t>ジョウショウ</t>
    </rPh>
    <rPh sb="289" eb="291">
      <t>シセツ</t>
    </rPh>
    <rPh sb="291" eb="293">
      <t>リヨウ</t>
    </rPh>
    <rPh sb="293" eb="294">
      <t>リツ</t>
    </rPh>
    <rPh sb="300" eb="302">
      <t>コウエイ</t>
    </rPh>
    <rPh sb="302" eb="304">
      <t>キギョウ</t>
    </rPh>
    <rPh sb="304" eb="306">
      <t>ケッサン</t>
    </rPh>
    <rPh sb="306" eb="308">
      <t>ジョウキョウ</t>
    </rPh>
    <rPh sb="308" eb="310">
      <t>チョウサ</t>
    </rPh>
    <rPh sb="311" eb="313">
      <t>セイテン</t>
    </rPh>
    <rPh sb="313" eb="314">
      <t>ジ</t>
    </rPh>
    <rPh sb="314" eb="316">
      <t>ゲンザイ</t>
    </rPh>
    <rPh sb="316" eb="318">
      <t>ショリ</t>
    </rPh>
    <rPh sb="318" eb="320">
      <t>ノウリョク</t>
    </rPh>
    <rPh sb="321" eb="323">
      <t>キニュウ</t>
    </rPh>
    <rPh sb="323" eb="324">
      <t>モ</t>
    </rPh>
    <rPh sb="329" eb="331">
      <t>スウチ</t>
    </rPh>
    <rPh sb="332" eb="334">
      <t>キサイ</t>
    </rPh>
    <rPh sb="342" eb="344">
      <t>スウチ</t>
    </rPh>
    <rPh sb="345" eb="347">
      <t>サンテイ</t>
    </rPh>
    <rPh sb="377" eb="379">
      <t>ルイジ</t>
    </rPh>
    <rPh sb="379" eb="381">
      <t>ダンタイ</t>
    </rPh>
    <rPh sb="383" eb="384">
      <t>チ</t>
    </rPh>
    <rPh sb="396" eb="398">
      <t>コンゴ</t>
    </rPh>
    <rPh sb="400" eb="402">
      <t>ショウライ</t>
    </rPh>
    <rPh sb="403" eb="405">
      <t>オスイ</t>
    </rPh>
    <rPh sb="405" eb="407">
      <t>ショリ</t>
    </rPh>
    <rPh sb="407" eb="409">
      <t>ジンコウ</t>
    </rPh>
    <rPh sb="410" eb="412">
      <t>ゲンショウ</t>
    </rPh>
    <rPh sb="412" eb="413">
      <t>トウ</t>
    </rPh>
    <rPh sb="414" eb="415">
      <t>フ</t>
    </rPh>
    <rPh sb="418" eb="420">
      <t>シセツ</t>
    </rPh>
    <rPh sb="421" eb="423">
      <t>ユウキュウ</t>
    </rPh>
    <rPh sb="423" eb="425">
      <t>ジョウタイ</t>
    </rPh>
    <rPh sb="425" eb="426">
      <t>マタ</t>
    </rPh>
    <rPh sb="427" eb="429">
      <t>カダイ</t>
    </rPh>
    <rPh sb="442" eb="444">
      <t>ブンセキ</t>
    </rPh>
    <rPh sb="446" eb="448">
      <t>ヒツヨウ</t>
    </rPh>
    <rPh sb="454" eb="457">
      <t>スイセンカ</t>
    </rPh>
    <rPh sb="457" eb="458">
      <t>リツ</t>
    </rPh>
    <rPh sb="464" eb="466">
      <t>ルイジ</t>
    </rPh>
    <rPh sb="466" eb="468">
      <t>ダンタイ</t>
    </rPh>
    <rPh sb="468" eb="470">
      <t>ヘイキン</t>
    </rPh>
    <rPh sb="470" eb="471">
      <t>チ</t>
    </rPh>
    <rPh sb="471" eb="473">
      <t>イジョウ</t>
    </rPh>
    <rPh sb="474" eb="476">
      <t>スウチ</t>
    </rPh>
    <rPh sb="477" eb="479">
      <t>イジ</t>
    </rPh>
    <rPh sb="485" eb="488">
      <t>シヨウリョウ</t>
    </rPh>
    <rPh sb="488" eb="490">
      <t>シュウニュウ</t>
    </rPh>
    <rPh sb="491" eb="493">
      <t>コウジョウ</t>
    </rPh>
    <rPh sb="494" eb="495">
      <t>ハカ</t>
    </rPh>
    <rPh sb="499" eb="501">
      <t>ショウライ</t>
    </rPh>
    <rPh sb="502" eb="504">
      <t>ミコ</t>
    </rPh>
    <rPh sb="506" eb="507">
      <t>フ</t>
    </rPh>
    <rPh sb="510" eb="513">
      <t>スイセンカ</t>
    </rPh>
    <rPh sb="513" eb="514">
      <t>リツ</t>
    </rPh>
    <rPh sb="514" eb="516">
      <t>コウジョウ</t>
    </rPh>
    <rPh sb="517" eb="518">
      <t>ム</t>
    </rPh>
    <rPh sb="520" eb="522">
      <t>コンゴ</t>
    </rPh>
    <rPh sb="523" eb="525">
      <t>ブンセキ</t>
    </rPh>
    <rPh sb="527" eb="529">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</si>
</sst>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formatCode="#,##0.00;&quot;△&quot;#,##0.00;&quot;-&quot;">
                  <c:v>0.47</c:v>
                </c:pt>
              </c:numCache>
            </c:numRef>
          </c:val>
          <c:extLst>
            <c:ext xmlns:c16="http://schemas.microsoft.com/office/drawing/2014/chart" uri="{C3380CC4-5D6E-409C-BE32-E72D297353CC}">
              <c16:uniqueId val="{00000000-B491-4133-9955-2D921062AE7C}"/>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2.0499999999999998</c:v>
                </c:pt>
                <c:pt idx="2">
                  <c:v>0.01</c:v>
                </c:pt>
                <c:pt idx="3">
                  <c:v>0.01</c:v>
                </c:pt>
                <c:pt idx="4">
                  <c:v>0.02</c:v>
                </c:pt>
              </c:numCache>
            </c:numRef>
          </c:val>
          <c:smooth val="0"/>
          <c:extLst>
            <c:ext xmlns:c16="http://schemas.microsoft.com/office/drawing/2014/chart" uri="{C3380CC4-5D6E-409C-BE32-E72D297353CC}">
              <c16:uniqueId val="{00000001-B491-4133-9955-2D921062AE7C}"/>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54.79</c:v>
                </c:pt>
                <c:pt idx="1">
                  <c:v>53.97</c:v>
                </c:pt>
                <c:pt idx="2">
                  <c:v>53.97</c:v>
                </c:pt>
                <c:pt idx="3">
                  <c:v>50.96</c:v>
                </c:pt>
                <c:pt idx="4">
                  <c:v>0</c:v>
                </c:pt>
              </c:numCache>
            </c:numRef>
          </c:val>
          <c:extLst>
            <c:ext xmlns:c16="http://schemas.microsoft.com/office/drawing/2014/chart" uri="{C3380CC4-5D6E-409C-BE32-E72D297353CC}">
              <c16:uniqueId val="{00000000-9ED8-4D9B-A457-490E21746DD6}"/>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52.31</c:v>
                </c:pt>
                <c:pt idx="1">
                  <c:v>60.65</c:v>
                </c:pt>
                <c:pt idx="2">
                  <c:v>51.75</c:v>
                </c:pt>
                <c:pt idx="3">
                  <c:v>50.68</c:v>
                </c:pt>
                <c:pt idx="4">
                  <c:v>50.14</c:v>
                </c:pt>
              </c:numCache>
            </c:numRef>
          </c:val>
          <c:smooth val="0"/>
          <c:extLst>
            <c:ext xmlns:c16="http://schemas.microsoft.com/office/drawing/2014/chart" uri="{C3380CC4-5D6E-409C-BE32-E72D297353CC}">
              <c16:uniqueId val="{00000001-9ED8-4D9B-A457-490E21746DD6}"/>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85.01</c:v>
                </c:pt>
                <c:pt idx="1">
                  <c:v>84.96</c:v>
                </c:pt>
                <c:pt idx="2">
                  <c:v>85.21</c:v>
                </c:pt>
                <c:pt idx="3">
                  <c:v>85.52</c:v>
                </c:pt>
                <c:pt idx="4">
                  <c:v>85.27</c:v>
                </c:pt>
              </c:numCache>
            </c:numRef>
          </c:val>
          <c:extLst>
            <c:ext xmlns:c16="http://schemas.microsoft.com/office/drawing/2014/chart" uri="{C3380CC4-5D6E-409C-BE32-E72D297353CC}">
              <c16:uniqueId val="{00000000-0ED4-4376-BAE7-54201C1B4185}"/>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84.32</c:v>
                </c:pt>
                <c:pt idx="1">
                  <c:v>84.58</c:v>
                </c:pt>
                <c:pt idx="2">
                  <c:v>84.84</c:v>
                </c:pt>
                <c:pt idx="3">
                  <c:v>84.86</c:v>
                </c:pt>
                <c:pt idx="4">
                  <c:v>84.98</c:v>
                </c:pt>
              </c:numCache>
            </c:numRef>
          </c:val>
          <c:smooth val="0"/>
          <c:extLst>
            <c:ext xmlns:c16="http://schemas.microsoft.com/office/drawing/2014/chart" uri="{C3380CC4-5D6E-409C-BE32-E72D297353CC}">
              <c16:uniqueId val="{00000001-0ED4-4376-BAE7-54201C1B4185}"/>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51.37</c:v>
                </c:pt>
                <c:pt idx="1">
                  <c:v>50.3</c:v>
                </c:pt>
                <c:pt idx="2">
                  <c:v>46.05</c:v>
                </c:pt>
                <c:pt idx="3">
                  <c:v>48.51</c:v>
                </c:pt>
                <c:pt idx="4">
                  <c:v>53.77</c:v>
                </c:pt>
              </c:numCache>
            </c:numRef>
          </c:val>
          <c:extLst>
            <c:ext xmlns:c16="http://schemas.microsoft.com/office/drawing/2014/chart" uri="{C3380CC4-5D6E-409C-BE32-E72D297353CC}">
              <c16:uniqueId val="{00000000-DEAA-4FE8-B6E1-A5C0C4BA4EFF}"/>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EAA-4FE8-B6E1-A5C0C4BA4EFF}"/>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6A8-45B5-B1BA-5CCBBACD7AB9}"/>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6A8-45B5-B1BA-5CCBBACD7AB9}"/>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A02-4D9E-9509-7BA4F53DF625}"/>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A02-4D9E-9509-7BA4F53DF625}"/>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6B9-44DD-BB5C-DE35F95F926E}"/>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6B9-44DD-BB5C-DE35F95F926E}"/>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C2F-4DAC-BB58-367F212775C6}"/>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C2F-4DAC-BB58-367F212775C6}"/>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2646.71</c:v>
                </c:pt>
                <c:pt idx="1">
                  <c:v>1206.05</c:v>
                </c:pt>
                <c:pt idx="2">
                  <c:v>1220.04</c:v>
                </c:pt>
                <c:pt idx="3">
                  <c:v>1028.8699999999999</c:v>
                </c:pt>
                <c:pt idx="4">
                  <c:v>865.67</c:v>
                </c:pt>
              </c:numCache>
            </c:numRef>
          </c:val>
          <c:extLst>
            <c:ext xmlns:c16="http://schemas.microsoft.com/office/drawing/2014/chart" uri="{C3380CC4-5D6E-409C-BE32-E72D297353CC}">
              <c16:uniqueId val="{00000000-4D7A-4AE5-A67F-655FAAECAD39}"/>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1081.8</c:v>
                </c:pt>
                <c:pt idx="1">
                  <c:v>974.93</c:v>
                </c:pt>
                <c:pt idx="2">
                  <c:v>855.8</c:v>
                </c:pt>
                <c:pt idx="3">
                  <c:v>789.46</c:v>
                </c:pt>
                <c:pt idx="4">
                  <c:v>826.83</c:v>
                </c:pt>
              </c:numCache>
            </c:numRef>
          </c:val>
          <c:smooth val="0"/>
          <c:extLst>
            <c:ext xmlns:c16="http://schemas.microsoft.com/office/drawing/2014/chart" uri="{C3380CC4-5D6E-409C-BE32-E72D297353CC}">
              <c16:uniqueId val="{00000001-4D7A-4AE5-A67F-655FAAECAD39}"/>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37.19</c:v>
                </c:pt>
                <c:pt idx="1">
                  <c:v>36.42</c:v>
                </c:pt>
                <c:pt idx="2">
                  <c:v>83.78</c:v>
                </c:pt>
                <c:pt idx="3">
                  <c:v>64.709999999999994</c:v>
                </c:pt>
                <c:pt idx="4">
                  <c:v>41.01</c:v>
                </c:pt>
              </c:numCache>
            </c:numRef>
          </c:val>
          <c:extLst>
            <c:ext xmlns:c16="http://schemas.microsoft.com/office/drawing/2014/chart" uri="{C3380CC4-5D6E-409C-BE32-E72D297353CC}">
              <c16:uniqueId val="{00000000-ABF3-44CC-8D8F-9165D3B4C546}"/>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52.19</c:v>
                </c:pt>
                <c:pt idx="1">
                  <c:v>55.32</c:v>
                </c:pt>
                <c:pt idx="2">
                  <c:v>59.8</c:v>
                </c:pt>
                <c:pt idx="3">
                  <c:v>57.77</c:v>
                </c:pt>
                <c:pt idx="4">
                  <c:v>57.31</c:v>
                </c:pt>
              </c:numCache>
            </c:numRef>
          </c:val>
          <c:smooth val="0"/>
          <c:extLst>
            <c:ext xmlns:c16="http://schemas.microsoft.com/office/drawing/2014/chart" uri="{C3380CC4-5D6E-409C-BE32-E72D297353CC}">
              <c16:uniqueId val="{00000001-ABF3-44CC-8D8F-9165D3B4C546}"/>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424.08</c:v>
                </c:pt>
                <c:pt idx="1">
                  <c:v>443.86</c:v>
                </c:pt>
                <c:pt idx="2">
                  <c:v>187.8</c:v>
                </c:pt>
                <c:pt idx="3">
                  <c:v>254.56</c:v>
                </c:pt>
                <c:pt idx="4">
                  <c:v>370.15</c:v>
                </c:pt>
              </c:numCache>
            </c:numRef>
          </c:val>
          <c:extLst>
            <c:ext xmlns:c16="http://schemas.microsoft.com/office/drawing/2014/chart" uri="{C3380CC4-5D6E-409C-BE32-E72D297353CC}">
              <c16:uniqueId val="{00000000-5FE3-435D-9CCB-ED3A00362CC9}"/>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296.14</c:v>
                </c:pt>
                <c:pt idx="1">
                  <c:v>283.17</c:v>
                </c:pt>
                <c:pt idx="2">
                  <c:v>263.76</c:v>
                </c:pt>
                <c:pt idx="3">
                  <c:v>274.35000000000002</c:v>
                </c:pt>
                <c:pt idx="4">
                  <c:v>273.52</c:v>
                </c:pt>
              </c:numCache>
            </c:numRef>
          </c:val>
          <c:smooth val="0"/>
          <c:extLst>
            <c:ext xmlns:c16="http://schemas.microsoft.com/office/drawing/2014/chart" uri="{C3380CC4-5D6E-409C-BE32-E72D297353CC}">
              <c16:uniqueId val="{00000001-5FE3-435D-9CCB-ED3A00362CC9}"/>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千葉県　長柄町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F2</v>
      </c>
      <c r="X8" s="49"/>
      <c r="Y8" s="49"/>
      <c r="Z8" s="49"/>
      <c r="AA8" s="49"/>
      <c r="AB8" s="49"/>
      <c r="AC8" s="49"/>
      <c r="AD8" s="50" t="str">
        <f>データ!$M$6</f>
        <v>非設置</v>
      </c>
      <c r="AE8" s="50"/>
      <c r="AF8" s="50"/>
      <c r="AG8" s="50"/>
      <c r="AH8" s="50"/>
      <c r="AI8" s="50"/>
      <c r="AJ8" s="50"/>
      <c r="AK8" s="3"/>
      <c r="AL8" s="51">
        <f>データ!S6</f>
        <v>6880</v>
      </c>
      <c r="AM8" s="51"/>
      <c r="AN8" s="51"/>
      <c r="AO8" s="51"/>
      <c r="AP8" s="51"/>
      <c r="AQ8" s="51"/>
      <c r="AR8" s="51"/>
      <c r="AS8" s="51"/>
      <c r="AT8" s="46">
        <f>データ!T6</f>
        <v>47.11</v>
      </c>
      <c r="AU8" s="46"/>
      <c r="AV8" s="46"/>
      <c r="AW8" s="46"/>
      <c r="AX8" s="46"/>
      <c r="AY8" s="46"/>
      <c r="AZ8" s="46"/>
      <c r="BA8" s="46"/>
      <c r="BB8" s="46">
        <f>データ!U6</f>
        <v>146.04</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11.85</v>
      </c>
      <c r="Q10" s="46"/>
      <c r="R10" s="46"/>
      <c r="S10" s="46"/>
      <c r="T10" s="46"/>
      <c r="U10" s="46"/>
      <c r="V10" s="46"/>
      <c r="W10" s="46">
        <f>データ!Q6</f>
        <v>100</v>
      </c>
      <c r="X10" s="46"/>
      <c r="Y10" s="46"/>
      <c r="Z10" s="46"/>
      <c r="AA10" s="46"/>
      <c r="AB10" s="46"/>
      <c r="AC10" s="46"/>
      <c r="AD10" s="51">
        <f>データ!R6</f>
        <v>3850</v>
      </c>
      <c r="AE10" s="51"/>
      <c r="AF10" s="51"/>
      <c r="AG10" s="51"/>
      <c r="AH10" s="51"/>
      <c r="AI10" s="51"/>
      <c r="AJ10" s="51"/>
      <c r="AK10" s="2"/>
      <c r="AL10" s="51">
        <f>データ!V6</f>
        <v>808</v>
      </c>
      <c r="AM10" s="51"/>
      <c r="AN10" s="51"/>
      <c r="AO10" s="51"/>
      <c r="AP10" s="51"/>
      <c r="AQ10" s="51"/>
      <c r="AR10" s="51"/>
      <c r="AS10" s="51"/>
      <c r="AT10" s="46">
        <f>データ!W6</f>
        <v>0.52</v>
      </c>
      <c r="AU10" s="46"/>
      <c r="AV10" s="46"/>
      <c r="AW10" s="46"/>
      <c r="AX10" s="46"/>
      <c r="AY10" s="46"/>
      <c r="AZ10" s="46"/>
      <c r="BA10" s="46"/>
      <c r="BB10" s="46">
        <f>データ!X6</f>
        <v>1553.85</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118</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116</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117</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【765.47】</v>
      </c>
      <c r="I86" s="26" t="str">
        <f>データ!CA6</f>
        <v>【59.59】</v>
      </c>
      <c r="J86" s="26" t="str">
        <f>データ!CL6</f>
        <v>【257.86】</v>
      </c>
      <c r="K86" s="26" t="str">
        <f>データ!CW6</f>
        <v>【51.30】</v>
      </c>
      <c r="L86" s="26" t="str">
        <f>データ!DH6</f>
        <v>【86.22】</v>
      </c>
      <c r="M86" s="26" t="s">
        <v>44</v>
      </c>
      <c r="N86" s="26" t="s">
        <v>43</v>
      </c>
      <c r="O86" s="26" t="str">
        <f>データ!EO6</f>
        <v>【0.02】</v>
      </c>
    </row>
  </sheetData>
  <sheetProtection algorithmName="SHA-512" hashValue="RVHwe8ukgYpQpTF4MXis9/NUcOhhw3FfR3LjUipoi7OK/llceSPaHwt3ZmIK7iWXLKyjNJlAl1im8xg+zIxiZA==" saltValue="pk4SmjynEjLVcIV9XO7sr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124265</v>
      </c>
      <c r="D6" s="33">
        <f t="shared" si="3"/>
        <v>47</v>
      </c>
      <c r="E6" s="33">
        <f t="shared" si="3"/>
        <v>17</v>
      </c>
      <c r="F6" s="33">
        <f t="shared" si="3"/>
        <v>5</v>
      </c>
      <c r="G6" s="33">
        <f t="shared" si="3"/>
        <v>0</v>
      </c>
      <c r="H6" s="33" t="str">
        <f t="shared" si="3"/>
        <v>千葉県　長柄町</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11.85</v>
      </c>
      <c r="Q6" s="34">
        <f t="shared" si="3"/>
        <v>100</v>
      </c>
      <c r="R6" s="34">
        <f t="shared" si="3"/>
        <v>3850</v>
      </c>
      <c r="S6" s="34">
        <f t="shared" si="3"/>
        <v>6880</v>
      </c>
      <c r="T6" s="34">
        <f t="shared" si="3"/>
        <v>47.11</v>
      </c>
      <c r="U6" s="34">
        <f t="shared" si="3"/>
        <v>146.04</v>
      </c>
      <c r="V6" s="34">
        <f t="shared" si="3"/>
        <v>808</v>
      </c>
      <c r="W6" s="34">
        <f t="shared" si="3"/>
        <v>0.52</v>
      </c>
      <c r="X6" s="34">
        <f t="shared" si="3"/>
        <v>1553.85</v>
      </c>
      <c r="Y6" s="35">
        <f>IF(Y7="",NA(),Y7)</f>
        <v>51.37</v>
      </c>
      <c r="Z6" s="35">
        <f t="shared" ref="Z6:AH6" si="4">IF(Z7="",NA(),Z7)</f>
        <v>50.3</v>
      </c>
      <c r="AA6" s="35">
        <f t="shared" si="4"/>
        <v>46.05</v>
      </c>
      <c r="AB6" s="35">
        <f t="shared" si="4"/>
        <v>48.51</v>
      </c>
      <c r="AC6" s="35">
        <f t="shared" si="4"/>
        <v>53.77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2646.71</v>
      </c>
      <c r="BG6" s="35">
        <f t="shared" ref="BG6:BO6" si="7">IF(BG7="",NA(),BG7)</f>
        <v>1206.05</v>
      </c>
      <c r="BH6" s="35">
        <f t="shared" si="7"/>
        <v>1220.04</v>
      </c>
      <c r="BI6" s="35">
        <f t="shared" si="7"/>
        <v>1028.8699999999999</v>
      </c>
      <c r="BJ6" s="35">
        <f t="shared" si="7"/>
        <v>865.67</v>
      </c>
      <c r="BK6" s="35">
        <f t="shared" si="7"/>
        <v>1081.8</v>
      </c>
      <c r="BL6" s="35">
        <f t="shared" si="7"/>
        <v>974.93</v>
      </c>
      <c r="BM6" s="35">
        <f t="shared" si="7"/>
        <v>855.8</v>
      </c>
      <c r="BN6" s="35">
        <f t="shared" si="7"/>
        <v>789.46</v>
      </c>
      <c r="BO6" s="35">
        <f t="shared" si="7"/>
        <v>826.83</v>
      </c>
      <c r="BP6" s="34" t="str">
        <f>IF(BP7="","",IF(BP7="-","【-】","【"&amp;SUBSTITUTE(TEXT(BP7,"#,##0.00"),"-","△")&amp;"】"))</f>
        <v>【765.47】</v>
      </c>
      <c r="BQ6" s="35">
        <f>IF(BQ7="",NA(),BQ7)</f>
        <v>37.19</v>
      </c>
      <c r="BR6" s="35">
        <f t="shared" ref="BR6:BZ6" si="8">IF(BR7="",NA(),BR7)</f>
        <v>36.42</v>
      </c>
      <c r="BS6" s="35">
        <f t="shared" si="8"/>
        <v>83.78</v>
      </c>
      <c r="BT6" s="35">
        <f t="shared" si="8"/>
        <v>64.709999999999994</v>
      </c>
      <c r="BU6" s="35">
        <f t="shared" si="8"/>
        <v>41.01</v>
      </c>
      <c r="BV6" s="35">
        <f t="shared" si="8"/>
        <v>52.19</v>
      </c>
      <c r="BW6" s="35">
        <f t="shared" si="8"/>
        <v>55.32</v>
      </c>
      <c r="BX6" s="35">
        <f t="shared" si="8"/>
        <v>59.8</v>
      </c>
      <c r="BY6" s="35">
        <f t="shared" si="8"/>
        <v>57.77</v>
      </c>
      <c r="BZ6" s="35">
        <f t="shared" si="8"/>
        <v>57.31</v>
      </c>
      <c r="CA6" s="34" t="str">
        <f>IF(CA7="","",IF(CA7="-","【-】","【"&amp;SUBSTITUTE(TEXT(CA7,"#,##0.00"),"-","△")&amp;"】"))</f>
        <v>【59.59】</v>
      </c>
      <c r="CB6" s="35">
        <f>IF(CB7="",NA(),CB7)</f>
        <v>424.08</v>
      </c>
      <c r="CC6" s="35">
        <f t="shared" ref="CC6:CK6" si="9">IF(CC7="",NA(),CC7)</f>
        <v>443.86</v>
      </c>
      <c r="CD6" s="35">
        <f t="shared" si="9"/>
        <v>187.8</v>
      </c>
      <c r="CE6" s="35">
        <f t="shared" si="9"/>
        <v>254.56</v>
      </c>
      <c r="CF6" s="35">
        <f t="shared" si="9"/>
        <v>370.15</v>
      </c>
      <c r="CG6" s="35">
        <f t="shared" si="9"/>
        <v>296.14</v>
      </c>
      <c r="CH6" s="35">
        <f t="shared" si="9"/>
        <v>283.17</v>
      </c>
      <c r="CI6" s="35">
        <f t="shared" si="9"/>
        <v>263.76</v>
      </c>
      <c r="CJ6" s="35">
        <f t="shared" si="9"/>
        <v>274.35000000000002</v>
      </c>
      <c r="CK6" s="35">
        <f t="shared" si="9"/>
        <v>273.52</v>
      </c>
      <c r="CL6" s="34" t="str">
        <f>IF(CL7="","",IF(CL7="-","【-】","【"&amp;SUBSTITUTE(TEXT(CL7,"#,##0.00"),"-","△")&amp;"】"))</f>
        <v>【257.86】</v>
      </c>
      <c r="CM6" s="35">
        <f>IF(CM7="",NA(),CM7)</f>
        <v>54.79</v>
      </c>
      <c r="CN6" s="35">
        <f t="shared" ref="CN6:CV6" si="10">IF(CN7="",NA(),CN7)</f>
        <v>53.97</v>
      </c>
      <c r="CO6" s="35">
        <f t="shared" si="10"/>
        <v>53.97</v>
      </c>
      <c r="CP6" s="35">
        <f t="shared" si="10"/>
        <v>50.96</v>
      </c>
      <c r="CQ6" s="35" t="str">
        <f t="shared" si="10"/>
        <v>-</v>
      </c>
      <c r="CR6" s="35">
        <f t="shared" si="10"/>
        <v>52.31</v>
      </c>
      <c r="CS6" s="35">
        <f t="shared" si="10"/>
        <v>60.65</v>
      </c>
      <c r="CT6" s="35">
        <f t="shared" si="10"/>
        <v>51.75</v>
      </c>
      <c r="CU6" s="35">
        <f t="shared" si="10"/>
        <v>50.68</v>
      </c>
      <c r="CV6" s="35">
        <f t="shared" si="10"/>
        <v>50.14</v>
      </c>
      <c r="CW6" s="34" t="str">
        <f>IF(CW7="","",IF(CW7="-","【-】","【"&amp;SUBSTITUTE(TEXT(CW7,"#,##0.00"),"-","△")&amp;"】"))</f>
        <v>【51.30】</v>
      </c>
      <c r="CX6" s="35">
        <f>IF(CX7="",NA(),CX7)</f>
        <v>85.01</v>
      </c>
      <c r="CY6" s="35">
        <f t="shared" ref="CY6:DG6" si="11">IF(CY7="",NA(),CY7)</f>
        <v>84.96</v>
      </c>
      <c r="CZ6" s="35">
        <f t="shared" si="11"/>
        <v>85.21</v>
      </c>
      <c r="DA6" s="35">
        <f t="shared" si="11"/>
        <v>85.52</v>
      </c>
      <c r="DB6" s="35">
        <f t="shared" si="11"/>
        <v>85.27</v>
      </c>
      <c r="DC6" s="35">
        <f t="shared" si="11"/>
        <v>84.32</v>
      </c>
      <c r="DD6" s="35">
        <f t="shared" si="11"/>
        <v>84.58</v>
      </c>
      <c r="DE6" s="35">
        <f t="shared" si="11"/>
        <v>84.84</v>
      </c>
      <c r="DF6" s="35">
        <f t="shared" si="11"/>
        <v>84.86</v>
      </c>
      <c r="DG6" s="35">
        <f t="shared" si="11"/>
        <v>84.98</v>
      </c>
      <c r="DH6" s="34" t="str">
        <f>IF(DH7="","",IF(DH7="-","【-】","【"&amp;SUBSTITUTE(TEXT(DH7,"#,##0.00"),"-","△")&amp;"】"))</f>
        <v>【86.22】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5">
        <f t="shared" si="14"/>
        <v>0.47</v>
      </c>
      <c r="EJ6" s="35">
        <f t="shared" si="14"/>
        <v>0.01</v>
      </c>
      <c r="EK6" s="35">
        <f t="shared" si="14"/>
        <v>2.0499999999999998</v>
      </c>
      <c r="EL6" s="35">
        <f t="shared" si="14"/>
        <v>0.01</v>
      </c>
      <c r="EM6" s="35">
        <f t="shared" si="14"/>
        <v>0.01</v>
      </c>
      <c r="EN6" s="35">
        <f t="shared" si="14"/>
        <v>0.02</v>
      </c>
      <c r="EO6" s="34" t="str">
        <f>IF(EO7="","",IF(EO7="-","【-】","【"&amp;SUBSTITUTE(TEXT(EO7,"#,##0.00"),"-","△")&amp;"】"))</f>
        <v>【0.02】</v>
      </c>
    </row>
    <row r="7" spans="1:145" s="36" customFormat="1" x14ac:dyDescent="0.15">
      <c r="A7" s="28"/>
      <c r="B7" s="37">
        <v>2019</v>
      </c>
      <c r="C7" s="37">
        <v>124265</v>
      </c>
      <c r="D7" s="37">
        <v>47</v>
      </c>
      <c r="E7" s="37">
        <v>17</v>
      </c>
      <c r="F7" s="37">
        <v>5</v>
      </c>
      <c r="G7" s="37">
        <v>0</v>
      </c>
      <c r="H7" s="37" t="s">
        <v>98</v>
      </c>
      <c r="I7" s="37" t="s">
        <v>99</v>
      </c>
      <c r="J7" s="37" t="s">
        <v>100</v>
      </c>
      <c r="K7" s="37" t="s">
        <v>101</v>
      </c>
      <c r="L7" s="37" t="s">
        <v>102</v>
      </c>
      <c r="M7" s="37" t="s">
        <v>103</v>
      </c>
      <c r="N7" s="38" t="s">
        <v>104</v>
      </c>
      <c r="O7" s="38" t="s">
        <v>105</v>
      </c>
      <c r="P7" s="38">
        <v>11.85</v>
      </c>
      <c r="Q7" s="38">
        <v>100</v>
      </c>
      <c r="R7" s="38">
        <v>3850</v>
      </c>
      <c r="S7" s="38">
        <v>6880</v>
      </c>
      <c r="T7" s="38">
        <v>47.11</v>
      </c>
      <c r="U7" s="38">
        <v>146.04</v>
      </c>
      <c r="V7" s="38">
        <v>808</v>
      </c>
      <c r="W7" s="38">
        <v>0.52</v>
      </c>
      <c r="X7" s="38">
        <v>1553.85</v>
      </c>
      <c r="Y7" s="38">
        <v>51.37</v>
      </c>
      <c r="Z7" s="38">
        <v>50.3</v>
      </c>
      <c r="AA7" s="38">
        <v>46.05</v>
      </c>
      <c r="AB7" s="38">
        <v>48.51</v>
      </c>
      <c r="AC7" s="38">
        <v>53.77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2646.71</v>
      </c>
      <c r="BG7" s="38">
        <v>1206.05</v>
      </c>
      <c r="BH7" s="38">
        <v>1220.04</v>
      </c>
      <c r="BI7" s="38">
        <v>1028.8699999999999</v>
      </c>
      <c r="BJ7" s="38">
        <v>865.67</v>
      </c>
      <c r="BK7" s="38">
        <v>1081.8</v>
      </c>
      <c r="BL7" s="38">
        <v>974.93</v>
      </c>
      <c r="BM7" s="38">
        <v>855.8</v>
      </c>
      <c r="BN7" s="38">
        <v>789.46</v>
      </c>
      <c r="BO7" s="38">
        <v>826.83</v>
      </c>
      <c r="BP7" s="38">
        <v>765.47</v>
      </c>
      <c r="BQ7" s="38">
        <v>37.19</v>
      </c>
      <c r="BR7" s="38">
        <v>36.42</v>
      </c>
      <c r="BS7" s="38">
        <v>83.78</v>
      </c>
      <c r="BT7" s="38">
        <v>64.709999999999994</v>
      </c>
      <c r="BU7" s="38">
        <v>41.01</v>
      </c>
      <c r="BV7" s="38">
        <v>52.19</v>
      </c>
      <c r="BW7" s="38">
        <v>55.32</v>
      </c>
      <c r="BX7" s="38">
        <v>59.8</v>
      </c>
      <c r="BY7" s="38">
        <v>57.77</v>
      </c>
      <c r="BZ7" s="38">
        <v>57.31</v>
      </c>
      <c r="CA7" s="38">
        <v>59.59</v>
      </c>
      <c r="CB7" s="38">
        <v>424.08</v>
      </c>
      <c r="CC7" s="38">
        <v>443.86</v>
      </c>
      <c r="CD7" s="38">
        <v>187.8</v>
      </c>
      <c r="CE7" s="38">
        <v>254.56</v>
      </c>
      <c r="CF7" s="38">
        <v>370.15</v>
      </c>
      <c r="CG7" s="38">
        <v>296.14</v>
      </c>
      <c r="CH7" s="38">
        <v>283.17</v>
      </c>
      <c r="CI7" s="38">
        <v>263.76</v>
      </c>
      <c r="CJ7" s="38">
        <v>274.35000000000002</v>
      </c>
      <c r="CK7" s="38">
        <v>273.52</v>
      </c>
      <c r="CL7" s="38">
        <v>257.86</v>
      </c>
      <c r="CM7" s="38">
        <v>54.79</v>
      </c>
      <c r="CN7" s="38">
        <v>53.97</v>
      </c>
      <c r="CO7" s="38">
        <v>53.97</v>
      </c>
      <c r="CP7" s="38">
        <v>50.96</v>
      </c>
      <c r="CQ7" s="38" t="s">
        <v>104</v>
      </c>
      <c r="CR7" s="38">
        <v>52.31</v>
      </c>
      <c r="CS7" s="38">
        <v>60.65</v>
      </c>
      <c r="CT7" s="38">
        <v>51.75</v>
      </c>
      <c r="CU7" s="38">
        <v>50.68</v>
      </c>
      <c r="CV7" s="38">
        <v>50.14</v>
      </c>
      <c r="CW7" s="38">
        <v>51.3</v>
      </c>
      <c r="CX7" s="38">
        <v>85.01</v>
      </c>
      <c r="CY7" s="38">
        <v>84.96</v>
      </c>
      <c r="CZ7" s="38">
        <v>85.21</v>
      </c>
      <c r="DA7" s="38">
        <v>85.52</v>
      </c>
      <c r="DB7" s="38">
        <v>85.27</v>
      </c>
      <c r="DC7" s="38">
        <v>84.32</v>
      </c>
      <c r="DD7" s="38">
        <v>84.58</v>
      </c>
      <c r="DE7" s="38">
        <v>84.84</v>
      </c>
      <c r="DF7" s="38">
        <v>84.86</v>
      </c>
      <c r="DG7" s="38">
        <v>84.98</v>
      </c>
      <c r="DH7" s="38">
        <v>86.22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0.47</v>
      </c>
      <c r="EJ7" s="38">
        <v>0.01</v>
      </c>
      <c r="EK7" s="38">
        <v>2.0499999999999998</v>
      </c>
      <c r="EL7" s="38">
        <v>0.01</v>
      </c>
      <c r="EM7" s="38">
        <v>0.01</v>
      </c>
      <c r="EN7" s="38">
        <v>0.02</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113</v>
      </c>
      <c r="D13" t="s">
        <v>113</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千葉県</cp:lastModifiedBy>
  <cp:lastPrinted>2021-01-26T01:49:51Z</cp:lastPrinted>
  <dcterms:created xsi:type="dcterms:W3CDTF">2020-12-04T03:03:10Z</dcterms:created>
  <dcterms:modified xsi:type="dcterms:W3CDTF">2021-02-20T07:41:15Z</dcterms:modified>
  <cp:category/>
</cp:coreProperties>
</file>