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ax+RVjfd5ERfen7jjipYTM1WZydJg1+A0T2Lytvnb8D44uiR0zL3LRI8jnC9CiGL8sWAtPz21HTxg72Ev5wsJg==" workbookSaltValue="3kvbzX7yMBT+4RO0byP3AA=="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F85" i="4"/>
  <c r="E85" i="4"/>
  <c r="BB10" i="4"/>
  <c r="AT10" i="4"/>
  <c r="AL10" i="4"/>
  <c r="I10" i="4"/>
  <c r="B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<sst xmlns="http://schemas.openxmlformats.org/spreadsheetml/2006/main" count="220" uniqueCount="108">
  <si>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</si>
  <si>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</si>
  <si>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</si>
  <si>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</si>
  <si>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</si>
  <si>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</si>
  <si>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</si>
  <si>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</si>
  <si>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</si>
  <si>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</si>
  <si>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</si>
  <si>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</si>
  <si>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</si>
  <si>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</si>
  <si>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</si>
  <si>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</si>
  <si>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</si>
  <si>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</si>
  <si>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</si>
  <si>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</si>
  <si>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</si>
  <si>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</si>
  <si>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</si>
  <si>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</si>
  <si>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</si>
  <si>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</si>
  <si>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</si>
  <si>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</si>
  <si>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</si>
  <si>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</si>
  <si>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</si>
  <si>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</si>
  <si>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</si>
  <si>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</si>
  <si>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</si>
  <si>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</si>
  <si>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</si>
  <si>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</si>
  <si>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</si>
  <si>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</si>
  <si>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</si>
  <si>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</si>
  <si>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</si>
  <si>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</si>
  <si>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</si>
  <si>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</si>
  <si>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</si>
  <si>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</si>
  <si>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</si>
  <si>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</si>
  <si>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</si>
  <si>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</si>
  <si>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</si>
  <si>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</si>
  <si>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</si>
  <si>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</si>
  <si>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</si>
  <si>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</si>
  <si>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</si>
  <si>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</si>
  <si>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</si>
  <si>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</si>
  <si>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</si>
  <si>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</si>
  <si>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</si>
  <si>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</si>
  <si>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</si>
  <si>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</si>
  <si>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</si>
  <si>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</si>
  <si>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</si>
  <si>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</si>
  <si>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</si>
  <si>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</si>
  <si>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</si>
  <si>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</si>
  <si>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</si>
  <si>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</si>
  <si>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</si>
  <si>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</si>
  <si>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</si>
  <si>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</si>
  <si>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</si>
  <si>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</si>
  <si>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</si>
  <si>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</si>
  <si>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</si>
  <si>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</si>
  <si>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</si>
  <si>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</si>
  <si>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</si>
  <si>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</si>
  <si>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</si>
  <si>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</si>
  <si>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</si>
  <si>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</si>
  <si>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</si>
  <si>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</si>
  <si>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</si>
  <si>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</si>
  <si>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</si>
  <si>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</si>
  <si>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</si>
  <si>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</si>
  <si>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</si>
  <si>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①有形固定資産減価償却率は50％を超えていること、②管路経年化率は平成30年度に50％を超えていることから、施設設備の老朽化が進んでいる。この状況から、老朽管更新事業を強化し、③管路更新率は平成30年度に類似団体平均値を大きく上回っている。
　本市の管路は旧町村単位で運営されていた上水道事業で整備されたものを使用しており、同年代に整備されたものが多い。　　　　　　　　　　　　　　　　　　　　　　　　　　　　　
　今後も計画的に老朽管更新事業を進めていく必要がある。</t>
    </r>
    <rPh sb="100" eb="102">
      <t>ネンド</t>
    </rPh>
    <rPh sb="111" eb="112">
      <t>オオ</t>
    </rPh>
    <rPh sb="209" eb="211">
      <t>コンゴ</t>
    </rPh>
    <rPh sb="212" eb="215">
      <t>ケイカクテキ</t>
    </rPh>
    <rPh sb="229" eb="231">
      <t>ヒツヨウ</t>
    </rPh>
    <phoneticPr fontId="4"/>
  </si>
  <si>
    <r>
      <t>　上記の結果から、現時点の経営状況は概ね良好と言えるが、遅れている老朽管更新を計画的かつ効率的に実施していく必要があり、その財源確保の対応として、平成28年度に料金改定を行った</t>
    </r>
    <r>
      <rPr>
        <sz val="11"/>
        <rFont val="ＭＳ ゴシック"/>
        <family val="3"/>
        <charset val="128"/>
      </rPr>
      <t>が、平成30年度の給水収益は前年比で減少しているため、今後も動向を注視していく必要がある。</t>
    </r>
    <r>
      <rPr>
        <sz val="11"/>
        <color rgb="FFFF0000"/>
        <rFont val="ＭＳ ゴシック"/>
        <family val="3"/>
        <charset val="128"/>
      </rPr>
      <t xml:space="preserve">
</t>
    </r>
    <r>
      <rPr>
        <sz val="11"/>
        <color rgb="FF00B0F0"/>
        <rFont val="ＭＳ ゴシック"/>
        <family val="3"/>
        <charset val="128"/>
      </rPr>
      <t xml:space="preserve">
　</t>
    </r>
    <rPh sb="94" eb="96">
      <t>ネンド</t>
    </rPh>
    <phoneticPr fontId="19"/>
  </si>
  <si>
    <t>　①経常収支比率及び⑤料金回収率は、平成28年4月に平均16.62％の料金改定を行ったため、類似団体平均値まで改善したところだが、平成30年度は共に、前年度より減少している。これは、資産除却のため資産減耗費が増加したこと等で事業費用が増加となったことと併せて、給水収益が減少したためである。また、③流動比率は、期間内を通して類似団体平均値を下回っているものの、100％を超えており、すぐに資金運用に支障をきたす状態にはないと考えられる。
　④企業債残高対給水収益比率は、平成27年度までは類似団体平均値を上回っていたが、平成28年度の料金改定により減少に転じた。しかし、平成30年度は企業債の増加と併せて給水収益が減少したため前年度より増加した。
　⑥給水原価は、類似団体平均値と比較して高い水準である。これは、給水原価を構成する費用において、特に、支払利息、減価償却費及び受水費が高い水準であることが主な要因である。
　⑦施設使用率は、類似団体平均値と比較して高い水準であるが、それでも３割の余剰を残している。今後水需要の減少が予測される中では施設の統廃合やダウンサイジングが必要となる。
　⑧有収率は、類似団体平均値を下回って推移しており、漏水対策等の対応をおこなっているが、平成30年度は漏水が多く発生したため減少した。有収率の低下は、費用の増加を招き、経営状況に悪影響を与えるとともに、安定給水を脅かすことから、漏水防止のための対策を適切に行う必要がある。</t>
    <rPh sb="72" eb="73">
      <t>トモ</t>
    </rPh>
    <rPh sb="77" eb="78">
      <t>ド</t>
    </rPh>
    <rPh sb="80" eb="82">
      <t>ゲンショウ</t>
    </rPh>
    <rPh sb="93" eb="95">
      <t>ジョキャク</t>
    </rPh>
    <rPh sb="292" eb="294">
      <t>キギョウ</t>
    </rPh>
    <rPh sb="294" eb="295">
      <t>サイ</t>
    </rPh>
    <rPh sb="296" eb="298">
      <t>ゾウカ</t>
    </rPh>
    <rPh sb="299" eb="300">
      <t>アワ</t>
    </rPh>
    <rPh sb="618" eb="620">
      <t>タイサク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</si>
</sst>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11"/>
      <color rgb="FF000000"/>
      <name val="ＭＳ ゴシック"/>
      <family val="3"/>
      <charset val="128"/>
    </font>
    <font>
      <sz val="11"/>
      <color rgb="FF00B0F0"/>
      <name val="ＭＳ ゴシック"/>
      <family val="3"/>
      <charset val="128"/>
    </font>
    <font>
      <sz val="6"/>
      <name val="ＭＳ Ｐゴシック"/>
      <family val="3"/>
      <charset val="128"/>
    </font>
    <font>
      <sz val="11"/>
      <name val="MS PGothic"/>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16" xfId="0" applyFont="1" applyBorder="1" applyAlignment="1" applyProtection="1">
      <alignment horizontal="left" vertical="top" wrapText="1"/>
      <protection locked="0"/>
    </xf>
    <xf numFmtId="0" fontId="0" fillId="0" borderId="0" xfId="0" applyFont="1" applyAlignment="1" applyProtection="1">
      <alignment vertical="center"/>
      <protection locked="0"/>
    </xf>
    <xf numFmtId="0" fontId="20" fillId="0" borderId="17" xfId="0" applyFont="1" applyBorder="1" applyAlignment="1" applyProtection="1">
      <alignment vertical="center"/>
      <protection locked="0"/>
    </xf>
    <xf numFmtId="0" fontId="20" fillId="0" borderId="16" xfId="0" applyFont="1" applyBorder="1" applyAlignment="1" applyProtection="1">
      <alignment vertical="center"/>
      <protection locked="0"/>
    </xf>
    <xf numFmtId="0" fontId="20" fillId="0" borderId="18" xfId="0" applyFont="1" applyBorder="1" applyAlignment="1" applyProtection="1">
      <alignment vertical="center"/>
      <protection locked="0"/>
    </xf>
    <xf numFmtId="0" fontId="20" fillId="0" borderId="19" xfId="0" applyFont="1" applyBorder="1" applyAlignment="1" applyProtection="1">
      <alignment vertical="center"/>
      <protection locked="0"/>
    </xf>
    <xf numFmtId="0" fontId="20" fillId="0" borderId="20" xfId="0" applyFont="1" applyBorder="1" applyAlignment="1" applyProtection="1">
      <alignment vertical="center"/>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16" xfId="0" applyFont="1" applyBorder="1" applyAlignment="1" applyProtection="1">
      <alignment horizontal="left" vertical="top" wrapText="1"/>
      <protection locked="0"/>
    </xf>
    <xf numFmtId="0" fontId="21" fillId="0" borderId="0" xfId="0" applyFont="1" applyAlignment="1" applyProtection="1">
      <alignment vertical="center"/>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0.66</c:v>
                </c:pt>
                <c:pt idx="1">
                  <c:v>0.56999999999999995</c:v>
                </c:pt>
                <c:pt idx="2">
                  <c:v>0.86</c:v>
                </c:pt>
                <c:pt idx="3">
                  <c:v>0.9</c:v>
                </c:pt>
                <c:pt idx="4">
                  <c:v>1.29</c:v>
                </c:pt>
              </c:numCache>
            </c:numRef>
          </c:val>
          <c:extLst>
            <c:ext xmlns:c16="http://schemas.microsoft.com/office/drawing/2014/chart" uri="{C3380CC4-5D6E-409C-BE32-E72D297353CC}">
              <c16:uniqueId val="{00000000-914B-4FB2-8B39-93287715974F}"/>
            </c:ext>
          </c:extLst>
        </c:ser>
        <c:dLbls>
          <c:showLegendKey val="0"/>
          <c:showVal val="0"/>
          <c:showCatName val="0"/>
          <c:showSerName val="0"/>
          <c:showPercent val="0"/>
          <c:showBubbleSize val="0"/>
        </c:dLbls>
        <c:gapWidth val="150"/>
        <c:axId val="347424960"/>
        <c:axId val="34742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14B-4FB2-8B39-93287715974F}"/>
            </c:ext>
          </c:extLst>
        </c:ser>
        <c:dLbls>
          <c:showLegendKey val="0"/>
          <c:showVal val="0"/>
          <c:showCatName val="0"/>
          <c:showSerName val="0"/>
          <c:showPercent val="0"/>
          <c:showBubbleSize val="0"/>
        </c:dLbls>
        <c:marker val="1"/>
        <c:smooth val="0"/>
        <c:axId val="347424960"/>
        <c:axId val="347426920"/>
      </c:lineChart>
      <c:dateAx>
        <c:axId val="347424960"/>
        <c:scaling>
          <c:orientation val="minMax"/>
        </c:scaling>
        <c:delete val="1"/>
        <c:axPos val="b"/>
        <c:numFmt formatCode="ge" sourceLinked="1"/>
        <c:majorTickMark val="none"/>
        <c:minorTickMark val="none"/>
        <c:tickLblPos val="none"/>
        <c:crossAx val="347426920"/>
        <c:crosses val="autoZero"/>
        <c:auto val="1"/>
        <c:lblOffset val="100"/>
        <c:baseTimeUnit val="years"/>
      </c:dateAx>
      <c:valAx>
        <c:axId val="34742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72.87</c:v>
                </c:pt>
                <c:pt idx="1">
                  <c:v>70.39</c:v>
                </c:pt>
                <c:pt idx="2">
                  <c:v>69.510000000000005</c:v>
                </c:pt>
                <c:pt idx="3">
                  <c:v>68.25</c:v>
                </c:pt>
                <c:pt idx="4">
                  <c:v>68.25</c:v>
                </c:pt>
              </c:numCache>
            </c:numRef>
          </c:val>
          <c:extLst>
            <c:ext xmlns:c16="http://schemas.microsoft.com/office/drawing/2014/chart" uri="{C3380CC4-5D6E-409C-BE32-E72D297353CC}">
              <c16:uniqueId val="{00000000-ABE0-4FB1-99FC-CFAD1965BB6B}"/>
            </c:ext>
          </c:extLst>
        </c:ser>
        <c:dLbls>
          <c:showLegendKey val="0"/>
          <c:showVal val="0"/>
          <c:showCatName val="0"/>
          <c:showSerName val="0"/>
          <c:showPercent val="0"/>
          <c:showBubbleSize val="0"/>
        </c:dLbls>
        <c:gapWidth val="150"/>
        <c:axId val="348471936"/>
        <c:axId val="34847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ABE0-4FB1-99FC-CFAD1965BB6B}"/>
            </c:ext>
          </c:extLst>
        </c:ser>
        <c:dLbls>
          <c:showLegendKey val="0"/>
          <c:showVal val="0"/>
          <c:showCatName val="0"/>
          <c:showSerName val="0"/>
          <c:showPercent val="0"/>
          <c:showBubbleSize val="0"/>
        </c:dLbls>
        <c:marker val="1"/>
        <c:smooth val="0"/>
        <c:axId val="348471936"/>
        <c:axId val="348473112"/>
      </c:lineChart>
      <c:dateAx>
        <c:axId val="348471936"/>
        <c:scaling>
          <c:orientation val="minMax"/>
        </c:scaling>
        <c:delete val="1"/>
        <c:axPos val="b"/>
        <c:numFmt formatCode="ge" sourceLinked="1"/>
        <c:majorTickMark val="none"/>
        <c:minorTickMark val="none"/>
        <c:tickLblPos val="none"/>
        <c:crossAx val="348473112"/>
        <c:crosses val="autoZero"/>
        <c:auto val="1"/>
        <c:lblOffset val="100"/>
        <c:baseTimeUnit val="years"/>
      </c:dateAx>
      <c:valAx>
        <c:axId val="34847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80.05</c:v>
                </c:pt>
                <c:pt idx="1">
                  <c:v>82.63</c:v>
                </c:pt>
                <c:pt idx="2">
                  <c:v>82.32</c:v>
                </c:pt>
                <c:pt idx="3">
                  <c:v>82.65</c:v>
                </c:pt>
                <c:pt idx="4">
                  <c:v>81.27</c:v>
                </c:pt>
              </c:numCache>
            </c:numRef>
          </c:val>
          <c:extLst>
            <c:ext xmlns:c16="http://schemas.microsoft.com/office/drawing/2014/chart" uri="{C3380CC4-5D6E-409C-BE32-E72D297353CC}">
              <c16:uniqueId val="{00000000-394E-4FBF-9EAB-F7D0C511EE1A}"/>
            </c:ext>
          </c:extLst>
        </c:ser>
        <c:dLbls>
          <c:showLegendKey val="0"/>
          <c:showVal val="0"/>
          <c:showCatName val="0"/>
          <c:showSerName val="0"/>
          <c:showPercent val="0"/>
          <c:showBubbleSize val="0"/>
        </c:dLbls>
        <c:gapWidth val="150"/>
        <c:axId val="348472720"/>
        <c:axId val="34847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394E-4FBF-9EAB-F7D0C511EE1A}"/>
            </c:ext>
          </c:extLst>
        </c:ser>
        <c:dLbls>
          <c:showLegendKey val="0"/>
          <c:showVal val="0"/>
          <c:showCatName val="0"/>
          <c:showSerName val="0"/>
          <c:showPercent val="0"/>
          <c:showBubbleSize val="0"/>
        </c:dLbls>
        <c:marker val="1"/>
        <c:smooth val="0"/>
        <c:axId val="348472720"/>
        <c:axId val="348474288"/>
      </c:lineChart>
      <c:dateAx>
        <c:axId val="348472720"/>
        <c:scaling>
          <c:orientation val="minMax"/>
        </c:scaling>
        <c:delete val="1"/>
        <c:axPos val="b"/>
        <c:numFmt formatCode="ge" sourceLinked="1"/>
        <c:majorTickMark val="none"/>
        <c:minorTickMark val="none"/>
        <c:tickLblPos val="none"/>
        <c:crossAx val="348474288"/>
        <c:crosses val="autoZero"/>
        <c:auto val="1"/>
        <c:lblOffset val="100"/>
        <c:baseTimeUnit val="years"/>
      </c:dateAx>
      <c:valAx>
        <c:axId val="34847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7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101.91</c:v>
                </c:pt>
                <c:pt idx="1">
                  <c:v>101.82</c:v>
                </c:pt>
                <c:pt idx="2">
                  <c:v>114.43</c:v>
                </c:pt>
                <c:pt idx="3">
                  <c:v>112.81</c:v>
                </c:pt>
                <c:pt idx="4">
                  <c:v>110.84</c:v>
                </c:pt>
              </c:numCache>
            </c:numRef>
          </c:val>
          <c:extLst>
            <c:ext xmlns:c16="http://schemas.microsoft.com/office/drawing/2014/chart" uri="{C3380CC4-5D6E-409C-BE32-E72D297353CC}">
              <c16:uniqueId val="{00000000-67A6-496F-A7C4-E9D7F0B9B744}"/>
            </c:ext>
          </c:extLst>
        </c:ser>
        <c:dLbls>
          <c:showLegendKey val="0"/>
          <c:showVal val="0"/>
          <c:showCatName val="0"/>
          <c:showSerName val="0"/>
          <c:showPercent val="0"/>
          <c:showBubbleSize val="0"/>
        </c:dLbls>
        <c:gapWidth val="150"/>
        <c:axId val="347425744"/>
        <c:axId val="34742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67A6-496F-A7C4-E9D7F0B9B744}"/>
            </c:ext>
          </c:extLst>
        </c:ser>
        <c:dLbls>
          <c:showLegendKey val="0"/>
          <c:showVal val="0"/>
          <c:showCatName val="0"/>
          <c:showSerName val="0"/>
          <c:showPercent val="0"/>
          <c:showBubbleSize val="0"/>
        </c:dLbls>
        <c:marker val="1"/>
        <c:smooth val="0"/>
        <c:axId val="347425744"/>
        <c:axId val="347424176"/>
      </c:lineChart>
      <c:dateAx>
        <c:axId val="347425744"/>
        <c:scaling>
          <c:orientation val="minMax"/>
        </c:scaling>
        <c:delete val="1"/>
        <c:axPos val="b"/>
        <c:numFmt formatCode="ge" sourceLinked="1"/>
        <c:majorTickMark val="none"/>
        <c:minorTickMark val="none"/>
        <c:tickLblPos val="none"/>
        <c:crossAx val="347424176"/>
        <c:crosses val="autoZero"/>
        <c:auto val="1"/>
        <c:lblOffset val="100"/>
        <c:baseTimeUnit val="years"/>
      </c:dateAx>
      <c:valAx>
        <c:axId val="34742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42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57.83</c:v>
                </c:pt>
                <c:pt idx="1">
                  <c:v>58.65</c:v>
                </c:pt>
                <c:pt idx="2">
                  <c:v>58.78</c:v>
                </c:pt>
                <c:pt idx="3">
                  <c:v>58.83</c:v>
                </c:pt>
                <c:pt idx="4">
                  <c:v>58.11</c:v>
                </c:pt>
              </c:numCache>
            </c:numRef>
          </c:val>
          <c:extLst>
            <c:ext xmlns:c16="http://schemas.microsoft.com/office/drawing/2014/chart" uri="{C3380CC4-5D6E-409C-BE32-E72D297353CC}">
              <c16:uniqueId val="{00000000-B9A2-4162-B8A9-A4C8E7E47897}"/>
            </c:ext>
          </c:extLst>
        </c:ser>
        <c:dLbls>
          <c:showLegendKey val="0"/>
          <c:showVal val="0"/>
          <c:showCatName val="0"/>
          <c:showSerName val="0"/>
          <c:showPercent val="0"/>
          <c:showBubbleSize val="0"/>
        </c:dLbls>
        <c:gapWidth val="150"/>
        <c:axId val="347427704"/>
        <c:axId val="34742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9A2-4162-B8A9-A4C8E7E47897}"/>
            </c:ext>
          </c:extLst>
        </c:ser>
        <c:dLbls>
          <c:showLegendKey val="0"/>
          <c:showVal val="0"/>
          <c:showCatName val="0"/>
          <c:showSerName val="0"/>
          <c:showPercent val="0"/>
          <c:showBubbleSize val="0"/>
        </c:dLbls>
        <c:marker val="1"/>
        <c:smooth val="0"/>
        <c:axId val="347427704"/>
        <c:axId val="347424568"/>
      </c:lineChart>
      <c:dateAx>
        <c:axId val="347427704"/>
        <c:scaling>
          <c:orientation val="minMax"/>
        </c:scaling>
        <c:delete val="1"/>
        <c:axPos val="b"/>
        <c:numFmt formatCode="ge" sourceLinked="1"/>
        <c:majorTickMark val="none"/>
        <c:minorTickMark val="none"/>
        <c:tickLblPos val="none"/>
        <c:crossAx val="347424568"/>
        <c:crosses val="autoZero"/>
        <c:auto val="1"/>
        <c:lblOffset val="100"/>
        <c:baseTimeUnit val="years"/>
      </c:dateAx>
      <c:valAx>
        <c:axId val="34742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2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25.33</c:v>
                </c:pt>
                <c:pt idx="1">
                  <c:v>25.96</c:v>
                </c:pt>
                <c:pt idx="2">
                  <c:v>42.33</c:v>
                </c:pt>
                <c:pt idx="3">
                  <c:v>49.13</c:v>
                </c:pt>
                <c:pt idx="4">
                  <c:v>51.43</c:v>
                </c:pt>
              </c:numCache>
            </c:numRef>
          </c:val>
          <c:extLst>
            <c:ext xmlns:c16="http://schemas.microsoft.com/office/drawing/2014/chart" uri="{C3380CC4-5D6E-409C-BE32-E72D297353CC}">
              <c16:uniqueId val="{00000000-B7AC-4B2F-BF1D-1797151500ED}"/>
            </c:ext>
          </c:extLst>
        </c:ser>
        <c:dLbls>
          <c:showLegendKey val="0"/>
          <c:showVal val="0"/>
          <c:showCatName val="0"/>
          <c:showSerName val="0"/>
          <c:showPercent val="0"/>
          <c:showBubbleSize val="0"/>
        </c:dLbls>
        <c:gapWidth val="150"/>
        <c:axId val="348140184"/>
        <c:axId val="34813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B7AC-4B2F-BF1D-1797151500ED}"/>
            </c:ext>
          </c:extLst>
        </c:ser>
        <c:dLbls>
          <c:showLegendKey val="0"/>
          <c:showVal val="0"/>
          <c:showCatName val="0"/>
          <c:showSerName val="0"/>
          <c:showPercent val="0"/>
          <c:showBubbleSize val="0"/>
        </c:dLbls>
        <c:marker val="1"/>
        <c:smooth val="0"/>
        <c:axId val="348140184"/>
        <c:axId val="348138616"/>
      </c:lineChart>
      <c:dateAx>
        <c:axId val="348140184"/>
        <c:scaling>
          <c:orientation val="minMax"/>
        </c:scaling>
        <c:delete val="1"/>
        <c:axPos val="b"/>
        <c:numFmt formatCode="ge" sourceLinked="1"/>
        <c:majorTickMark val="none"/>
        <c:minorTickMark val="none"/>
        <c:tickLblPos val="none"/>
        <c:crossAx val="348138616"/>
        <c:crosses val="autoZero"/>
        <c:auto val="1"/>
        <c:lblOffset val="100"/>
        <c:baseTimeUnit val="years"/>
      </c:dateAx>
      <c:valAx>
        <c:axId val="34813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D5-487D-A663-D37CBE1AC336}"/>
            </c:ext>
          </c:extLst>
        </c:ser>
        <c:dLbls>
          <c:showLegendKey val="0"/>
          <c:showVal val="0"/>
          <c:showCatName val="0"/>
          <c:showSerName val="0"/>
          <c:showPercent val="0"/>
          <c:showBubbleSize val="0"/>
        </c:dLbls>
        <c:gapWidth val="150"/>
        <c:axId val="348138224"/>
        <c:axId val="3481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29D5-487D-A663-D37CBE1AC336}"/>
            </c:ext>
          </c:extLst>
        </c:ser>
        <c:dLbls>
          <c:showLegendKey val="0"/>
          <c:showVal val="0"/>
          <c:showCatName val="0"/>
          <c:showSerName val="0"/>
          <c:showPercent val="0"/>
          <c:showBubbleSize val="0"/>
        </c:dLbls>
        <c:marker val="1"/>
        <c:smooth val="0"/>
        <c:axId val="348138224"/>
        <c:axId val="348139008"/>
      </c:lineChart>
      <c:dateAx>
        <c:axId val="348138224"/>
        <c:scaling>
          <c:orientation val="minMax"/>
        </c:scaling>
        <c:delete val="1"/>
        <c:axPos val="b"/>
        <c:numFmt formatCode="ge" sourceLinked="1"/>
        <c:majorTickMark val="none"/>
        <c:minorTickMark val="none"/>
        <c:tickLblPos val="none"/>
        <c:crossAx val="348139008"/>
        <c:crosses val="autoZero"/>
        <c:auto val="1"/>
        <c:lblOffset val="100"/>
        <c:baseTimeUnit val="years"/>
      </c:dateAx>
      <c:valAx>
        <c:axId val="34813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13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148.78</c:v>
                </c:pt>
                <c:pt idx="1">
                  <c:v>129.5</c:v>
                </c:pt>
                <c:pt idx="2">
                  <c:v>142.74</c:v>
                </c:pt>
                <c:pt idx="3">
                  <c:v>145.97</c:v>
                </c:pt>
                <c:pt idx="4">
                  <c:v>142.27000000000001</c:v>
                </c:pt>
              </c:numCache>
            </c:numRef>
          </c:val>
          <c:extLst>
            <c:ext xmlns:c16="http://schemas.microsoft.com/office/drawing/2014/chart" uri="{C3380CC4-5D6E-409C-BE32-E72D297353CC}">
              <c16:uniqueId val="{00000000-3054-4A7F-A6C9-FF59C385DC05}"/>
            </c:ext>
          </c:extLst>
        </c:ser>
        <c:dLbls>
          <c:showLegendKey val="0"/>
          <c:showVal val="0"/>
          <c:showCatName val="0"/>
          <c:showSerName val="0"/>
          <c:showPercent val="0"/>
          <c:showBubbleSize val="0"/>
        </c:dLbls>
        <c:gapWidth val="150"/>
        <c:axId val="348141752"/>
        <c:axId val="34813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054-4A7F-A6C9-FF59C385DC05}"/>
            </c:ext>
          </c:extLst>
        </c:ser>
        <c:dLbls>
          <c:showLegendKey val="0"/>
          <c:showVal val="0"/>
          <c:showCatName val="0"/>
          <c:showSerName val="0"/>
          <c:showPercent val="0"/>
          <c:showBubbleSize val="0"/>
        </c:dLbls>
        <c:marker val="1"/>
        <c:smooth val="0"/>
        <c:axId val="348141752"/>
        <c:axId val="348137048"/>
      </c:lineChart>
      <c:dateAx>
        <c:axId val="348141752"/>
        <c:scaling>
          <c:orientation val="minMax"/>
        </c:scaling>
        <c:delete val="1"/>
        <c:axPos val="b"/>
        <c:numFmt formatCode="ge" sourceLinked="1"/>
        <c:majorTickMark val="none"/>
        <c:minorTickMark val="none"/>
        <c:tickLblPos val="none"/>
        <c:crossAx val="348137048"/>
        <c:crosses val="autoZero"/>
        <c:auto val="1"/>
        <c:lblOffset val="100"/>
        <c:baseTimeUnit val="years"/>
      </c:dateAx>
      <c:valAx>
        <c:axId val="348137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14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330.83</c:v>
                </c:pt>
                <c:pt idx="1">
                  <c:v>323.85000000000002</c:v>
                </c:pt>
                <c:pt idx="2">
                  <c:v>291.37</c:v>
                </c:pt>
                <c:pt idx="3">
                  <c:v>293.83</c:v>
                </c:pt>
                <c:pt idx="4">
                  <c:v>317.8</c:v>
                </c:pt>
              </c:numCache>
            </c:numRef>
          </c:val>
          <c:extLst>
            <c:ext xmlns:c16="http://schemas.microsoft.com/office/drawing/2014/chart" uri="{C3380CC4-5D6E-409C-BE32-E72D297353CC}">
              <c16:uniqueId val="{00000000-3DB1-4F0E-A138-3BC6882FE674}"/>
            </c:ext>
          </c:extLst>
        </c:ser>
        <c:dLbls>
          <c:showLegendKey val="0"/>
          <c:showVal val="0"/>
          <c:showCatName val="0"/>
          <c:showSerName val="0"/>
          <c:showPercent val="0"/>
          <c:showBubbleSize val="0"/>
        </c:dLbls>
        <c:gapWidth val="150"/>
        <c:axId val="348135872"/>
        <c:axId val="34846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DB1-4F0E-A138-3BC6882FE674}"/>
            </c:ext>
          </c:extLst>
        </c:ser>
        <c:dLbls>
          <c:showLegendKey val="0"/>
          <c:showVal val="0"/>
          <c:showCatName val="0"/>
          <c:showSerName val="0"/>
          <c:showPercent val="0"/>
          <c:showBubbleSize val="0"/>
        </c:dLbls>
        <c:marker val="1"/>
        <c:smooth val="0"/>
        <c:axId val="348135872"/>
        <c:axId val="348469584"/>
      </c:lineChart>
      <c:dateAx>
        <c:axId val="348135872"/>
        <c:scaling>
          <c:orientation val="minMax"/>
        </c:scaling>
        <c:delete val="1"/>
        <c:axPos val="b"/>
        <c:numFmt formatCode="ge" sourceLinked="1"/>
        <c:majorTickMark val="none"/>
        <c:minorTickMark val="none"/>
        <c:tickLblPos val="none"/>
        <c:crossAx val="348469584"/>
        <c:crosses val="autoZero"/>
        <c:auto val="1"/>
        <c:lblOffset val="100"/>
        <c:baseTimeUnit val="years"/>
      </c:dateAx>
      <c:valAx>
        <c:axId val="34846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1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94.63</c:v>
                </c:pt>
                <c:pt idx="1">
                  <c:v>94.55</c:v>
                </c:pt>
                <c:pt idx="2">
                  <c:v>107.52</c:v>
                </c:pt>
                <c:pt idx="3">
                  <c:v>107.08</c:v>
                </c:pt>
                <c:pt idx="4">
                  <c:v>103.89</c:v>
                </c:pt>
              </c:numCache>
            </c:numRef>
          </c:val>
          <c:extLst>
            <c:ext xmlns:c16="http://schemas.microsoft.com/office/drawing/2014/chart" uri="{C3380CC4-5D6E-409C-BE32-E72D297353CC}">
              <c16:uniqueId val="{00000000-FC99-426E-A8F7-532DFFFE9068}"/>
            </c:ext>
          </c:extLst>
        </c:ser>
        <c:dLbls>
          <c:showLegendKey val="0"/>
          <c:showVal val="0"/>
          <c:showCatName val="0"/>
          <c:showSerName val="0"/>
          <c:showPercent val="0"/>
          <c:showBubbleSize val="0"/>
        </c:dLbls>
        <c:gapWidth val="150"/>
        <c:axId val="348470368"/>
        <c:axId val="34847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FC99-426E-A8F7-532DFFFE9068}"/>
            </c:ext>
          </c:extLst>
        </c:ser>
        <c:dLbls>
          <c:showLegendKey val="0"/>
          <c:showVal val="0"/>
          <c:showCatName val="0"/>
          <c:showSerName val="0"/>
          <c:showPercent val="0"/>
          <c:showBubbleSize val="0"/>
        </c:dLbls>
        <c:marker val="1"/>
        <c:smooth val="0"/>
        <c:axId val="348470368"/>
        <c:axId val="348470760"/>
      </c:lineChart>
      <c:dateAx>
        <c:axId val="348470368"/>
        <c:scaling>
          <c:orientation val="minMax"/>
        </c:scaling>
        <c:delete val="1"/>
        <c:axPos val="b"/>
        <c:numFmt formatCode="ge" sourceLinked="1"/>
        <c:majorTickMark val="none"/>
        <c:minorTickMark val="none"/>
        <c:tickLblPos val="none"/>
        <c:crossAx val="348470760"/>
        <c:crosses val="autoZero"/>
        <c:auto val="1"/>
        <c:lblOffset val="100"/>
        <c:baseTimeUnit val="years"/>
      </c:dateAx>
      <c:valAx>
        <c:axId val="34847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237.68</c:v>
                </c:pt>
                <c:pt idx="1">
                  <c:v>238</c:v>
                </c:pt>
                <c:pt idx="2">
                  <c:v>239.87</c:v>
                </c:pt>
                <c:pt idx="3">
                  <c:v>244.42</c:v>
                </c:pt>
                <c:pt idx="4">
                  <c:v>250.93</c:v>
                </c:pt>
              </c:numCache>
            </c:numRef>
          </c:val>
          <c:extLst>
            <c:ext xmlns:c16="http://schemas.microsoft.com/office/drawing/2014/chart" uri="{C3380CC4-5D6E-409C-BE32-E72D297353CC}">
              <c16:uniqueId val="{00000000-20C0-49E1-B4CD-BDB82F6A1548}"/>
            </c:ext>
          </c:extLst>
        </c:ser>
        <c:dLbls>
          <c:showLegendKey val="0"/>
          <c:showVal val="0"/>
          <c:showCatName val="0"/>
          <c:showSerName val="0"/>
          <c:showPercent val="0"/>
          <c:showBubbleSize val="0"/>
        </c:dLbls>
        <c:gapWidth val="150"/>
        <c:axId val="348471544"/>
        <c:axId val="34846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20C0-49E1-B4CD-BDB82F6A1548}"/>
            </c:ext>
          </c:extLst>
        </c:ser>
        <c:dLbls>
          <c:showLegendKey val="0"/>
          <c:showVal val="0"/>
          <c:showCatName val="0"/>
          <c:showSerName val="0"/>
          <c:showPercent val="0"/>
          <c:showBubbleSize val="0"/>
        </c:dLbls>
        <c:marker val="1"/>
        <c:smooth val="0"/>
        <c:axId val="348471544"/>
        <c:axId val="348469192"/>
      </c:lineChart>
      <c:dateAx>
        <c:axId val="348471544"/>
        <c:scaling>
          <c:orientation val="minMax"/>
        </c:scaling>
        <c:delete val="1"/>
        <c:axPos val="b"/>
        <c:numFmt formatCode="ge" sourceLinked="1"/>
        <c:majorTickMark val="none"/>
        <c:minorTickMark val="none"/>
        <c:tickLblPos val="none"/>
        <c:crossAx val="348469192"/>
        <c:crosses val="autoZero"/>
        <c:auto val="1"/>
        <c:lblOffset val="100"/>
        <c:baseTimeUnit val="years"/>
      </c:dateAx>
      <c:valAx>
        <c:axId val="34846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7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90" t="str">
        <f>データ!H6</f>
        <v>千葉県　君津市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A4</v>
      </c>
      <c r="X8" s="88"/>
      <c r="Y8" s="88"/>
      <c r="Z8" s="88"/>
      <c r="AA8" s="88"/>
      <c r="AB8" s="88"/>
      <c r="AC8" s="88"/>
      <c r="AD8" s="88" t="str">
        <f>データ!$M$6</f>
        <v>非設置</v>
      </c>
      <c r="AE8" s="88"/>
      <c r="AF8" s="88"/>
      <c r="AG8" s="88"/>
      <c r="AH8" s="88"/>
      <c r="AI8" s="88"/>
      <c r="AJ8" s="88"/>
      <c r="AK8" s="4"/>
      <c r="AL8" s="76">
        <f>データ!$R$6</f>
        <v>84811</v>
      </c>
      <c r="AM8" s="76"/>
      <c r="AN8" s="76"/>
      <c r="AO8" s="76"/>
      <c r="AP8" s="76"/>
      <c r="AQ8" s="76"/>
      <c r="AR8" s="76"/>
      <c r="AS8" s="76"/>
      <c r="AT8" s="72">
        <f>データ!$S$6</f>
        <v>318.81</v>
      </c>
      <c r="AU8" s="73"/>
      <c r="AV8" s="73"/>
      <c r="AW8" s="73"/>
      <c r="AX8" s="73"/>
      <c r="AY8" s="73"/>
      <c r="AZ8" s="73"/>
      <c r="BA8" s="73"/>
      <c r="BB8" s="75">
        <f>データ!$T$6</f>
        <v>266.02</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c r="A10" s="2"/>
      <c r="B10" s="72" t="str">
        <f>データ!$N$6</f>
        <v>-</v>
      </c>
      <c r="C10" s="73"/>
      <c r="D10" s="73"/>
      <c r="E10" s="73"/>
      <c r="F10" s="73"/>
      <c r="G10" s="73"/>
      <c r="H10" s="73"/>
      <c r="I10" s="72">
        <f>データ!$O$6</f>
        <v>52.27</v>
      </c>
      <c r="J10" s="73"/>
      <c r="K10" s="73"/>
      <c r="L10" s="73"/>
      <c r="M10" s="73"/>
      <c r="N10" s="73"/>
      <c r="O10" s="74"/>
      <c r="P10" s="75">
        <f>データ!$P$6</f>
        <v>98.63</v>
      </c>
      <c r="Q10" s="75"/>
      <c r="R10" s="75"/>
      <c r="S10" s="75"/>
      <c r="T10" s="75"/>
      <c r="U10" s="75"/>
      <c r="V10" s="75"/>
      <c r="W10" s="76">
        <f>データ!$Q$6</f>
        <v>4482</v>
      </c>
      <c r="X10" s="76"/>
      <c r="Y10" s="76"/>
      <c r="Z10" s="76"/>
      <c r="AA10" s="76"/>
      <c r="AB10" s="76"/>
      <c r="AC10" s="76"/>
      <c r="AD10" s="2"/>
      <c r="AE10" s="2"/>
      <c r="AF10" s="2"/>
      <c r="AG10" s="2"/>
      <c r="AH10" s="4"/>
      <c r="AI10" s="4"/>
      <c r="AJ10" s="4"/>
      <c r="AK10" s="4"/>
      <c r="AL10" s="76">
        <f>データ!$U$6</f>
        <v>81638</v>
      </c>
      <c r="AM10" s="76"/>
      <c r="AN10" s="76"/>
      <c r="AO10" s="76"/>
      <c r="AP10" s="76"/>
      <c r="AQ10" s="76"/>
      <c r="AR10" s="76"/>
      <c r="AS10" s="76"/>
      <c r="AT10" s="72">
        <f>データ!$V$6</f>
        <v>247.06</v>
      </c>
      <c r="AU10" s="73"/>
      <c r="AV10" s="73"/>
      <c r="AW10" s="73"/>
      <c r="AX10" s="73"/>
      <c r="AY10" s="73"/>
      <c r="AZ10" s="73"/>
      <c r="BA10" s="73"/>
      <c r="BB10" s="75">
        <f>データ!$W$6</f>
        <v>330.44</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107</v>
      </c>
      <c r="BM16" s="66"/>
      <c r="BN16" s="66"/>
      <c r="BO16" s="66"/>
      <c r="BP16" s="66"/>
      <c r="BQ16" s="66"/>
      <c r="BR16" s="66"/>
      <c r="BS16" s="66"/>
      <c r="BT16" s="66"/>
      <c r="BU16" s="66"/>
      <c r="BV16" s="66"/>
      <c r="BW16" s="66"/>
      <c r="BX16" s="66"/>
      <c r="BY16" s="66"/>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3"/>
      <c r="BM17" s="66"/>
      <c r="BN17" s="66"/>
      <c r="BO17" s="66"/>
      <c r="BP17" s="66"/>
      <c r="BQ17" s="66"/>
      <c r="BR17" s="66"/>
      <c r="BS17" s="66"/>
      <c r="BT17" s="66"/>
      <c r="BU17" s="66"/>
      <c r="BV17" s="66"/>
      <c r="BW17" s="66"/>
      <c r="BX17" s="66"/>
      <c r="BY17" s="66"/>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3"/>
      <c r="BM18" s="66"/>
      <c r="BN18" s="66"/>
      <c r="BO18" s="66"/>
      <c r="BP18" s="66"/>
      <c r="BQ18" s="66"/>
      <c r="BR18" s="66"/>
      <c r="BS18" s="66"/>
      <c r="BT18" s="66"/>
      <c r="BU18" s="66"/>
      <c r="BV18" s="66"/>
      <c r="BW18" s="66"/>
      <c r="BX18" s="66"/>
      <c r="BY18" s="66"/>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3"/>
      <c r="BM19" s="66"/>
      <c r="BN19" s="66"/>
      <c r="BO19" s="66"/>
      <c r="BP19" s="66"/>
      <c r="BQ19" s="66"/>
      <c r="BR19" s="66"/>
      <c r="BS19" s="66"/>
      <c r="BT19" s="66"/>
      <c r="BU19" s="66"/>
      <c r="BV19" s="66"/>
      <c r="BW19" s="66"/>
      <c r="BX19" s="66"/>
      <c r="BY19" s="66"/>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3"/>
      <c r="BM20" s="66"/>
      <c r="BN20" s="66"/>
      <c r="BO20" s="66"/>
      <c r="BP20" s="66"/>
      <c r="BQ20" s="66"/>
      <c r="BR20" s="66"/>
      <c r="BS20" s="66"/>
      <c r="BT20" s="66"/>
      <c r="BU20" s="66"/>
      <c r="BV20" s="66"/>
      <c r="BW20" s="66"/>
      <c r="BX20" s="66"/>
      <c r="BY20" s="66"/>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3"/>
      <c r="BM21" s="66"/>
      <c r="BN21" s="66"/>
      <c r="BO21" s="66"/>
      <c r="BP21" s="66"/>
      <c r="BQ21" s="66"/>
      <c r="BR21" s="66"/>
      <c r="BS21" s="66"/>
      <c r="BT21" s="66"/>
      <c r="BU21" s="66"/>
      <c r="BV21" s="66"/>
      <c r="BW21" s="66"/>
      <c r="BX21" s="66"/>
      <c r="BY21" s="66"/>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3"/>
      <c r="BM22" s="66"/>
      <c r="BN22" s="66"/>
      <c r="BO22" s="66"/>
      <c r="BP22" s="66"/>
      <c r="BQ22" s="66"/>
      <c r="BR22" s="66"/>
      <c r="BS22" s="66"/>
      <c r="BT22" s="66"/>
      <c r="BU22" s="66"/>
      <c r="BV22" s="66"/>
      <c r="BW22" s="66"/>
      <c r="BX22" s="66"/>
      <c r="BY22" s="66"/>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3"/>
      <c r="BM23" s="66"/>
      <c r="BN23" s="66"/>
      <c r="BO23" s="66"/>
      <c r="BP23" s="66"/>
      <c r="BQ23" s="66"/>
      <c r="BR23" s="66"/>
      <c r="BS23" s="66"/>
      <c r="BT23" s="66"/>
      <c r="BU23" s="66"/>
      <c r="BV23" s="66"/>
      <c r="BW23" s="66"/>
      <c r="BX23" s="66"/>
      <c r="BY23" s="66"/>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3"/>
      <c r="BM24" s="66"/>
      <c r="BN24" s="66"/>
      <c r="BO24" s="66"/>
      <c r="BP24" s="66"/>
      <c r="BQ24" s="66"/>
      <c r="BR24" s="66"/>
      <c r="BS24" s="66"/>
      <c r="BT24" s="66"/>
      <c r="BU24" s="66"/>
      <c r="BV24" s="66"/>
      <c r="BW24" s="66"/>
      <c r="BX24" s="66"/>
      <c r="BY24" s="66"/>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3"/>
      <c r="BM25" s="66"/>
      <c r="BN25" s="66"/>
      <c r="BO25" s="66"/>
      <c r="BP25" s="66"/>
      <c r="BQ25" s="66"/>
      <c r="BR25" s="66"/>
      <c r="BS25" s="66"/>
      <c r="BT25" s="66"/>
      <c r="BU25" s="66"/>
      <c r="BV25" s="66"/>
      <c r="BW25" s="66"/>
      <c r="BX25" s="66"/>
      <c r="BY25" s="66"/>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3"/>
      <c r="BM26" s="66"/>
      <c r="BN26" s="66"/>
      <c r="BO26" s="66"/>
      <c r="BP26" s="66"/>
      <c r="BQ26" s="66"/>
      <c r="BR26" s="66"/>
      <c r="BS26" s="66"/>
      <c r="BT26" s="66"/>
      <c r="BU26" s="66"/>
      <c r="BV26" s="66"/>
      <c r="BW26" s="66"/>
      <c r="BX26" s="66"/>
      <c r="BY26" s="66"/>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3"/>
      <c r="BM27" s="66"/>
      <c r="BN27" s="66"/>
      <c r="BO27" s="66"/>
      <c r="BP27" s="66"/>
      <c r="BQ27" s="66"/>
      <c r="BR27" s="66"/>
      <c r="BS27" s="66"/>
      <c r="BT27" s="66"/>
      <c r="BU27" s="66"/>
      <c r="BV27" s="66"/>
      <c r="BW27" s="66"/>
      <c r="BX27" s="66"/>
      <c r="BY27" s="66"/>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3"/>
      <c r="BM28" s="66"/>
      <c r="BN28" s="66"/>
      <c r="BO28" s="66"/>
      <c r="BP28" s="66"/>
      <c r="BQ28" s="66"/>
      <c r="BR28" s="66"/>
      <c r="BS28" s="66"/>
      <c r="BT28" s="66"/>
      <c r="BU28" s="66"/>
      <c r="BV28" s="66"/>
      <c r="BW28" s="66"/>
      <c r="BX28" s="66"/>
      <c r="BY28" s="66"/>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3"/>
      <c r="BM29" s="66"/>
      <c r="BN29" s="66"/>
      <c r="BO29" s="66"/>
      <c r="BP29" s="66"/>
      <c r="BQ29" s="66"/>
      <c r="BR29" s="66"/>
      <c r="BS29" s="66"/>
      <c r="BT29" s="66"/>
      <c r="BU29" s="66"/>
      <c r="BV29" s="66"/>
      <c r="BW29" s="66"/>
      <c r="BX29" s="66"/>
      <c r="BY29" s="66"/>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3"/>
      <c r="BM30" s="66"/>
      <c r="BN30" s="66"/>
      <c r="BO30" s="66"/>
      <c r="BP30" s="66"/>
      <c r="BQ30" s="66"/>
      <c r="BR30" s="66"/>
      <c r="BS30" s="66"/>
      <c r="BT30" s="66"/>
      <c r="BU30" s="66"/>
      <c r="BV30" s="66"/>
      <c r="BW30" s="66"/>
      <c r="BX30" s="66"/>
      <c r="BY30" s="66"/>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3"/>
      <c r="BM31" s="66"/>
      <c r="BN31" s="66"/>
      <c r="BO31" s="66"/>
      <c r="BP31" s="66"/>
      <c r="BQ31" s="66"/>
      <c r="BR31" s="66"/>
      <c r="BS31" s="66"/>
      <c r="BT31" s="66"/>
      <c r="BU31" s="66"/>
      <c r="BV31" s="66"/>
      <c r="BW31" s="66"/>
      <c r="BX31" s="66"/>
      <c r="BY31" s="66"/>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3"/>
      <c r="BM32" s="66"/>
      <c r="BN32" s="66"/>
      <c r="BO32" s="66"/>
      <c r="BP32" s="66"/>
      <c r="BQ32" s="66"/>
      <c r="BR32" s="66"/>
      <c r="BS32" s="66"/>
      <c r="BT32" s="66"/>
      <c r="BU32" s="66"/>
      <c r="BV32" s="66"/>
      <c r="BW32" s="66"/>
      <c r="BX32" s="66"/>
      <c r="BY32" s="66"/>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3"/>
      <c r="BM33" s="66"/>
      <c r="BN33" s="66"/>
      <c r="BO33" s="66"/>
      <c r="BP33" s="66"/>
      <c r="BQ33" s="66"/>
      <c r="BR33" s="66"/>
      <c r="BS33" s="66"/>
      <c r="BT33" s="66"/>
      <c r="BU33" s="66"/>
      <c r="BV33" s="66"/>
      <c r="BW33" s="66"/>
      <c r="BX33" s="66"/>
      <c r="BY33" s="66"/>
      <c r="BZ33" s="52"/>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66"/>
      <c r="BN34" s="66"/>
      <c r="BO34" s="66"/>
      <c r="BP34" s="66"/>
      <c r="BQ34" s="66"/>
      <c r="BR34" s="66"/>
      <c r="BS34" s="66"/>
      <c r="BT34" s="66"/>
      <c r="BU34" s="66"/>
      <c r="BV34" s="66"/>
      <c r="BW34" s="66"/>
      <c r="BX34" s="66"/>
      <c r="BY34" s="66"/>
      <c r="BZ34" s="52"/>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66"/>
      <c r="BN35" s="66"/>
      <c r="BO35" s="66"/>
      <c r="BP35" s="66"/>
      <c r="BQ35" s="66"/>
      <c r="BR35" s="66"/>
      <c r="BS35" s="66"/>
      <c r="BT35" s="66"/>
      <c r="BU35" s="66"/>
      <c r="BV35" s="66"/>
      <c r="BW35" s="66"/>
      <c r="BX35" s="66"/>
      <c r="BY35" s="66"/>
      <c r="BZ35" s="5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3"/>
      <c r="BM36" s="66"/>
      <c r="BN36" s="66"/>
      <c r="BO36" s="66"/>
      <c r="BP36" s="66"/>
      <c r="BQ36" s="66"/>
      <c r="BR36" s="66"/>
      <c r="BS36" s="66"/>
      <c r="BT36" s="66"/>
      <c r="BU36" s="66"/>
      <c r="BV36" s="66"/>
      <c r="BW36" s="66"/>
      <c r="BX36" s="66"/>
      <c r="BY36" s="66"/>
      <c r="BZ36" s="5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3"/>
      <c r="BM37" s="66"/>
      <c r="BN37" s="66"/>
      <c r="BO37" s="66"/>
      <c r="BP37" s="66"/>
      <c r="BQ37" s="66"/>
      <c r="BR37" s="66"/>
      <c r="BS37" s="66"/>
      <c r="BT37" s="66"/>
      <c r="BU37" s="66"/>
      <c r="BV37" s="66"/>
      <c r="BW37" s="66"/>
      <c r="BX37" s="66"/>
      <c r="BY37" s="66"/>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3"/>
      <c r="BM38" s="66"/>
      <c r="BN38" s="66"/>
      <c r="BO38" s="66"/>
      <c r="BP38" s="66"/>
      <c r="BQ38" s="66"/>
      <c r="BR38" s="66"/>
      <c r="BS38" s="66"/>
      <c r="BT38" s="66"/>
      <c r="BU38" s="66"/>
      <c r="BV38" s="66"/>
      <c r="BW38" s="66"/>
      <c r="BX38" s="66"/>
      <c r="BY38" s="66"/>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3"/>
      <c r="BM39" s="66"/>
      <c r="BN39" s="66"/>
      <c r="BO39" s="66"/>
      <c r="BP39" s="66"/>
      <c r="BQ39" s="66"/>
      <c r="BR39" s="66"/>
      <c r="BS39" s="66"/>
      <c r="BT39" s="66"/>
      <c r="BU39" s="66"/>
      <c r="BV39" s="66"/>
      <c r="BW39" s="66"/>
      <c r="BX39" s="66"/>
      <c r="BY39" s="66"/>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3"/>
      <c r="BM40" s="66"/>
      <c r="BN40" s="66"/>
      <c r="BO40" s="66"/>
      <c r="BP40" s="66"/>
      <c r="BQ40" s="66"/>
      <c r="BR40" s="66"/>
      <c r="BS40" s="66"/>
      <c r="BT40" s="66"/>
      <c r="BU40" s="66"/>
      <c r="BV40" s="66"/>
      <c r="BW40" s="66"/>
      <c r="BX40" s="66"/>
      <c r="BY40" s="66"/>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3"/>
      <c r="BM41" s="66"/>
      <c r="BN41" s="66"/>
      <c r="BO41" s="66"/>
      <c r="BP41" s="66"/>
      <c r="BQ41" s="66"/>
      <c r="BR41" s="66"/>
      <c r="BS41" s="66"/>
      <c r="BT41" s="66"/>
      <c r="BU41" s="66"/>
      <c r="BV41" s="66"/>
      <c r="BW41" s="66"/>
      <c r="BX41" s="66"/>
      <c r="BY41" s="66"/>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3"/>
      <c r="BM42" s="66"/>
      <c r="BN42" s="66"/>
      <c r="BO42" s="66"/>
      <c r="BP42" s="66"/>
      <c r="BQ42" s="66"/>
      <c r="BR42" s="66"/>
      <c r="BS42" s="66"/>
      <c r="BT42" s="66"/>
      <c r="BU42" s="66"/>
      <c r="BV42" s="66"/>
      <c r="BW42" s="66"/>
      <c r="BX42" s="66"/>
      <c r="BY42" s="66"/>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3"/>
      <c r="BM43" s="66"/>
      <c r="BN43" s="66"/>
      <c r="BO43" s="66"/>
      <c r="BP43" s="66"/>
      <c r="BQ43" s="66"/>
      <c r="BR43" s="66"/>
      <c r="BS43" s="66"/>
      <c r="BT43" s="66"/>
      <c r="BU43" s="66"/>
      <c r="BV43" s="66"/>
      <c r="BW43" s="66"/>
      <c r="BX43" s="66"/>
      <c r="BY43" s="66"/>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66"/>
      <c r="BN44" s="66"/>
      <c r="BO44" s="66"/>
      <c r="BP44" s="66"/>
      <c r="BQ44" s="66"/>
      <c r="BR44" s="66"/>
      <c r="BS44" s="66"/>
      <c r="BT44" s="66"/>
      <c r="BU44" s="66"/>
      <c r="BV44" s="66"/>
      <c r="BW44" s="66"/>
      <c r="BX44" s="66"/>
      <c r="BY44" s="66"/>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105</v>
      </c>
      <c r="BM47" s="68"/>
      <c r="BN47" s="68"/>
      <c r="BO47" s="68"/>
      <c r="BP47" s="68"/>
      <c r="BQ47" s="68"/>
      <c r="BR47" s="68"/>
      <c r="BS47" s="68"/>
      <c r="BT47" s="68"/>
      <c r="BU47" s="68"/>
      <c r="BV47" s="68"/>
      <c r="BW47" s="68"/>
      <c r="BX47" s="68"/>
      <c r="BY47" s="68"/>
      <c r="BZ47" s="69"/>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7"/>
      <c r="BM60" s="68"/>
      <c r="BN60" s="68"/>
      <c r="BO60" s="68"/>
      <c r="BP60" s="68"/>
      <c r="BQ60" s="68"/>
      <c r="BR60" s="68"/>
      <c r="BS60" s="68"/>
      <c r="BT60" s="68"/>
      <c r="BU60" s="68"/>
      <c r="BV60" s="68"/>
      <c r="BW60" s="68"/>
      <c r="BX60" s="68"/>
      <c r="BY60" s="68"/>
      <c r="BZ60" s="69"/>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7"/>
      <c r="BM61" s="68"/>
      <c r="BN61" s="68"/>
      <c r="BO61" s="68"/>
      <c r="BP61" s="68"/>
      <c r="BQ61" s="68"/>
      <c r="BR61" s="68"/>
      <c r="BS61" s="68"/>
      <c r="BT61" s="68"/>
      <c r="BU61" s="68"/>
      <c r="BV61" s="68"/>
      <c r="BW61" s="68"/>
      <c r="BX61" s="68"/>
      <c r="BY61" s="68"/>
      <c r="BZ61" s="69"/>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jUahcIjtSCfyZa+yU1z7hXyv4wwMa1e23JfiFaRElIrTlFPaDBigDu3EHCC77tY+ANUth0b5KMQBLXmzt4AzA==" saltValue="0JYGrur5ERTd9RXQGVl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122254</v>
      </c>
      <c r="D6" s="34">
        <f t="shared" si="3"/>
        <v>46</v>
      </c>
      <c r="E6" s="34">
        <f t="shared" si="3"/>
        <v>1</v>
      </c>
      <c r="F6" s="34">
        <f t="shared" si="3"/>
        <v>0</v>
      </c>
      <c r="G6" s="34">
        <f t="shared" si="3"/>
        <v>1</v>
      </c>
      <c r="H6" s="34" t="str">
        <f t="shared" si="3"/>
        <v>千葉県　君津市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52.27</v>
      </c>
      <c r="P6" s="35">
        <f t="shared" si="3"/>
        <v>98.63</v>
      </c>
      <c r="Q6" s="35">
        <f t="shared" si="3"/>
        <v>4482</v>
      </c>
      <c r="R6" s="35">
        <f t="shared" si="3"/>
        <v>84811</v>
      </c>
      <c r="S6" s="35">
        <f t="shared" si="3"/>
        <v>318.81</v>
      </c>
      <c r="T6" s="35">
        <f t="shared" si="3"/>
        <v>266.02</v>
      </c>
      <c r="U6" s="35">
        <f t="shared" si="3"/>
        <v>81638</v>
      </c>
      <c r="V6" s="35">
        <f t="shared" si="3"/>
        <v>247.06</v>
      </c>
      <c r="W6" s="35">
        <f t="shared" si="3"/>
        <v>330.44</v>
      </c>
      <c r="X6" s="36">
        <f>IF(X7="",NA(),X7)</f>
        <v>101.91</v>
      </c>
      <c r="Y6" s="36">
        <f t="shared" ref="Y6:AG6" si="4">IF(Y7="",NA(),Y7)</f>
        <v>101.82</v>
      </c>
      <c r="Z6" s="36">
        <f t="shared" si="4"/>
        <v>114.43</v>
      </c>
      <c r="AA6" s="36">
        <f t="shared" si="4"/>
        <v>112.81</v>
      </c>
      <c r="AB6" s="36">
        <f t="shared" si="4"/>
        <v>110.84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148.78</v>
      </c>
      <c r="AU6" s="36">
        <f t="shared" ref="AU6:BC6" si="6">IF(AU7="",NA(),AU7)</f>
        <v>129.5</v>
      </c>
      <c r="AV6" s="36">
        <f t="shared" si="6"/>
        <v>142.74</v>
      </c>
      <c r="AW6" s="36">
        <f t="shared" si="6"/>
        <v>145.97</v>
      </c>
      <c r="AX6" s="36">
        <f t="shared" si="6"/>
        <v>142.27000000000001</v>
      </c>
      <c r="AY6" s="36">
        <f t="shared" si="6"/>
        <v>335.95</v>
      </c>
      <c r="AZ6" s="36">
        <f t="shared" si="6"/>
        <v>346.59</v>
      </c>
      <c r="BA6" s="36">
        <f t="shared" si="6"/>
        <v>357.82</v>
      </c>
      <c r="BB6" s="36">
        <f t="shared" si="6"/>
        <v>355.5</v>
      </c>
      <c r="BC6" s="36">
        <f t="shared" si="6"/>
        <v>349.83</v>
      </c>
      <c r="BD6" s="35" t="str">
        <f>IF(BD7="","",IF(BD7="-","【-】","【"&amp;SUBSTITUTE(TEXT(BD7,"#,##0.00"),"-","△")&amp;"】"))</f>
        <v>【261.93】</v>
      </c>
      <c r="BE6" s="36">
        <f>IF(BE7="",NA(),BE7)</f>
        <v>330.83</v>
      </c>
      <c r="BF6" s="36">
        <f t="shared" ref="BF6:BN6" si="7">IF(BF7="",NA(),BF7)</f>
        <v>323.85000000000002</v>
      </c>
      <c r="BG6" s="36">
        <f t="shared" si="7"/>
        <v>291.37</v>
      </c>
      <c r="BH6" s="36">
        <f t="shared" si="7"/>
        <v>293.83</v>
      </c>
      <c r="BI6" s="36">
        <f t="shared" si="7"/>
        <v>317.8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94.63</v>
      </c>
      <c r="BQ6" s="36">
        <f t="shared" ref="BQ6:BY6" si="8">IF(BQ7="",NA(),BQ7)</f>
        <v>94.55</v>
      </c>
      <c r="BR6" s="36">
        <f t="shared" si="8"/>
        <v>107.52</v>
      </c>
      <c r="BS6" s="36">
        <f t="shared" si="8"/>
        <v>107.08</v>
      </c>
      <c r="BT6" s="36">
        <f t="shared" si="8"/>
        <v>103.89</v>
      </c>
      <c r="BU6" s="36">
        <f t="shared" si="8"/>
        <v>105.21</v>
      </c>
      <c r="BV6" s="36">
        <f t="shared" si="8"/>
        <v>105.71</v>
      </c>
      <c r="BW6" s="36">
        <f t="shared" si="8"/>
        <v>106.01</v>
      </c>
      <c r="BX6" s="36">
        <f t="shared" si="8"/>
        <v>104.57</v>
      </c>
      <c r="BY6" s="36">
        <f t="shared" si="8"/>
        <v>103.54</v>
      </c>
      <c r="BZ6" s="35" t="str">
        <f>IF(BZ7="","",IF(BZ7="-","【-】","【"&amp;SUBSTITUTE(TEXT(BZ7,"#,##0.00"),"-","△")&amp;"】"))</f>
        <v>【103.91】</v>
      </c>
      <c r="CA6" s="36">
        <f>IF(CA7="",NA(),CA7)</f>
        <v>237.68</v>
      </c>
      <c r="CB6" s="36">
        <f t="shared" ref="CB6:CJ6" si="9">IF(CB7="",NA(),CB7)</f>
        <v>238</v>
      </c>
      <c r="CC6" s="36">
        <f t="shared" si="9"/>
        <v>239.87</v>
      </c>
      <c r="CD6" s="36">
        <f t="shared" si="9"/>
        <v>244.42</v>
      </c>
      <c r="CE6" s="36">
        <f t="shared" si="9"/>
        <v>250.93</v>
      </c>
      <c r="CF6" s="36">
        <f t="shared" si="9"/>
        <v>162.59</v>
      </c>
      <c r="CG6" s="36">
        <f t="shared" si="9"/>
        <v>162.15</v>
      </c>
      <c r="CH6" s="36">
        <f t="shared" si="9"/>
        <v>162.24</v>
      </c>
      <c r="CI6" s="36">
        <f t="shared" si="9"/>
        <v>165.47</v>
      </c>
      <c r="CJ6" s="36">
        <f t="shared" si="9"/>
        <v>167.46</v>
      </c>
      <c r="CK6" s="35" t="str">
        <f>IF(CK7="","",IF(CK7="-","【-】","【"&amp;SUBSTITUTE(TEXT(CK7,"#,##0.00"),"-","△")&amp;"】"))</f>
        <v>【167.11】</v>
      </c>
      <c r="CL6" s="36">
        <f>IF(CL7="",NA(),CL7)</f>
        <v>72.87</v>
      </c>
      <c r="CM6" s="36">
        <f t="shared" ref="CM6:CU6" si="10">IF(CM7="",NA(),CM7)</f>
        <v>70.39</v>
      </c>
      <c r="CN6" s="36">
        <f t="shared" si="10"/>
        <v>69.510000000000005</v>
      </c>
      <c r="CO6" s="36">
        <f t="shared" si="10"/>
        <v>68.25</v>
      </c>
      <c r="CP6" s="36">
        <f t="shared" si="10"/>
        <v>68.25</v>
      </c>
      <c r="CQ6" s="36">
        <f t="shared" si="10"/>
        <v>59.17</v>
      </c>
      <c r="CR6" s="36">
        <f t="shared" si="10"/>
        <v>59.34</v>
      </c>
      <c r="CS6" s="36">
        <f t="shared" si="10"/>
        <v>59.11</v>
      </c>
      <c r="CT6" s="36">
        <f t="shared" si="10"/>
        <v>59.74</v>
      </c>
      <c r="CU6" s="36">
        <f t="shared" si="10"/>
        <v>59.46</v>
      </c>
      <c r="CV6" s="35" t="str">
        <f>IF(CV7="","",IF(CV7="-","【-】","【"&amp;SUBSTITUTE(TEXT(CV7,"#,##0.00"),"-","△")&amp;"】"))</f>
        <v>【60.27】</v>
      </c>
      <c r="CW6" s="36">
        <f>IF(CW7="",NA(),CW7)</f>
        <v>80.05</v>
      </c>
      <c r="CX6" s="36">
        <f t="shared" ref="CX6:DF6" si="11">IF(CX7="",NA(),CX7)</f>
        <v>82.63</v>
      </c>
      <c r="CY6" s="36">
        <f t="shared" si="11"/>
        <v>82.32</v>
      </c>
      <c r="CZ6" s="36">
        <f t="shared" si="11"/>
        <v>82.65</v>
      </c>
      <c r="DA6" s="36">
        <f t="shared" si="11"/>
        <v>81.27</v>
      </c>
      <c r="DB6" s="36">
        <f t="shared" si="11"/>
        <v>87.6</v>
      </c>
      <c r="DC6" s="36">
        <f t="shared" si="11"/>
        <v>87.74</v>
      </c>
      <c r="DD6" s="36">
        <f t="shared" si="11"/>
        <v>87.91</v>
      </c>
      <c r="DE6" s="36">
        <f t="shared" si="11"/>
        <v>87.28</v>
      </c>
      <c r="DF6" s="36">
        <f t="shared" si="11"/>
        <v>87.41</v>
      </c>
      <c r="DG6" s="35" t="str">
        <f>IF(DG7="","",IF(DG7="-","【-】","【"&amp;SUBSTITUTE(TEXT(DG7,"#,##0.00"),"-","△")&amp;"】"))</f>
        <v>【89.92】</v>
      </c>
      <c r="DH6" s="36">
        <f>IF(DH7="",NA(),DH7)</f>
        <v>57.83</v>
      </c>
      <c r="DI6" s="36">
        <f t="shared" ref="DI6:DQ6" si="12">IF(DI7="",NA(),DI7)</f>
        <v>58.65</v>
      </c>
      <c r="DJ6" s="36">
        <f t="shared" si="12"/>
        <v>58.78</v>
      </c>
      <c r="DK6" s="36">
        <f t="shared" si="12"/>
        <v>58.83</v>
      </c>
      <c r="DL6" s="36">
        <f t="shared" si="12"/>
        <v>58.11</v>
      </c>
      <c r="DM6" s="36">
        <f t="shared" si="12"/>
        <v>45.25</v>
      </c>
      <c r="DN6" s="36">
        <f t="shared" si="12"/>
        <v>46.27</v>
      </c>
      <c r="DO6" s="36">
        <f t="shared" si="12"/>
        <v>46.88</v>
      </c>
      <c r="DP6" s="36">
        <f t="shared" si="12"/>
        <v>46.94</v>
      </c>
      <c r="DQ6" s="36">
        <f t="shared" si="12"/>
        <v>47.62</v>
      </c>
      <c r="DR6" s="35" t="str">
        <f>IF(DR7="","",IF(DR7="-","【-】","【"&amp;SUBSTITUTE(TEXT(DR7,"#,##0.00"),"-","△")&amp;"】"))</f>
        <v>【48.85】</v>
      </c>
      <c r="DS6" s="36">
        <f>IF(DS7="",NA(),DS7)</f>
        <v>25.33</v>
      </c>
      <c r="DT6" s="36">
        <f t="shared" ref="DT6:EB6" si="13">IF(DT7="",NA(),DT7)</f>
        <v>25.96</v>
      </c>
      <c r="DU6" s="36">
        <f t="shared" si="13"/>
        <v>42.33</v>
      </c>
      <c r="DV6" s="36">
        <f t="shared" si="13"/>
        <v>49.13</v>
      </c>
      <c r="DW6" s="36">
        <f t="shared" si="13"/>
        <v>51.43</v>
      </c>
      <c r="DX6" s="36">
        <f t="shared" si="13"/>
        <v>10.71</v>
      </c>
      <c r="DY6" s="36">
        <f t="shared" si="13"/>
        <v>10.93</v>
      </c>
      <c r="DZ6" s="36">
        <f t="shared" si="13"/>
        <v>13.39</v>
      </c>
      <c r="EA6" s="36">
        <f t="shared" si="13"/>
        <v>14.48</v>
      </c>
      <c r="EB6" s="36">
        <f t="shared" si="13"/>
        <v>16.27</v>
      </c>
      <c r="EC6" s="35" t="str">
        <f>IF(EC7="","",IF(EC7="-","【-】","【"&amp;SUBSTITUTE(TEXT(EC7,"#,##0.00"),"-","△")&amp;"】"))</f>
        <v>【17.80】</v>
      </c>
      <c r="ED6" s="36">
        <f>IF(ED7="",NA(),ED7)</f>
        <v>0.66</v>
      </c>
      <c r="EE6" s="36">
        <f t="shared" ref="EE6:EM6" si="14">IF(EE7="",NA(),EE7)</f>
        <v>0.56999999999999995</v>
      </c>
      <c r="EF6" s="36">
        <f t="shared" si="14"/>
        <v>0.86</v>
      </c>
      <c r="EG6" s="36">
        <f t="shared" si="14"/>
        <v>0.9</v>
      </c>
      <c r="EH6" s="36">
        <f t="shared" si="14"/>
        <v>1.29</v>
      </c>
      <c r="EI6" s="36">
        <f t="shared" si="14"/>
        <v>0.72</v>
      </c>
      <c r="EJ6" s="36">
        <f t="shared" si="14"/>
        <v>0.71</v>
      </c>
      <c r="EK6" s="36">
        <f t="shared" si="14"/>
        <v>0.71</v>
      </c>
      <c r="EL6" s="36">
        <f t="shared" si="14"/>
        <v>0.75</v>
      </c>
      <c r="EM6" s="36">
        <f t="shared" si="14"/>
        <v>0.63</v>
      </c>
      <c r="EN6" s="35" t="str">
        <f>IF(EN7="","",IF(EN7="-","【-】","【"&amp;SUBSTITUTE(TEXT(EN7,"#,##0.00"),"-","△")&amp;"】"))</f>
        <v>【0.70】</v>
      </c>
    </row>
    <row r="7" spans="1:144" s="37" customFormat="1">
      <c r="A7" s="29"/>
      <c r="B7" s="38">
        <v>2018</v>
      </c>
      <c r="C7" s="38">
        <v>122254</v>
      </c>
      <c r="D7" s="38">
        <v>46</v>
      </c>
      <c r="E7" s="38">
        <v>1</v>
      </c>
      <c r="F7" s="38">
        <v>0</v>
      </c>
      <c r="G7" s="38">
        <v>1</v>
      </c>
      <c r="H7" s="38" t="s">
        <v>93</v>
      </c>
      <c r="I7" s="38" t="s">
        <v>94</v>
      </c>
      <c r="J7" s="38" t="s">
        <v>95</v>
      </c>
      <c r="K7" s="38" t="s">
        <v>96</v>
      </c>
      <c r="L7" s="38" t="s">
        <v>97</v>
      </c>
      <c r="M7" s="38" t="s">
        <v>98</v>
      </c>
      <c r="N7" s="39" t="s">
        <v>99</v>
      </c>
      <c r="O7" s="39">
        <v>52.27</v>
      </c>
      <c r="P7" s="39">
        <v>98.63</v>
      </c>
      <c r="Q7" s="39">
        <v>4482</v>
      </c>
      <c r="R7" s="39">
        <v>84811</v>
      </c>
      <c r="S7" s="39">
        <v>318.81</v>
      </c>
      <c r="T7" s="39">
        <v>266.02</v>
      </c>
      <c r="U7" s="39">
        <v>81638</v>
      </c>
      <c r="V7" s="39">
        <v>247.06</v>
      </c>
      <c r="W7" s="39">
        <v>330.44</v>
      </c>
      <c r="X7" s="39">
        <v>101.91</v>
      </c>
      <c r="Y7" s="39">
        <v>101.82</v>
      </c>
      <c r="Z7" s="39">
        <v>114.43</v>
      </c>
      <c r="AA7" s="39">
        <v>112.81</v>
      </c>
      <c r="AB7" s="39">
        <v>110.84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148.78</v>
      </c>
      <c r="AU7" s="39">
        <v>129.5</v>
      </c>
      <c r="AV7" s="39">
        <v>142.74</v>
      </c>
      <c r="AW7" s="39">
        <v>145.97</v>
      </c>
      <c r="AX7" s="39">
        <v>142.27000000000001</v>
      </c>
      <c r="AY7" s="39">
        <v>335.95</v>
      </c>
      <c r="AZ7" s="39">
        <v>346.59</v>
      </c>
      <c r="BA7" s="39">
        <v>357.82</v>
      </c>
      <c r="BB7" s="39">
        <v>355.5</v>
      </c>
      <c r="BC7" s="39">
        <v>349.83</v>
      </c>
      <c r="BD7" s="39">
        <v>261.93</v>
      </c>
      <c r="BE7" s="39">
        <v>330.83</v>
      </c>
      <c r="BF7" s="39">
        <v>323.85000000000002</v>
      </c>
      <c r="BG7" s="39">
        <v>291.37</v>
      </c>
      <c r="BH7" s="39">
        <v>293.83</v>
      </c>
      <c r="BI7" s="39">
        <v>317.8</v>
      </c>
      <c r="BJ7" s="39">
        <v>319.82</v>
      </c>
      <c r="BK7" s="39">
        <v>312.02999999999997</v>
      </c>
      <c r="BL7" s="39">
        <v>307.45999999999998</v>
      </c>
      <c r="BM7" s="39">
        <v>312.58</v>
      </c>
      <c r="BN7" s="39">
        <v>314.87</v>
      </c>
      <c r="BO7" s="39">
        <v>270.45999999999998</v>
      </c>
      <c r="BP7" s="39">
        <v>94.63</v>
      </c>
      <c r="BQ7" s="39">
        <v>94.55</v>
      </c>
      <c r="BR7" s="39">
        <v>107.52</v>
      </c>
      <c r="BS7" s="39">
        <v>107.08</v>
      </c>
      <c r="BT7" s="39">
        <v>103.89</v>
      </c>
      <c r="BU7" s="39">
        <v>105.21</v>
      </c>
      <c r="BV7" s="39">
        <v>105.71</v>
      </c>
      <c r="BW7" s="39">
        <v>106.01</v>
      </c>
      <c r="BX7" s="39">
        <v>104.57</v>
      </c>
      <c r="BY7" s="39">
        <v>103.54</v>
      </c>
      <c r="BZ7" s="39">
        <v>103.91</v>
      </c>
      <c r="CA7" s="39">
        <v>237.68</v>
      </c>
      <c r="CB7" s="39">
        <v>238</v>
      </c>
      <c r="CC7" s="39">
        <v>239.87</v>
      </c>
      <c r="CD7" s="39">
        <v>244.42</v>
      </c>
      <c r="CE7" s="39">
        <v>250.93</v>
      </c>
      <c r="CF7" s="39">
        <v>162.59</v>
      </c>
      <c r="CG7" s="39">
        <v>162.15</v>
      </c>
      <c r="CH7" s="39">
        <v>162.24</v>
      </c>
      <c r="CI7" s="39">
        <v>165.47</v>
      </c>
      <c r="CJ7" s="39">
        <v>167.46</v>
      </c>
      <c r="CK7" s="39">
        <v>167.11</v>
      </c>
      <c r="CL7" s="39">
        <v>72.87</v>
      </c>
      <c r="CM7" s="39">
        <v>70.39</v>
      </c>
      <c r="CN7" s="39">
        <v>69.510000000000005</v>
      </c>
      <c r="CO7" s="39">
        <v>68.25</v>
      </c>
      <c r="CP7" s="39">
        <v>68.25</v>
      </c>
      <c r="CQ7" s="39">
        <v>59.17</v>
      </c>
      <c r="CR7" s="39">
        <v>59.34</v>
      </c>
      <c r="CS7" s="39">
        <v>59.11</v>
      </c>
      <c r="CT7" s="39">
        <v>59.74</v>
      </c>
      <c r="CU7" s="39">
        <v>59.46</v>
      </c>
      <c r="CV7" s="39">
        <v>60.27</v>
      </c>
      <c r="CW7" s="39">
        <v>80.05</v>
      </c>
      <c r="CX7" s="39">
        <v>82.63</v>
      </c>
      <c r="CY7" s="39">
        <v>82.32</v>
      </c>
      <c r="CZ7" s="39">
        <v>82.65</v>
      </c>
      <c r="DA7" s="39">
        <v>81.27</v>
      </c>
      <c r="DB7" s="39">
        <v>87.6</v>
      </c>
      <c r="DC7" s="39">
        <v>87.74</v>
      </c>
      <c r="DD7" s="39">
        <v>87.91</v>
      </c>
      <c r="DE7" s="39">
        <v>87.28</v>
      </c>
      <c r="DF7" s="39">
        <v>87.41</v>
      </c>
      <c r="DG7" s="39">
        <v>89.92</v>
      </c>
      <c r="DH7" s="39">
        <v>57.83</v>
      </c>
      <c r="DI7" s="39">
        <v>58.65</v>
      </c>
      <c r="DJ7" s="39">
        <v>58.78</v>
      </c>
      <c r="DK7" s="39">
        <v>58.83</v>
      </c>
      <c r="DL7" s="39">
        <v>58.11</v>
      </c>
      <c r="DM7" s="39">
        <v>45.25</v>
      </c>
      <c r="DN7" s="39">
        <v>46.27</v>
      </c>
      <c r="DO7" s="39">
        <v>46.88</v>
      </c>
      <c r="DP7" s="39">
        <v>46.94</v>
      </c>
      <c r="DQ7" s="39">
        <v>47.62</v>
      </c>
      <c r="DR7" s="39">
        <v>48.85</v>
      </c>
      <c r="DS7" s="39">
        <v>25.33</v>
      </c>
      <c r="DT7" s="39">
        <v>25.96</v>
      </c>
      <c r="DU7" s="39">
        <v>42.33</v>
      </c>
      <c r="DV7" s="39">
        <v>49.13</v>
      </c>
      <c r="DW7" s="39">
        <v>51.43</v>
      </c>
      <c r="DX7" s="39">
        <v>10.71</v>
      </c>
      <c r="DY7" s="39">
        <v>10.93</v>
      </c>
      <c r="DZ7" s="39">
        <v>13.39</v>
      </c>
      <c r="EA7" s="39">
        <v>14.48</v>
      </c>
      <c r="EB7" s="39">
        <v>16.27</v>
      </c>
      <c r="EC7" s="39">
        <v>17.8</v>
      </c>
      <c r="ED7" s="39">
        <v>0.66</v>
      </c>
      <c r="EE7" s="39">
        <v>0.56999999999999995</v>
      </c>
      <c r="EF7" s="39">
        <v>0.86</v>
      </c>
      <c r="EG7" s="39">
        <v>0.9</v>
      </c>
      <c r="EH7" s="39">
        <v>1.29</v>
      </c>
      <c r="EI7" s="39">
        <v>0.72</v>
      </c>
      <c r="EJ7" s="39">
        <v>0.71</v>
      </c>
      <c r="EK7" s="39">
        <v>0.71</v>
      </c>
      <c r="EL7" s="39">
        <v>0.75</v>
      </c>
      <c r="EM7" s="39">
        <v>0.63</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2020-01-23T02:14:27Z</cp:lastPrinted>
  <dcterms:created xsi:type="dcterms:W3CDTF">2019-12-05T04:13:05Z</dcterms:created>
  <dcterms:modified xsi:type="dcterms:W3CDTF">2020-02-18T06:13:15Z</dcterms:modified>
  <cp:category/>
</cp:coreProperties>
</file>