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cegqhAtRc2WTLBMTS6xIWdPYOvUCZF0W8yvo+sd50oyvV6e4rJi2xlpdJSgW3oFSyZVBr7xgmMObRItWItnbww==" workbookSaltValue="pbhmtCoJg4JpZFS1TkbH7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<sst xmlns="http://schemas.openxmlformats.org/spreadsheetml/2006/main" count="227" uniqueCount="113">
  <si>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</si>
  <si>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</si>
  <si>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</si>
  <si>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</si>
  <si>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</si>
  <si>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</si>
  <si>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</si>
  <si>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</si>
  <si>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</si>
  <si>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</si>
  <si>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</si>
  <si>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</si>
  <si>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</si>
  <si>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</si>
  <si>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</si>
  <si>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</si>
  <si>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</si>
  <si>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</si>
  <si>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</si>
  <si>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</si>
  <si>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</si>
  <si>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</si>
  <si>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</si>
  <si>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</si>
  <si>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</si>
  <si>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</si>
  <si>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</si>
  <si>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</si>
  <si>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</si>
  <si>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</si>
  <si>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</si>
  <si>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</si>
  <si>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</si>
  <si>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</si>
  <si>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</si>
  <si>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</si>
  <si>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</si>
  <si>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</si>
  <si>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</si>
  <si>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</si>
  <si>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</si>
  <si>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</si>
  <si>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</si>
  <si>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</si>
  <si>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</si>
  <si>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</si>
  <si>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</si>
  <si>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</si>
  <si>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</si>
  <si>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</si>
  <si>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</si>
  <si>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</si>
  <si>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</si>
  <si>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</si>
  <si>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</si>
  <si>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</si>
  <si>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</si>
  <si>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</si>
  <si>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</si>
  <si>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</si>
  <si>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</si>
  <si>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</si>
  <si>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</si>
  <si>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</si>
  <si>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</si>
  <si>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</si>
  <si>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</si>
  <si>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</si>
  <si>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</si>
  <si>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</si>
  <si>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</si>
  <si>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</si>
  <si>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</si>
  <si>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</si>
  <si>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</si>
  <si>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</si>
  <si>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</si>
  <si>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</si>
  <si>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</si>
  <si>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</si>
  <si>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</si>
  <si>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</si>
  <si>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</si>
  <si>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</si>
  <si>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</si>
  <si>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</si>
  <si>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</si>
  <si>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</si>
  <si>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</si>
  <si>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</si>
  <si>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</si>
  <si>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</si>
  <si>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</si>
  <si>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</si>
  <si>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</si>
  <si>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</si>
  <si>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</si>
  <si>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</si>
  <si>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</si>
  <si>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法非適用</t>
  </si>
  <si>
    <t>下水道事業</t>
  </si>
  <si>
    <t>公共下水道</t>
  </si>
  <si>
    <t>Aa</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</si>
  <si>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</si>
  <si>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</si>
  <si>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</si>
  <si>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</si>
  <si>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</si>
  <si>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</si>
  <si>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</si>
  <si>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公共下水道管の未普及対策を進めてきましたが、標準耐用年数50年を経過する管渠が今後10年間で約23％、20年で約50％となる見込みであり、老朽化への対応が課題となります。
令和元年度より地方公営企業法を適用し、資産状況を把握する中で予防保全的な施設の管理や改築・更新を行ってまいります。</t>
    <rPh sb="0" eb="2">
      <t>コウキョウ</t>
    </rPh>
    <rPh sb="2" eb="5">
      <t>ゲスイドウ</t>
    </rPh>
    <rPh sb="5" eb="6">
      <t>カン</t>
    </rPh>
    <rPh sb="7" eb="10">
      <t>ミフキュウ</t>
    </rPh>
    <rPh sb="10" eb="12">
      <t>タイサク</t>
    </rPh>
    <rPh sb="13" eb="14">
      <t>スス</t>
    </rPh>
    <rPh sb="22" eb="24">
      <t>ヒョウジュン</t>
    </rPh>
    <rPh sb="24" eb="26">
      <t>タイヨウ</t>
    </rPh>
    <rPh sb="26" eb="28">
      <t>ネンスウ</t>
    </rPh>
    <rPh sb="30" eb="31">
      <t>ネン</t>
    </rPh>
    <rPh sb="32" eb="34">
      <t>ケイカ</t>
    </rPh>
    <rPh sb="36" eb="38">
      <t>カンキョ</t>
    </rPh>
    <rPh sb="39" eb="41">
      <t>コンゴ</t>
    </rPh>
    <rPh sb="43" eb="45">
      <t>ネンカン</t>
    </rPh>
    <rPh sb="46" eb="47">
      <t>ヤク</t>
    </rPh>
    <rPh sb="53" eb="54">
      <t>ネン</t>
    </rPh>
    <rPh sb="55" eb="56">
      <t>ヤク</t>
    </rPh>
    <rPh sb="62" eb="64">
      <t>ミコ</t>
    </rPh>
    <rPh sb="69" eb="72">
      <t>ロウキュウカ</t>
    </rPh>
    <rPh sb="74" eb="76">
      <t>タイオウ</t>
    </rPh>
    <rPh sb="77" eb="79">
      <t>カダイ</t>
    </rPh>
    <rPh sb="86" eb="88">
      <t>レイワ</t>
    </rPh>
    <rPh sb="88" eb="89">
      <t>ガン</t>
    </rPh>
    <rPh sb="89" eb="91">
      <t>ネンド</t>
    </rPh>
    <rPh sb="93" eb="95">
      <t>チホウ</t>
    </rPh>
    <rPh sb="95" eb="97">
      <t>コウエイ</t>
    </rPh>
    <rPh sb="97" eb="99">
      <t>キギョウ</t>
    </rPh>
    <rPh sb="99" eb="100">
      <t>ホウ</t>
    </rPh>
    <rPh sb="101" eb="103">
      <t>テキヨウ</t>
    </rPh>
    <rPh sb="105" eb="107">
      <t>シサン</t>
    </rPh>
    <rPh sb="107" eb="109">
      <t>ジョウキョウ</t>
    </rPh>
    <rPh sb="110" eb="112">
      <t>ハアク</t>
    </rPh>
    <rPh sb="114" eb="115">
      <t>ナカ</t>
    </rPh>
    <rPh sb="116" eb="118">
      <t>ヨボウ</t>
    </rPh>
    <rPh sb="118" eb="121">
      <t>ホゼンテキ</t>
    </rPh>
    <rPh sb="122" eb="124">
      <t>シセツ</t>
    </rPh>
    <rPh sb="125" eb="127">
      <t>カンリ</t>
    </rPh>
    <rPh sb="128" eb="130">
      <t>カイチク</t>
    </rPh>
    <rPh sb="131" eb="133">
      <t>コウシン</t>
    </rPh>
    <rPh sb="134" eb="135">
      <t>オコナ</t>
    </rPh>
    <phoneticPr fontId="4"/>
  </si>
  <si>
    <t>H30については、地方公営企業法適用に伴う打切決算を行ったため、各指標に影響を与えており、経年比較が困難となっています。
①収益的収支比率、⑤経費回収率については低く、④企業債対事業規模比率等については高くなっていますが、従前どおり収益の確保、債務残高の削減に取り組んでいます。
令和元年度の地方公営企業法適用後は、財務諸表等を作成することにより、公営企業としての経営成績や適正な資産情報の把握が可能となるため、経営基盤の強化、財政マネジメントの向上を図るとともに、将来の施設更新に備えた適切な使用料算定を行ってまいります。</t>
    <rPh sb="9" eb="11">
      <t>チホウ</t>
    </rPh>
    <rPh sb="11" eb="13">
      <t>コウエイ</t>
    </rPh>
    <rPh sb="13" eb="15">
      <t>キギョウ</t>
    </rPh>
    <rPh sb="15" eb="16">
      <t>ホウ</t>
    </rPh>
    <rPh sb="16" eb="18">
      <t>テキヨウ</t>
    </rPh>
    <rPh sb="19" eb="20">
      <t>トモナ</t>
    </rPh>
    <rPh sb="21" eb="23">
      <t>ウチキ</t>
    </rPh>
    <rPh sb="23" eb="25">
      <t>ケッサン</t>
    </rPh>
    <rPh sb="26" eb="27">
      <t>オコナ</t>
    </rPh>
    <rPh sb="32" eb="35">
      <t>カクシヒョウ</t>
    </rPh>
    <rPh sb="36" eb="38">
      <t>エイキョウ</t>
    </rPh>
    <rPh sb="39" eb="40">
      <t>アタ</t>
    </rPh>
    <rPh sb="62" eb="65">
      <t>シュウエキテキ</t>
    </rPh>
    <rPh sb="65" eb="67">
      <t>シュウシ</t>
    </rPh>
    <rPh sb="67" eb="69">
      <t>ヒリツ</t>
    </rPh>
    <rPh sb="71" eb="73">
      <t>ケイヒ</t>
    </rPh>
    <rPh sb="73" eb="75">
      <t>カイシュウ</t>
    </rPh>
    <rPh sb="75" eb="76">
      <t>リツ</t>
    </rPh>
    <rPh sb="81" eb="82">
      <t>ヒク</t>
    </rPh>
    <rPh sb="85" eb="87">
      <t>キギョウ</t>
    </rPh>
    <rPh sb="87" eb="88">
      <t>サイ</t>
    </rPh>
    <rPh sb="88" eb="89">
      <t>タイ</t>
    </rPh>
    <rPh sb="89" eb="91">
      <t>ジギョウ</t>
    </rPh>
    <rPh sb="91" eb="93">
      <t>キボ</t>
    </rPh>
    <rPh sb="93" eb="95">
      <t>ヒリツ</t>
    </rPh>
    <rPh sb="95" eb="96">
      <t>トウ</t>
    </rPh>
    <rPh sb="101" eb="102">
      <t>タカ</t>
    </rPh>
    <rPh sb="111" eb="113">
      <t>ジュウゼン</t>
    </rPh>
    <rPh sb="116" eb="118">
      <t>シュウエキ</t>
    </rPh>
    <rPh sb="119" eb="121">
      <t>カクホ</t>
    </rPh>
    <rPh sb="122" eb="124">
      <t>サイム</t>
    </rPh>
    <rPh sb="124" eb="126">
      <t>ザンダカ</t>
    </rPh>
    <rPh sb="127" eb="129">
      <t>サクゲン</t>
    </rPh>
    <rPh sb="130" eb="131">
      <t>ト</t>
    </rPh>
    <rPh sb="132" eb="133">
      <t>ク</t>
    </rPh>
    <rPh sb="140" eb="142">
      <t>レイワ</t>
    </rPh>
    <rPh sb="142" eb="143">
      <t>ガン</t>
    </rPh>
    <rPh sb="143" eb="145">
      <t>ネンド</t>
    </rPh>
    <rPh sb="146" eb="148">
      <t>チホウ</t>
    </rPh>
    <rPh sb="148" eb="150">
      <t>コウエイ</t>
    </rPh>
    <rPh sb="150" eb="152">
      <t>キギョウ</t>
    </rPh>
    <rPh sb="152" eb="153">
      <t>ホウ</t>
    </rPh>
    <rPh sb="153" eb="155">
      <t>テキヨウ</t>
    </rPh>
    <rPh sb="155" eb="156">
      <t>ゴ</t>
    </rPh>
    <rPh sb="158" eb="160">
      <t>ザイム</t>
    </rPh>
    <rPh sb="160" eb="162">
      <t>ショヒョウ</t>
    </rPh>
    <rPh sb="162" eb="163">
      <t>トウ</t>
    </rPh>
    <rPh sb="164" eb="166">
      <t>サクセイ</t>
    </rPh>
    <rPh sb="174" eb="176">
      <t>コウエイ</t>
    </rPh>
    <rPh sb="176" eb="178">
      <t>キギョウ</t>
    </rPh>
    <rPh sb="182" eb="184">
      <t>ケイエイ</t>
    </rPh>
    <rPh sb="184" eb="186">
      <t>セイセキ</t>
    </rPh>
    <rPh sb="187" eb="189">
      <t>テキセイ</t>
    </rPh>
    <rPh sb="190" eb="192">
      <t>シサン</t>
    </rPh>
    <rPh sb="192" eb="194">
      <t>ジョウホウ</t>
    </rPh>
    <rPh sb="195" eb="197">
      <t>ハアク</t>
    </rPh>
    <rPh sb="198" eb="200">
      <t>カノウ</t>
    </rPh>
    <rPh sb="206" eb="208">
      <t>ケイエイ</t>
    </rPh>
    <rPh sb="208" eb="210">
      <t>キバン</t>
    </rPh>
    <rPh sb="211" eb="213">
      <t>キョウカ</t>
    </rPh>
    <rPh sb="214" eb="216">
      <t>ザイセイ</t>
    </rPh>
    <rPh sb="223" eb="225">
      <t>コウジョウ</t>
    </rPh>
    <rPh sb="226" eb="227">
      <t>ハカ</t>
    </rPh>
    <rPh sb="233" eb="235">
      <t>ショウライ</t>
    </rPh>
    <rPh sb="250" eb="252">
      <t>サンテイ</t>
    </rPh>
    <rPh sb="253" eb="254">
      <t>オコナ</t>
    </rPh>
    <phoneticPr fontId="4"/>
  </si>
  <si>
    <t>①収益的収支比率について、H26に使用料改定を実施し、経営改善に向けた取り組みが成果を上げていますが、H27から総務省通知により雨水処理元金償還に対する繰入金を営業収益から資本的収入に振り替えたため相対的に低くなっています。また、H30については打切決算を行った影響により数値が下がっています。
④企業債残高対事業規模比率について、毎年度、積極的に債務残高を削減しています。ただし、H30は打切決算を行った影響により数値が上昇しています。
⑤経費回収率については、処理場運営費の増により、年々低くなっているものの、H29より使用料収入の増加と汚水資本費の減等の理由により増加に転じています。ただし、H30については打切決算を行った影響により数値が下がっています。
⑥汚水処理原価について、本市の約半分の地域は合流管で整備していることから比較的不明水も多くなる関係上、類似団体や全国平均に比べて高い数値となっています。
⑦施設利用率について、本市津田沼浄化センター以外の処理場に接続している地域があることから、類似団体よりも高く、また100％を超えています。
⑧水洗化については高い数値で推移しています。引き続き水洗化普及に努めます。</t>
    <rPh sb="1" eb="4">
      <t>シュウエキテキ</t>
    </rPh>
    <rPh sb="4" eb="6">
      <t>シュウシ</t>
    </rPh>
    <rPh sb="6" eb="8">
      <t>ヒリツ</t>
    </rPh>
    <rPh sb="17" eb="20">
      <t>シヨウリョウ</t>
    </rPh>
    <rPh sb="20" eb="22">
      <t>カイテイ</t>
    </rPh>
    <rPh sb="23" eb="25">
      <t>ジッシ</t>
    </rPh>
    <rPh sb="27" eb="29">
      <t>ケイエイ</t>
    </rPh>
    <rPh sb="29" eb="31">
      <t>カイゼン</t>
    </rPh>
    <rPh sb="32" eb="33">
      <t>ム</t>
    </rPh>
    <rPh sb="35" eb="36">
      <t>ト</t>
    </rPh>
    <rPh sb="37" eb="38">
      <t>ク</t>
    </rPh>
    <rPh sb="40" eb="42">
      <t>セイカ</t>
    </rPh>
    <rPh sb="43" eb="44">
      <t>ア</t>
    </rPh>
    <rPh sb="56" eb="59">
      <t>ソウムショウ</t>
    </rPh>
    <rPh sb="59" eb="61">
      <t>ツウチ</t>
    </rPh>
    <rPh sb="64" eb="66">
      <t>ウスイ</t>
    </rPh>
    <rPh sb="66" eb="68">
      <t>ショリ</t>
    </rPh>
    <rPh sb="131" eb="133">
      <t>エイキョウ</t>
    </rPh>
    <rPh sb="149" eb="151">
      <t>キギョウ</t>
    </rPh>
    <rPh sb="151" eb="152">
      <t>サイ</t>
    </rPh>
    <rPh sb="152" eb="154">
      <t>ザンダカ</t>
    </rPh>
    <rPh sb="154" eb="155">
      <t>タイ</t>
    </rPh>
    <rPh sb="155" eb="157">
      <t>ジギョウ</t>
    </rPh>
    <rPh sb="157" eb="159">
      <t>キボ</t>
    </rPh>
    <rPh sb="159" eb="161">
      <t>ヒリツ</t>
    </rPh>
    <rPh sb="166" eb="169">
      <t>マイネンド</t>
    </rPh>
    <rPh sb="174" eb="176">
      <t>サイム</t>
    </rPh>
    <rPh sb="176" eb="178">
      <t>ザンダカ</t>
    </rPh>
    <rPh sb="179" eb="181">
      <t>サクゲン</t>
    </rPh>
    <rPh sb="195" eb="197">
      <t>ウチキ</t>
    </rPh>
    <rPh sb="197" eb="199">
      <t>ケッサン</t>
    </rPh>
    <rPh sb="200" eb="201">
      <t>オコナ</t>
    </rPh>
    <rPh sb="203" eb="205">
      <t>エイキョウ</t>
    </rPh>
    <rPh sb="208" eb="210">
      <t>スウチ</t>
    </rPh>
    <rPh sb="211" eb="213">
      <t>ジョウショウ</t>
    </rPh>
    <rPh sb="221" eb="223">
      <t>ケイヒ</t>
    </rPh>
    <rPh sb="223" eb="225">
      <t>カイシュウ</t>
    </rPh>
    <rPh sb="225" eb="226">
      <t>リツ</t>
    </rPh>
    <rPh sb="232" eb="235">
      <t>ショリジョウ</t>
    </rPh>
    <rPh sb="235" eb="237">
      <t>ウンエイ</t>
    </rPh>
    <rPh sb="237" eb="238">
      <t>ヒ</t>
    </rPh>
    <rPh sb="239" eb="240">
      <t>ゾウ</t>
    </rPh>
    <rPh sb="244" eb="246">
      <t>ネンネン</t>
    </rPh>
    <rPh sb="246" eb="247">
      <t>ヒク</t>
    </rPh>
    <rPh sb="262" eb="265">
      <t>シヨウリョウ</t>
    </rPh>
    <rPh sb="265" eb="267">
      <t>シュウニュウ</t>
    </rPh>
    <rPh sb="268" eb="270">
      <t>ゾウカ</t>
    </rPh>
    <rPh sb="271" eb="273">
      <t>オスイ</t>
    </rPh>
    <rPh sb="273" eb="275">
      <t>シホン</t>
    </rPh>
    <rPh sb="275" eb="276">
      <t>ヒ</t>
    </rPh>
    <rPh sb="277" eb="278">
      <t>ゲン</t>
    </rPh>
    <rPh sb="278" eb="279">
      <t>トウ</t>
    </rPh>
    <rPh sb="280" eb="282">
      <t>リユウ</t>
    </rPh>
    <rPh sb="285" eb="287">
      <t>ゾウカ</t>
    </rPh>
    <rPh sb="288" eb="289">
      <t>テン</t>
    </rPh>
    <rPh sb="307" eb="309">
      <t>ウチキ</t>
    </rPh>
    <rPh sb="309" eb="311">
      <t>ケッサン</t>
    </rPh>
    <rPh sb="312" eb="313">
      <t>オコナ</t>
    </rPh>
    <rPh sb="315" eb="317">
      <t>エイキョウ</t>
    </rPh>
    <rPh sb="320" eb="322">
      <t>スウチ</t>
    </rPh>
    <rPh sb="323" eb="324">
      <t>サ</t>
    </rPh>
    <rPh sb="333" eb="335">
      <t>オスイ</t>
    </rPh>
    <rPh sb="335" eb="337">
      <t>ショリ</t>
    </rPh>
    <rPh sb="337" eb="339">
      <t>ゲンカ</t>
    </rPh>
    <rPh sb="344" eb="345">
      <t>ホン</t>
    </rPh>
    <rPh sb="345" eb="346">
      <t>シ</t>
    </rPh>
    <rPh sb="347" eb="350">
      <t>ヤクハンブン</t>
    </rPh>
    <rPh sb="351" eb="353">
      <t>チイキ</t>
    </rPh>
    <rPh sb="354" eb="356">
      <t>ゴウリュウ</t>
    </rPh>
    <rPh sb="356" eb="357">
      <t>カン</t>
    </rPh>
    <rPh sb="358" eb="360">
      <t>セイビ</t>
    </rPh>
    <rPh sb="368" eb="371">
      <t>ヒカクテキ</t>
    </rPh>
    <rPh sb="371" eb="373">
      <t>フメイ</t>
    </rPh>
    <rPh sb="373" eb="374">
      <t>スイ</t>
    </rPh>
    <rPh sb="375" eb="376">
      <t>オオ</t>
    </rPh>
    <rPh sb="379" eb="382">
      <t>カンケイジョウ</t>
    </rPh>
    <rPh sb="383" eb="385">
      <t>ルイジ</t>
    </rPh>
    <rPh sb="385" eb="387">
      <t>ダンタイ</t>
    </rPh>
    <rPh sb="388" eb="390">
      <t>ゼンコク</t>
    </rPh>
    <rPh sb="390" eb="392">
      <t>ヘイキン</t>
    </rPh>
    <rPh sb="393" eb="394">
      <t>クラ</t>
    </rPh>
    <rPh sb="396" eb="397">
      <t>タカ</t>
    </rPh>
    <rPh sb="398" eb="400">
      <t>スウチ</t>
    </rPh>
    <rPh sb="410" eb="412">
      <t>シセツ</t>
    </rPh>
    <rPh sb="412" eb="414">
      <t>リヨウ</t>
    </rPh>
    <rPh sb="414" eb="415">
      <t>リツ</t>
    </rPh>
    <rPh sb="420" eb="421">
      <t>ホン</t>
    </rPh>
    <rPh sb="421" eb="422">
      <t>シ</t>
    </rPh>
    <rPh sb="422" eb="425">
      <t>ツダヌマ</t>
    </rPh>
    <rPh sb="425" eb="427">
      <t>ジョウカ</t>
    </rPh>
    <rPh sb="431" eb="433">
      <t>イガイ</t>
    </rPh>
    <rPh sb="434" eb="437">
      <t>ショリジョウ</t>
    </rPh>
    <rPh sb="438" eb="440">
      <t>セツゾク</t>
    </rPh>
    <rPh sb="444" eb="446">
      <t>チイキ</t>
    </rPh>
    <rPh sb="454" eb="456">
      <t>ルイジ</t>
    </rPh>
    <rPh sb="456" eb="458">
      <t>ダンタイ</t>
    </rPh>
    <rPh sb="461" eb="462">
      <t>タカ</t>
    </rPh>
    <rPh sb="471" eb="472">
      <t>コ</t>
    </rPh>
    <rPh sb="480" eb="483">
      <t>スイセンカ</t>
    </rPh>
    <rPh sb="488" eb="489">
      <t>タカ</t>
    </rPh>
    <rPh sb="490" eb="492">
      <t>スウチ</t>
    </rPh>
    <rPh sb="493" eb="495">
      <t>スイイ</t>
    </rPh>
    <rPh sb="501" eb="502">
      <t>ヒ</t>
    </rPh>
    <rPh sb="503" eb="504">
      <t>ツヅ</t>
    </rPh>
    <rPh sb="505" eb="508">
      <t>スイセンカ</t>
    </rPh>
    <rPh sb="508" eb="510">
      <t>フキュウ</t>
    </rPh>
    <rPh sb="511" eb="5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</si>
</sst>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formatCode="#,##0.00;&quot;△&quot;#,##0.00">
                  <c:v>0</c:v>
                </c:pt>
                <c:pt idx="3">
                  <c:v>0.12</c:v>
                </c:pt>
                <c:pt idx="4">
                  <c:v>0.08</c:v>
                </c:pt>
              </c:numCache>
            </c:numRef>
          </c:val>
          <c:extLst>
            <c:ext xmlns:c16="http://schemas.microsoft.com/office/drawing/2014/chart" uri="{C3380CC4-5D6E-409C-BE32-E72D297353CC}">
              <c16:uniqueId val="{00000000-7019-4F37-801B-465C8A0C8F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7019-4F37-801B-465C8A0C8F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194.64</c:v>
                </c:pt>
                <c:pt idx="1">
                  <c:v>205.52</c:v>
                </c:pt>
                <c:pt idx="2">
                  <c:v>208.27</c:v>
                </c:pt>
                <c:pt idx="3">
                  <c:v>204.16</c:v>
                </c:pt>
                <c:pt idx="4">
                  <c:v>213.13</c:v>
                </c:pt>
              </c:numCache>
            </c:numRef>
          </c:val>
          <c:extLst>
            <c:ext xmlns:c16="http://schemas.microsoft.com/office/drawing/2014/chart" uri="{C3380CC4-5D6E-409C-BE32-E72D297353CC}">
              <c16:uniqueId val="{00000000-0D66-4DE0-A4D0-1C3F85BC05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0D66-4DE0-A4D0-1C3F85BC05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96.64</c:v>
                </c:pt>
                <c:pt idx="1">
                  <c:v>96.86</c:v>
                </c:pt>
                <c:pt idx="2">
                  <c:v>96.94</c:v>
                </c:pt>
                <c:pt idx="3">
                  <c:v>96.99</c:v>
                </c:pt>
                <c:pt idx="4">
                  <c:v>97.16</c:v>
                </c:pt>
              </c:numCache>
            </c:numRef>
          </c:val>
          <c:extLst>
            <c:ext xmlns:c16="http://schemas.microsoft.com/office/drawing/2014/chart" uri="{C3380CC4-5D6E-409C-BE32-E72D297353CC}">
              <c16:uniqueId val="{00000000-FA8E-4EBE-9517-AEA1FBC412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FA8E-4EBE-9517-AEA1FBC412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93.27</c:v>
                </c:pt>
                <c:pt idx="1">
                  <c:v>70.28</c:v>
                </c:pt>
                <c:pt idx="2">
                  <c:v>68.64</c:v>
                </c:pt>
                <c:pt idx="3">
                  <c:v>74.930000000000007</c:v>
                </c:pt>
                <c:pt idx="4">
                  <c:v>65.64</c:v>
                </c:pt>
              </c:numCache>
            </c:numRef>
          </c:val>
          <c:extLst>
            <c:ext xmlns:c16="http://schemas.microsoft.com/office/drawing/2014/chart" uri="{C3380CC4-5D6E-409C-BE32-E72D297353CC}">
              <c16:uniqueId val="{00000000-54A7-4A75-B710-5106550FFB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7-4A75-B710-5106550FFB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F-4FE1-A5A1-9D3B16046F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F-4FE1-A5A1-9D3B16046F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7-4BC9-B600-55475F7B71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7-4BC9-B600-55475F7B71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8-418A-8E94-F07974B131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8-418A-8E94-F07974B131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4-4716-8A73-E6872E2CDD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4-4716-8A73-E6872E2CDD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663.66</c:v>
                </c:pt>
                <c:pt idx="1">
                  <c:v>623.4</c:v>
                </c:pt>
                <c:pt idx="2">
                  <c:v>589.99</c:v>
                </c:pt>
                <c:pt idx="3">
                  <c:v>475.35</c:v>
                </c:pt>
                <c:pt idx="4">
                  <c:v>519.33000000000004</c:v>
                </c:pt>
              </c:numCache>
            </c:numRef>
          </c:val>
          <c:extLst>
            <c:ext xmlns:c16="http://schemas.microsoft.com/office/drawing/2014/chart" uri="{C3380CC4-5D6E-409C-BE32-E72D297353CC}">
              <c16:uniqueId val="{00000000-6060-4686-B0F6-AA241FC439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6060-4686-B0F6-AA241FC439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90.13</c:v>
                </c:pt>
                <c:pt idx="1">
                  <c:v>86.54</c:v>
                </c:pt>
                <c:pt idx="2">
                  <c:v>86.51</c:v>
                </c:pt>
                <c:pt idx="3">
                  <c:v>91.89</c:v>
                </c:pt>
                <c:pt idx="4">
                  <c:v>86.21</c:v>
                </c:pt>
              </c:numCache>
            </c:numRef>
          </c:val>
          <c:extLst>
            <c:ext xmlns:c16="http://schemas.microsoft.com/office/drawing/2014/chart" uri="{C3380CC4-5D6E-409C-BE32-E72D297353CC}">
              <c16:uniqueId val="{00000000-2A25-4D4D-A557-CDFA38A6BA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2A25-4D4D-A557-CDFA38A6BA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169.1</c:v>
                </c:pt>
                <c:pt idx="1">
                  <c:v>176.2</c:v>
                </c:pt>
                <c:pt idx="2">
                  <c:v>175.79</c:v>
                </c:pt>
                <c:pt idx="3">
                  <c:v>168.55</c:v>
                </c:pt>
                <c:pt idx="4">
                  <c:v>165.77</c:v>
                </c:pt>
              </c:numCache>
            </c:numRef>
          </c:val>
          <c:extLst>
            <c:ext xmlns:c16="http://schemas.microsoft.com/office/drawing/2014/chart" uri="{C3380CC4-5D6E-409C-BE32-E72D297353CC}">
              <c16:uniqueId val="{00000000-2715-4549-A5BD-3CE4CC41C6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2715-4549-A5BD-3CE4CC41C6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習志野市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173205</v>
      </c>
      <c r="AM8" s="68"/>
      <c r="AN8" s="68"/>
      <c r="AO8" s="68"/>
      <c r="AP8" s="68"/>
      <c r="AQ8" s="68"/>
      <c r="AR8" s="68"/>
      <c r="AS8" s="68"/>
      <c r="AT8" s="67">
        <f>データ!T6</f>
        <v>20.97</v>
      </c>
      <c r="AU8" s="67"/>
      <c r="AV8" s="67"/>
      <c r="AW8" s="67"/>
      <c r="AX8" s="67"/>
      <c r="AY8" s="67"/>
      <c r="AZ8" s="67"/>
      <c r="BA8" s="67"/>
      <c r="BB8" s="67">
        <f>データ!U6</f>
        <v>8259.66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19.100000000000001</v>
      </c>
      <c r="C10" s="67"/>
      <c r="D10" s="67"/>
      <c r="E10" s="67"/>
      <c r="F10" s="67"/>
      <c r="G10" s="67"/>
      <c r="H10" s="67"/>
      <c r="I10" s="67" t="str">
        <f>データ!O6</f>
        <v>該当数値なし</v>
      </c>
      <c r="J10" s="67"/>
      <c r="K10" s="67"/>
      <c r="L10" s="67"/>
      <c r="M10" s="67"/>
      <c r="N10" s="67"/>
      <c r="O10" s="67"/>
      <c r="P10" s="67">
        <f>データ!P6</f>
        <v>95.06</v>
      </c>
      <c r="Q10" s="67"/>
      <c r="R10" s="67"/>
      <c r="S10" s="67"/>
      <c r="T10" s="67"/>
      <c r="U10" s="67"/>
      <c r="V10" s="67"/>
      <c r="W10" s="67">
        <f>データ!Q6</f>
        <v>73.400000000000006</v>
      </c>
      <c r="X10" s="67"/>
      <c r="Y10" s="67"/>
      <c r="Z10" s="67"/>
      <c r="AA10" s="67"/>
      <c r="AB10" s="67"/>
      <c r="AC10" s="67"/>
      <c r="AD10" s="68">
        <f>データ!R6</f>
        <v>2072</v>
      </c>
      <c r="AE10" s="68"/>
      <c r="AF10" s="68"/>
      <c r="AG10" s="68"/>
      <c r="AH10" s="68"/>
      <c r="AI10" s="68"/>
      <c r="AJ10" s="68"/>
      <c r="AK10" s="2"/>
      <c r="AL10" s="68">
        <f>データ!V6</f>
        <v>164791</v>
      </c>
      <c r="AM10" s="68"/>
      <c r="AN10" s="68"/>
      <c r="AO10" s="68"/>
      <c r="AP10" s="68"/>
      <c r="AQ10" s="68"/>
      <c r="AR10" s="68"/>
      <c r="AS10" s="68"/>
      <c r="AT10" s="67">
        <f>データ!W6</f>
        <v>15.22</v>
      </c>
      <c r="AU10" s="67"/>
      <c r="AV10" s="67"/>
      <c r="AW10" s="67"/>
      <c r="AX10" s="67"/>
      <c r="AY10" s="67"/>
      <c r="AZ10" s="67"/>
      <c r="BA10" s="67"/>
      <c r="BB10" s="67">
        <f>データ!X6</f>
        <v>10827.27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liTgnsmIh1zaYJDQ7l/Xf919jWIy6ynswPbRUC48LszR7Dq+qU4kMstKYdirjrxJkroT/cmN/Alb4RnQCG1x/A==" saltValue="ZmVWHlsXy2fQYqooe6du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122165</v>
      </c>
      <c r="D6" s="33">
        <f t="shared" si="3"/>
        <v>47</v>
      </c>
      <c r="E6" s="33">
        <f t="shared" si="3"/>
        <v>17</v>
      </c>
      <c r="F6" s="33">
        <f t="shared" si="3"/>
        <v>1</v>
      </c>
      <c r="G6" s="33">
        <f t="shared" si="3"/>
        <v>0</v>
      </c>
      <c r="H6" s="33" t="str">
        <f t="shared" si="3"/>
        <v>千葉県　習志野市</v>
      </c>
      <c r="I6" s="33" t="str">
        <f t="shared" si="3"/>
        <v>法非適用</v>
      </c>
      <c r="J6" s="33" t="str">
        <f t="shared" si="3"/>
        <v>下水道事業</v>
      </c>
      <c r="K6" s="33" t="str">
        <f t="shared" si="3"/>
        <v>公共下水道</v>
      </c>
      <c r="L6" s="33" t="str">
        <f t="shared" si="3"/>
        <v>Aa</v>
      </c>
      <c r="M6" s="33" t="str">
        <f t="shared" si="3"/>
        <v>非設置</v>
      </c>
      <c r="N6" s="34">
        <f t="shared" si="3"/>
        <v>19.100000000000001</v>
      </c>
      <c r="O6" s="34" t="str">
        <f t="shared" si="3"/>
        <v>該当数値なし</v>
      </c>
      <c r="P6" s="34">
        <f t="shared" si="3"/>
        <v>95.06</v>
      </c>
      <c r="Q6" s="34">
        <f t="shared" si="3"/>
        <v>73.400000000000006</v>
      </c>
      <c r="R6" s="34">
        <f t="shared" si="3"/>
        <v>2072</v>
      </c>
      <c r="S6" s="34">
        <f t="shared" si="3"/>
        <v>173205</v>
      </c>
      <c r="T6" s="34">
        <f t="shared" si="3"/>
        <v>20.97</v>
      </c>
      <c r="U6" s="34">
        <f t="shared" si="3"/>
        <v>8259.66</v>
      </c>
      <c r="V6" s="34">
        <f t="shared" si="3"/>
        <v>164791</v>
      </c>
      <c r="W6" s="34">
        <f t="shared" si="3"/>
        <v>15.22</v>
      </c>
      <c r="X6" s="34">
        <f t="shared" si="3"/>
        <v>10827.27</v>
      </c>
      <c r="Y6" s="35">
        <f>IF(Y7="",NA(),Y7)</f>
        <v>93.27</v>
      </c>
      <c r="Z6" s="35">
        <f t="shared" ref="Z6:AH6" si="4">IF(Z7="",NA(),Z7)</f>
        <v>70.28</v>
      </c>
      <c r="AA6" s="35">
        <f t="shared" si="4"/>
        <v>68.64</v>
      </c>
      <c r="AB6" s="35">
        <f t="shared" si="4"/>
        <v>74.930000000000007</v>
      </c>
      <c r="AC6" s="35">
        <f t="shared" si="4"/>
        <v>65.64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663.66</v>
      </c>
      <c r="BG6" s="35">
        <f t="shared" ref="BG6:BO6" si="7">IF(BG7="",NA(),BG7)</f>
        <v>623.4</v>
      </c>
      <c r="BH6" s="35">
        <f t="shared" si="7"/>
        <v>589.99</v>
      </c>
      <c r="BI6" s="35">
        <f t="shared" si="7"/>
        <v>475.35</v>
      </c>
      <c r="BJ6" s="35">
        <f t="shared" si="7"/>
        <v>519.33000000000004</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90.13</v>
      </c>
      <c r="BR6" s="35">
        <f t="shared" ref="BR6:BZ6" si="8">IF(BR7="",NA(),BR7)</f>
        <v>86.54</v>
      </c>
      <c r="BS6" s="35">
        <f t="shared" si="8"/>
        <v>86.51</v>
      </c>
      <c r="BT6" s="35">
        <f t="shared" si="8"/>
        <v>91.89</v>
      </c>
      <c r="BU6" s="35">
        <f t="shared" si="8"/>
        <v>86.21</v>
      </c>
      <c r="BV6" s="35">
        <f t="shared" si="8"/>
        <v>85.64</v>
      </c>
      <c r="BW6" s="35">
        <f t="shared" si="8"/>
        <v>94.3</v>
      </c>
      <c r="BX6" s="35">
        <f t="shared" si="8"/>
        <v>95.76</v>
      </c>
      <c r="BY6" s="35">
        <f t="shared" si="8"/>
        <v>100.74</v>
      </c>
      <c r="BZ6" s="35">
        <f t="shared" si="8"/>
        <v>100.34</v>
      </c>
      <c r="CA6" s="34" t="str">
        <f>IF(CA7="","",IF(CA7="-","【-】","【"&amp;SUBSTITUTE(TEXT(CA7,"#,##0.00"),"-","△")&amp;"】"))</f>
        <v>【100.91】</v>
      </c>
      <c r="CB6" s="35">
        <f>IF(CB7="",NA(),CB7)</f>
        <v>169.1</v>
      </c>
      <c r="CC6" s="35">
        <f t="shared" ref="CC6:CK6" si="9">IF(CC7="",NA(),CC7)</f>
        <v>176.2</v>
      </c>
      <c r="CD6" s="35">
        <f t="shared" si="9"/>
        <v>175.79</v>
      </c>
      <c r="CE6" s="35">
        <f t="shared" si="9"/>
        <v>168.55</v>
      </c>
      <c r="CF6" s="35">
        <f t="shared" si="9"/>
        <v>165.77</v>
      </c>
      <c r="CG6" s="35">
        <f t="shared" si="9"/>
        <v>133</v>
      </c>
      <c r="CH6" s="35">
        <f t="shared" si="9"/>
        <v>120.18</v>
      </c>
      <c r="CI6" s="35">
        <f t="shared" si="9"/>
        <v>119</v>
      </c>
      <c r="CJ6" s="35">
        <f t="shared" si="9"/>
        <v>112.75</v>
      </c>
      <c r="CK6" s="35">
        <f t="shared" si="9"/>
        <v>113.49</v>
      </c>
      <c r="CL6" s="34" t="str">
        <f>IF(CL7="","",IF(CL7="-","【-】","【"&amp;SUBSTITUTE(TEXT(CL7,"#,##0.00"),"-","△")&amp;"】"))</f>
        <v>【136.86】</v>
      </c>
      <c r="CM6" s="35">
        <f>IF(CM7="",NA(),CM7)</f>
        <v>194.64</v>
      </c>
      <c r="CN6" s="35">
        <f t="shared" ref="CN6:CV6" si="10">IF(CN7="",NA(),CN7)</f>
        <v>205.52</v>
      </c>
      <c r="CO6" s="35">
        <f t="shared" si="10"/>
        <v>208.27</v>
      </c>
      <c r="CP6" s="35">
        <f t="shared" si="10"/>
        <v>204.16</v>
      </c>
      <c r="CQ6" s="35">
        <f t="shared" si="10"/>
        <v>213.13</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96.64</v>
      </c>
      <c r="CY6" s="35">
        <f t="shared" ref="CY6:DG6" si="11">IF(CY7="",NA(),CY7)</f>
        <v>96.86</v>
      </c>
      <c r="CZ6" s="35">
        <f t="shared" si="11"/>
        <v>96.94</v>
      </c>
      <c r="DA6" s="35">
        <f t="shared" si="11"/>
        <v>96.99</v>
      </c>
      <c r="DB6" s="35">
        <f t="shared" si="11"/>
        <v>97.16</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4">
        <f t="shared" si="14"/>
        <v>0</v>
      </c>
      <c r="EH6" s="35">
        <f t="shared" si="14"/>
        <v>0.12</v>
      </c>
      <c r="EI6" s="35">
        <f t="shared" si="14"/>
        <v>0.08</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122165</v>
      </c>
      <c r="D7" s="37">
        <v>47</v>
      </c>
      <c r="E7" s="37">
        <v>17</v>
      </c>
      <c r="F7" s="37">
        <v>1</v>
      </c>
      <c r="G7" s="37">
        <v>0</v>
      </c>
      <c r="H7" s="37" t="s">
        <v>98</v>
      </c>
      <c r="I7" s="37" t="s">
        <v>99</v>
      </c>
      <c r="J7" s="37" t="s">
        <v>100</v>
      </c>
      <c r="K7" s="37" t="s">
        <v>101</v>
      </c>
      <c r="L7" s="37" t="s">
        <v>102</v>
      </c>
      <c r="M7" s="37" t="s">
        <v>103</v>
      </c>
      <c r="N7" s="38">
        <v>19.100000000000001</v>
      </c>
      <c r="O7" s="38" t="s">
        <v>104</v>
      </c>
      <c r="P7" s="38">
        <v>95.06</v>
      </c>
      <c r="Q7" s="38">
        <v>73.400000000000006</v>
      </c>
      <c r="R7" s="38">
        <v>2072</v>
      </c>
      <c r="S7" s="38">
        <v>173205</v>
      </c>
      <c r="T7" s="38">
        <v>20.97</v>
      </c>
      <c r="U7" s="38">
        <v>8259.66</v>
      </c>
      <c r="V7" s="38">
        <v>164791</v>
      </c>
      <c r="W7" s="38">
        <v>15.22</v>
      </c>
      <c r="X7" s="38">
        <v>10827.27</v>
      </c>
      <c r="Y7" s="38">
        <v>93.27</v>
      </c>
      <c r="Z7" s="38">
        <v>70.28</v>
      </c>
      <c r="AA7" s="38">
        <v>68.64</v>
      </c>
      <c r="AB7" s="38">
        <v>74.930000000000007</v>
      </c>
      <c r="AC7" s="38">
        <v>65.64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663.66</v>
      </c>
      <c r="BG7" s="38">
        <v>623.4</v>
      </c>
      <c r="BH7" s="38">
        <v>589.99</v>
      </c>
      <c r="BI7" s="38">
        <v>475.35</v>
      </c>
      <c r="BJ7" s="38">
        <v>519.33000000000004</v>
      </c>
      <c r="BK7" s="38">
        <v>665.11</v>
      </c>
      <c r="BL7" s="38">
        <v>642.57000000000005</v>
      </c>
      <c r="BM7" s="38">
        <v>599.92999999999995</v>
      </c>
      <c r="BN7" s="38">
        <v>573.73</v>
      </c>
      <c r="BO7" s="38">
        <v>514.27</v>
      </c>
      <c r="BP7" s="38">
        <v>682.78</v>
      </c>
      <c r="BQ7" s="38">
        <v>90.13</v>
      </c>
      <c r="BR7" s="38">
        <v>86.54</v>
      </c>
      <c r="BS7" s="38">
        <v>86.51</v>
      </c>
      <c r="BT7" s="38">
        <v>91.89</v>
      </c>
      <c r="BU7" s="38">
        <v>86.21</v>
      </c>
      <c r="BV7" s="38">
        <v>85.64</v>
      </c>
      <c r="BW7" s="38">
        <v>94.3</v>
      </c>
      <c r="BX7" s="38">
        <v>95.76</v>
      </c>
      <c r="BY7" s="38">
        <v>100.74</v>
      </c>
      <c r="BZ7" s="38">
        <v>100.34</v>
      </c>
      <c r="CA7" s="38">
        <v>100.91</v>
      </c>
      <c r="CB7" s="38">
        <v>169.1</v>
      </c>
      <c r="CC7" s="38">
        <v>176.2</v>
      </c>
      <c r="CD7" s="38">
        <v>175.79</v>
      </c>
      <c r="CE7" s="38">
        <v>168.55</v>
      </c>
      <c r="CF7" s="38">
        <v>165.77</v>
      </c>
      <c r="CG7" s="38">
        <v>133</v>
      </c>
      <c r="CH7" s="38">
        <v>120.18</v>
      </c>
      <c r="CI7" s="38">
        <v>119</v>
      </c>
      <c r="CJ7" s="38">
        <v>112.75</v>
      </c>
      <c r="CK7" s="38">
        <v>113.49</v>
      </c>
      <c r="CL7" s="38">
        <v>136.86000000000001</v>
      </c>
      <c r="CM7" s="38">
        <v>194.64</v>
      </c>
      <c r="CN7" s="38">
        <v>205.52</v>
      </c>
      <c r="CO7" s="38">
        <v>208.27</v>
      </c>
      <c r="CP7" s="38">
        <v>204.16</v>
      </c>
      <c r="CQ7" s="38">
        <v>213.13</v>
      </c>
      <c r="CR7" s="38">
        <v>64.81</v>
      </c>
      <c r="CS7" s="38">
        <v>64.81</v>
      </c>
      <c r="CT7" s="38">
        <v>64.66</v>
      </c>
      <c r="CU7" s="38">
        <v>64.650000000000006</v>
      </c>
      <c r="CV7" s="38">
        <v>62.96</v>
      </c>
      <c r="CW7" s="38">
        <v>58.98</v>
      </c>
      <c r="CX7" s="38">
        <v>96.64</v>
      </c>
      <c r="CY7" s="38">
        <v>96.86</v>
      </c>
      <c r="CZ7" s="38">
        <v>96.94</v>
      </c>
      <c r="DA7" s="38">
        <v>96.99</v>
      </c>
      <c r="DB7" s="38">
        <v>97.16</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v>
      </c>
      <c r="EH7" s="38">
        <v>0.12</v>
      </c>
      <c r="EI7" s="38">
        <v>0.08</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2020-01-17T07:36:40Z</cp:lastPrinted>
  <dcterms:created xsi:type="dcterms:W3CDTF">2019-12-05T05:03:10Z</dcterms:created>
  <dcterms:modified xsi:type="dcterms:W3CDTF">2020-02-18T08:04:38Z</dcterms:modified>
  <cp:category/>
</cp:coreProperties>
</file>