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ydRvIrNX2mWnnW47dR25g9goe9NdqumMc99agVb7PGjCQSUxWlELMEuYoR34PC2vGd58Wk/mpPFzaONlv+b+2A==" workbookSaltValue="VZ7wFA5WpKW+Hc4OtAVDY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<sst xmlns="http://schemas.openxmlformats.org/spreadsheetml/2006/main" count="235" uniqueCount="120">
  <si>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</si>
  <si>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</si>
  <si>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</si>
  <si>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</si>
  <si>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</si>
  <si>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</si>
  <si>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</si>
  <si>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</si>
  <si>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</si>
  <si>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</si>
  <si>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</si>
  <si>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</si>
  <si>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</si>
  <si>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</si>
  <si>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</si>
  <si>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</si>
  <si>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</si>
  <si>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</si>
  <si>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</si>
  <si>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</si>
  <si>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</si>
  <si>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</si>
  <si>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</si>
  <si>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</si>
  <si>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</si>
  <si>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</si>
  <si>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</si>
  <si>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</si>
  <si>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</si>
  <si>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</si>
  <si>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</si>
  <si>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</si>
  <si>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</si>
  <si>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</si>
  <si>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</si>
  <si>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</si>
  <si>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</si>
  <si>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</si>
  <si>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</si>
  <si>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</si>
  <si>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</si>
  <si>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</si>
  <si>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</si>
  <si>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</si>
  <si>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</si>
  <si>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</si>
  <si>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</si>
  <si>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</si>
  <si>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</si>
  <si>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</si>
  <si>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</si>
  <si>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</si>
  <si>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</si>
  <si>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</si>
  <si>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</si>
  <si>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</si>
  <si>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</si>
  <si>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</si>
  <si>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</si>
  <si>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</si>
  <si>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</si>
  <si>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</si>
  <si>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</si>
  <si>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</si>
  <si>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</si>
  <si>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</si>
  <si>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</si>
  <si>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</si>
  <si>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</si>
  <si>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</si>
  <si>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</si>
  <si>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</si>
  <si>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</si>
  <si>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</si>
  <si>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</si>
  <si>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</si>
  <si>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</si>
  <si>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</si>
  <si>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</si>
  <si>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</si>
  <si>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</si>
  <si>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</si>
  <si>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</si>
  <si>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</si>
  <si>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</si>
  <si>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</si>
  <si>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</si>
  <si>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</si>
  <si>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</si>
  <si>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</si>
  <si>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</si>
  <si>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</si>
  <si>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</si>
  <si>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</si>
  <si>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</si>
  <si>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</si>
  <si>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</si>
  <si>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</si>
  <si>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</si>
  <si>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</si>
  <si>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</si>
  <si>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</si>
  <si>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</si>
  <si>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</si>
  <si>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</si>
  <si>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三芳水道企業団</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</si>
  <si>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</si>
  <si>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</si>
  <si>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</si>
  <si>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</si>
  <si>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</si>
  <si>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</si>
  <si>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</si>
  <si>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</si>
  <si>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</si>
  <si>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</si>
  <si>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</si>
  <si>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経常収支比率は，給水人口の減少に伴う給水収益の低下や補助金の削減により，今後も低下の傾向が予想される。　　　　　　　　　　　　　　　　　　　　　
　工場の撤退や宿泊施設の廃業等により，給水人口の減少や人口密度の低下が進んでいることから，給水にかかる費用を料金収入で賄うことが出来ず，千葉県水道事業総合対策補助金や市町村補助金といった一般会計からの繰出金に依存せざるを得ない状況にある。このことが，料金回収率の低さの要因となっている。
　また，施設利用率は平均値より高いものの，有収率は平均値より低く，漏水等の料金収入につながらない水量が多いことを現している。このことから，当企業団では給水原価を下げるため，潜在漏水量が多いと思われる区域の分析や，漏水が多発している老朽管を優先して更新するなど，有収率向上を目指し施策を実施している。さらに，適切な人員の配置や施設維持費についても見直しを進めているところである。
　累積欠損金比率については，平成29年度に純損失が発生したが，平成30年度においては，料金改定により営業収支等が改善する見込みである。ただし，前述したとおり，当企業団の水道事業を取り巻く状況は，決して楽観視できるものではなく，より一層の経常費用削減に努める必要があると考えている。
　</t>
    <rPh sb="1" eb="3">
      <t>ケイジョウ</t>
    </rPh>
    <rPh sb="3" eb="5">
      <t>シュウシ</t>
    </rPh>
    <rPh sb="5" eb="7">
      <t>ヒリツ</t>
    </rPh>
    <rPh sb="9" eb="11">
      <t>キュウスイ</t>
    </rPh>
    <rPh sb="11" eb="13">
      <t>ジンコウ</t>
    </rPh>
    <rPh sb="14" eb="16">
      <t>ゲンショウ</t>
    </rPh>
    <rPh sb="17" eb="18">
      <t>トモナ</t>
    </rPh>
    <rPh sb="19" eb="21">
      <t>キュウスイ</t>
    </rPh>
    <rPh sb="21" eb="23">
      <t>シュウエキ</t>
    </rPh>
    <rPh sb="24" eb="26">
      <t>テイカ</t>
    </rPh>
    <rPh sb="27" eb="30">
      <t>ホジョキン</t>
    </rPh>
    <rPh sb="31" eb="33">
      <t>サクゲン</t>
    </rPh>
    <rPh sb="37" eb="39">
      <t>コンゴ</t>
    </rPh>
    <rPh sb="40" eb="42">
      <t>テイカ</t>
    </rPh>
    <rPh sb="43" eb="45">
      <t>ケイコウ</t>
    </rPh>
    <rPh sb="46" eb="48">
      <t>ヨソウ</t>
    </rPh>
    <rPh sb="75" eb="77">
      <t>コウジョウ</t>
    </rPh>
    <rPh sb="78" eb="80">
      <t>テッタイ</t>
    </rPh>
    <rPh sb="81" eb="83">
      <t>シュクハク</t>
    </rPh>
    <rPh sb="83" eb="85">
      <t>シセツ</t>
    </rPh>
    <rPh sb="86" eb="88">
      <t>ハイギョウ</t>
    </rPh>
    <rPh sb="88" eb="89">
      <t>トウ</t>
    </rPh>
    <rPh sb="93" eb="95">
      <t>キュウスイ</t>
    </rPh>
    <rPh sb="95" eb="97">
      <t>ジンコウ</t>
    </rPh>
    <rPh sb="98" eb="100">
      <t>ゲンショウ</t>
    </rPh>
    <rPh sb="101" eb="103">
      <t>ジンコウ</t>
    </rPh>
    <rPh sb="103" eb="105">
      <t>ミツド</t>
    </rPh>
    <rPh sb="106" eb="108">
      <t>テイカ</t>
    </rPh>
    <rPh sb="109" eb="110">
      <t>スス</t>
    </rPh>
    <rPh sb="119" eb="121">
      <t>キュウスイ</t>
    </rPh>
    <rPh sb="125" eb="127">
      <t>ヒヨウ</t>
    </rPh>
    <rPh sb="128" eb="130">
      <t>リョウキン</t>
    </rPh>
    <rPh sb="130" eb="132">
      <t>シュウニュウ</t>
    </rPh>
    <rPh sb="133" eb="134">
      <t>マカナ</t>
    </rPh>
    <rPh sb="138" eb="140">
      <t>デキ</t>
    </rPh>
    <rPh sb="142" eb="145">
      <t>チバケン</t>
    </rPh>
    <rPh sb="145" eb="147">
      <t>スイドウ</t>
    </rPh>
    <rPh sb="147" eb="149">
      <t>ジギョウ</t>
    </rPh>
    <rPh sb="149" eb="151">
      <t>ソウゴウ</t>
    </rPh>
    <rPh sb="151" eb="153">
      <t>タイサク</t>
    </rPh>
    <rPh sb="153" eb="156">
      <t>ホジョキン</t>
    </rPh>
    <rPh sb="157" eb="160">
      <t>シチョウソン</t>
    </rPh>
    <rPh sb="160" eb="163">
      <t>ホジョキン</t>
    </rPh>
    <rPh sb="167" eb="169">
      <t>イッパン</t>
    </rPh>
    <rPh sb="169" eb="171">
      <t>カイケイ</t>
    </rPh>
    <rPh sb="174" eb="176">
      <t>クリダ</t>
    </rPh>
    <rPh sb="176" eb="177">
      <t>キン</t>
    </rPh>
    <rPh sb="178" eb="180">
      <t>イゾン</t>
    </rPh>
    <rPh sb="184" eb="185">
      <t>エ</t>
    </rPh>
    <rPh sb="187" eb="189">
      <t>ジョウキョウ</t>
    </rPh>
    <rPh sb="199" eb="201">
      <t>リョウキン</t>
    </rPh>
    <rPh sb="201" eb="203">
      <t>カイシュウ</t>
    </rPh>
    <rPh sb="203" eb="204">
      <t>リツ</t>
    </rPh>
    <rPh sb="205" eb="206">
      <t>ヒク</t>
    </rPh>
    <rPh sb="208" eb="210">
      <t>ヨウイン</t>
    </rPh>
    <rPh sb="222" eb="224">
      <t>シセツ</t>
    </rPh>
    <rPh sb="224" eb="227">
      <t>リヨウリツ</t>
    </rPh>
    <rPh sb="228" eb="230">
      <t>ヘイキン</t>
    </rPh>
    <rPh sb="230" eb="231">
      <t>チ</t>
    </rPh>
    <rPh sb="233" eb="234">
      <t>タカ</t>
    </rPh>
    <rPh sb="239" eb="242">
      <t>ユウシュウリツ</t>
    </rPh>
    <rPh sb="243" eb="245">
      <t>ヘイキン</t>
    </rPh>
    <rPh sb="245" eb="246">
      <t>アタイ</t>
    </rPh>
    <rPh sb="248" eb="249">
      <t>ヒク</t>
    </rPh>
    <rPh sb="251" eb="253">
      <t>ロウスイ</t>
    </rPh>
    <rPh sb="253" eb="254">
      <t>トウ</t>
    </rPh>
    <rPh sb="255" eb="257">
      <t>リョウキン</t>
    </rPh>
    <rPh sb="257" eb="259">
      <t>シュウニュウ</t>
    </rPh>
    <rPh sb="266" eb="268">
      <t>スイリョウ</t>
    </rPh>
    <rPh sb="269" eb="270">
      <t>オオ</t>
    </rPh>
    <rPh sb="274" eb="275">
      <t>アラワ</t>
    </rPh>
    <rPh sb="287" eb="288">
      <t>トウ</t>
    </rPh>
    <rPh sb="288" eb="290">
      <t>キギョウ</t>
    </rPh>
    <rPh sb="290" eb="291">
      <t>ダン</t>
    </rPh>
    <rPh sb="293" eb="295">
      <t>キュウスイ</t>
    </rPh>
    <rPh sb="295" eb="297">
      <t>ゲンカ</t>
    </rPh>
    <rPh sb="298" eb="299">
      <t>サ</t>
    </rPh>
    <rPh sb="310" eb="311">
      <t>オオ</t>
    </rPh>
    <rPh sb="313" eb="314">
      <t>オモ</t>
    </rPh>
    <rPh sb="317" eb="319">
      <t>クイキ</t>
    </rPh>
    <rPh sb="320" eb="322">
      <t>ブンセキ</t>
    </rPh>
    <rPh sb="324" eb="326">
      <t>ロウスイ</t>
    </rPh>
    <rPh sb="327" eb="329">
      <t>タハツ</t>
    </rPh>
    <rPh sb="341" eb="343">
      <t>コウシン</t>
    </rPh>
    <rPh sb="348" eb="351">
      <t>ユウシュウリツ</t>
    </rPh>
    <rPh sb="351" eb="353">
      <t>コウジョウ</t>
    </rPh>
    <rPh sb="354" eb="356">
      <t>メザ</t>
    </rPh>
    <rPh sb="357" eb="359">
      <t>シサク</t>
    </rPh>
    <rPh sb="360" eb="362">
      <t>ジッシ</t>
    </rPh>
    <rPh sb="371" eb="373">
      <t>テキセツ</t>
    </rPh>
    <rPh sb="374" eb="376">
      <t>ジンイン</t>
    </rPh>
    <rPh sb="377" eb="379">
      <t>ハイチ</t>
    </rPh>
    <rPh sb="380" eb="382">
      <t>シセツ</t>
    </rPh>
    <rPh sb="382" eb="385">
      <t>イジヒ</t>
    </rPh>
    <rPh sb="390" eb="392">
      <t>ミナオ</t>
    </rPh>
    <rPh sb="394" eb="395">
      <t>スス</t>
    </rPh>
    <rPh sb="408" eb="410">
      <t>ルイセキ</t>
    </rPh>
    <rPh sb="410" eb="412">
      <t>ケッソン</t>
    </rPh>
    <rPh sb="412" eb="413">
      <t>キン</t>
    </rPh>
    <rPh sb="413" eb="415">
      <t>ヒリツ</t>
    </rPh>
    <rPh sb="421" eb="423">
      <t>ヘイセイ</t>
    </rPh>
    <rPh sb="425" eb="427">
      <t>ネンド</t>
    </rPh>
    <rPh sb="428" eb="429">
      <t>ジュン</t>
    </rPh>
    <rPh sb="429" eb="431">
      <t>ソンシツ</t>
    </rPh>
    <rPh sb="432" eb="434">
      <t>ハッセイ</t>
    </rPh>
    <rPh sb="438" eb="440">
      <t>ヘイセイ</t>
    </rPh>
    <rPh sb="442" eb="444">
      <t>ネンド</t>
    </rPh>
    <rPh sb="450" eb="452">
      <t>リョウキン</t>
    </rPh>
    <rPh sb="452" eb="454">
      <t>カイテイ</t>
    </rPh>
    <rPh sb="457" eb="459">
      <t>エイギョウ</t>
    </rPh>
    <rPh sb="459" eb="461">
      <t>シュウシ</t>
    </rPh>
    <rPh sb="461" eb="462">
      <t>トウ</t>
    </rPh>
    <rPh sb="463" eb="465">
      <t>カイゼン</t>
    </rPh>
    <rPh sb="467" eb="469">
      <t>ミコ</t>
    </rPh>
    <rPh sb="478" eb="480">
      <t>ゼンジュツ</t>
    </rPh>
    <rPh sb="486" eb="487">
      <t>トウ</t>
    </rPh>
    <rPh sb="487" eb="489">
      <t>キギョウ</t>
    </rPh>
    <rPh sb="489" eb="490">
      <t>ダン</t>
    </rPh>
    <rPh sb="491" eb="493">
      <t>スイドウ</t>
    </rPh>
    <rPh sb="493" eb="495">
      <t>ジギョウ</t>
    </rPh>
    <rPh sb="496" eb="497">
      <t>ト</t>
    </rPh>
    <rPh sb="498" eb="499">
      <t>マ</t>
    </rPh>
    <rPh sb="500" eb="502">
      <t>ジョウキョウ</t>
    </rPh>
    <rPh sb="504" eb="505">
      <t>ケッ</t>
    </rPh>
    <rPh sb="507" eb="510">
      <t>ラッカンシ</t>
    </rPh>
    <rPh sb="522" eb="524">
      <t>イッソウ</t>
    </rPh>
    <rPh sb="525" eb="527">
      <t>ケイジョウ</t>
    </rPh>
    <rPh sb="527" eb="529">
      <t>ヒヨウ</t>
    </rPh>
    <rPh sb="529" eb="531">
      <t>サクゲン</t>
    </rPh>
    <rPh sb="532" eb="533">
      <t>ツト</t>
    </rPh>
    <rPh sb="535" eb="537">
      <t>ヒツヨウ</t>
    </rPh>
    <rPh sb="541" eb="542">
      <t>カンガ</t>
    </rPh>
    <phoneticPr fontId="4"/>
  </si>
  <si>
    <t>　管路経年化率が，平均値に比べて著しく高いことから，当企業団における管路老朽化の度合は，非常に高いと考えている。また，有形固定資産減価償却率についても平均値と比較して高く，かつ，増加傾向により，管路のみならず，施設等についても老朽化が着実に進行していると捉えている。
　これらのことは，有収率向上や施設の強靭化を踏まえて，更新が急務であると認識している。
　当企業団としては，漏水の多発する地区や無効水量の多い区域の老朽管等を優先的に更新しつつ，老朽化更新計画にのっとり，財政・人員等を考慮しながら計画的に進めていく方針である。
　</t>
    <rPh sb="13" eb="14">
      <t>クラ</t>
    </rPh>
    <rPh sb="26" eb="27">
      <t>トウ</t>
    </rPh>
    <rPh sb="27" eb="29">
      <t>キギョウ</t>
    </rPh>
    <rPh sb="29" eb="30">
      <t>ダン</t>
    </rPh>
    <rPh sb="34" eb="36">
      <t>カンロ</t>
    </rPh>
    <rPh sb="36" eb="39">
      <t>ロウキュウカ</t>
    </rPh>
    <rPh sb="40" eb="42">
      <t>ドアイ</t>
    </rPh>
    <rPh sb="44" eb="46">
      <t>ヒジョウ</t>
    </rPh>
    <rPh sb="47" eb="48">
      <t>タカ</t>
    </rPh>
    <rPh sb="50" eb="51">
      <t>カンガ</t>
    </rPh>
    <rPh sb="59" eb="61">
      <t>ユウケイ</t>
    </rPh>
    <rPh sb="61" eb="63">
      <t>コテイ</t>
    </rPh>
    <rPh sb="63" eb="65">
      <t>シサン</t>
    </rPh>
    <rPh sb="65" eb="67">
      <t>ゲンカ</t>
    </rPh>
    <rPh sb="67" eb="69">
      <t>ショウキャク</t>
    </rPh>
    <rPh sb="69" eb="70">
      <t>リツ</t>
    </rPh>
    <rPh sb="75" eb="77">
      <t>ヘイキン</t>
    </rPh>
    <rPh sb="77" eb="78">
      <t>アタイ</t>
    </rPh>
    <rPh sb="79" eb="81">
      <t>ヒカク</t>
    </rPh>
    <rPh sb="83" eb="84">
      <t>タカ</t>
    </rPh>
    <rPh sb="89" eb="91">
      <t>ゾウカ</t>
    </rPh>
    <rPh sb="91" eb="93">
      <t>ケイコウ</t>
    </rPh>
    <rPh sb="97" eb="99">
      <t>カンロ</t>
    </rPh>
    <rPh sb="105" eb="107">
      <t>シセツ</t>
    </rPh>
    <rPh sb="107" eb="108">
      <t>トウ</t>
    </rPh>
    <rPh sb="113" eb="116">
      <t>ロウキュウカ</t>
    </rPh>
    <rPh sb="117" eb="119">
      <t>チャクジツ</t>
    </rPh>
    <rPh sb="120" eb="122">
      <t>シンコウ</t>
    </rPh>
    <rPh sb="127" eb="128">
      <t>トラ</t>
    </rPh>
    <rPh sb="143" eb="146">
      <t>ユウシュウリツ</t>
    </rPh>
    <rPh sb="146" eb="148">
      <t>コウジョウ</t>
    </rPh>
    <rPh sb="149" eb="151">
      <t>シセツ</t>
    </rPh>
    <rPh sb="152" eb="154">
      <t>キョウジン</t>
    </rPh>
    <rPh sb="154" eb="155">
      <t>カ</t>
    </rPh>
    <rPh sb="156" eb="157">
      <t>フ</t>
    </rPh>
    <rPh sb="161" eb="163">
      <t>コウシン</t>
    </rPh>
    <rPh sb="164" eb="166">
      <t>キュウム</t>
    </rPh>
    <rPh sb="179" eb="180">
      <t>トウ</t>
    </rPh>
    <rPh sb="180" eb="182">
      <t>キギョウ</t>
    </rPh>
    <rPh sb="182" eb="183">
      <t>ダン</t>
    </rPh>
    <rPh sb="188" eb="190">
      <t>ロウスイ</t>
    </rPh>
    <rPh sb="191" eb="193">
      <t>タハツ</t>
    </rPh>
    <rPh sb="195" eb="197">
      <t>チク</t>
    </rPh>
    <rPh sb="198" eb="200">
      <t>ムコウ</t>
    </rPh>
    <rPh sb="200" eb="202">
      <t>スイリョウ</t>
    </rPh>
    <rPh sb="203" eb="204">
      <t>オオ</t>
    </rPh>
    <rPh sb="205" eb="207">
      <t>クイキ</t>
    </rPh>
    <rPh sb="208" eb="210">
      <t>ロウキュウ</t>
    </rPh>
    <rPh sb="210" eb="211">
      <t>カン</t>
    </rPh>
    <rPh sb="211" eb="212">
      <t>トウ</t>
    </rPh>
    <rPh sb="213" eb="215">
      <t>ユウセン</t>
    </rPh>
    <rPh sb="215" eb="216">
      <t>テキ</t>
    </rPh>
    <rPh sb="217" eb="219">
      <t>コウシン</t>
    </rPh>
    <rPh sb="223" eb="226">
      <t>ロウキュウカ</t>
    </rPh>
    <rPh sb="226" eb="228">
      <t>コウシン</t>
    </rPh>
    <rPh sb="228" eb="230">
      <t>ケイカク</t>
    </rPh>
    <rPh sb="236" eb="238">
      <t>ザイセイ</t>
    </rPh>
    <rPh sb="239" eb="241">
      <t>ジンイン</t>
    </rPh>
    <rPh sb="241" eb="242">
      <t>トウ</t>
    </rPh>
    <rPh sb="243" eb="245">
      <t>コウリョ</t>
    </rPh>
    <rPh sb="249" eb="252">
      <t>ケイカクテキ</t>
    </rPh>
    <rPh sb="253" eb="254">
      <t>スス</t>
    </rPh>
    <rPh sb="258" eb="260">
      <t>ホウシン</t>
    </rPh>
    <phoneticPr fontId="4"/>
  </si>
  <si>
    <t>　ここ数年の工場の撤退や宿泊施設の廃業等による産業構造の変化に伴う人口減少により，給水収益は大幅に落ち込んできた。今後も人口減少から給水収益は，さらに逓減していくことが予想される。
　また，施設の老朽化に伴い，有収率についても低下していくことが考えられる。
　そのため，当企業団は，将来にわたって安定的な事業継続をしていくため，中長期的な視野に立った経営の基本計画である，水道事業経営戦略を平成28年度に策定している。経営戦略にのっとり，経常経費の削減を行いながら，漏水の多発する地区や無効水量の多い区域の老朽管等の更新を前倒しで実施するなど，適切な管路更新を継続して行っていく方針である。</t>
    <rPh sb="3" eb="5">
      <t>スウネン</t>
    </rPh>
    <rPh sb="6" eb="8">
      <t>コウジョウ</t>
    </rPh>
    <rPh sb="9" eb="11">
      <t>テッタイ</t>
    </rPh>
    <rPh sb="12" eb="14">
      <t>シュクハク</t>
    </rPh>
    <rPh sb="14" eb="16">
      <t>シセツ</t>
    </rPh>
    <rPh sb="17" eb="19">
      <t>ハイギョウ</t>
    </rPh>
    <rPh sb="19" eb="20">
      <t>トウ</t>
    </rPh>
    <rPh sb="23" eb="25">
      <t>サンギョウ</t>
    </rPh>
    <rPh sb="25" eb="27">
      <t>コウゾウ</t>
    </rPh>
    <rPh sb="28" eb="30">
      <t>ヘンカ</t>
    </rPh>
    <rPh sb="31" eb="32">
      <t>トモナ</t>
    </rPh>
    <rPh sb="33" eb="35">
      <t>ジンコウ</t>
    </rPh>
    <rPh sb="35" eb="37">
      <t>ゲンショウ</t>
    </rPh>
    <rPh sb="41" eb="43">
      <t>キュウスイ</t>
    </rPh>
    <rPh sb="43" eb="45">
      <t>シュウエキ</t>
    </rPh>
    <rPh sb="46" eb="48">
      <t>オオハバ</t>
    </rPh>
    <rPh sb="49" eb="50">
      <t>オ</t>
    </rPh>
    <rPh sb="51" eb="52">
      <t>コ</t>
    </rPh>
    <rPh sb="57" eb="59">
      <t>コンゴ</t>
    </rPh>
    <rPh sb="60" eb="62">
      <t>ジンコウ</t>
    </rPh>
    <rPh sb="62" eb="64">
      <t>ゲンショウ</t>
    </rPh>
    <rPh sb="66" eb="68">
      <t>キュウスイ</t>
    </rPh>
    <rPh sb="68" eb="70">
      <t>シュウエキ</t>
    </rPh>
    <rPh sb="75" eb="77">
      <t>テイゲン</t>
    </rPh>
    <rPh sb="84" eb="86">
      <t>ヨソウ</t>
    </rPh>
    <rPh sb="95" eb="97">
      <t>シセツ</t>
    </rPh>
    <rPh sb="98" eb="101">
      <t>ロウキュウカ</t>
    </rPh>
    <rPh sb="102" eb="103">
      <t>トモナ</t>
    </rPh>
    <rPh sb="105" eb="108">
      <t>ユウシュウリツ</t>
    </rPh>
    <rPh sb="113" eb="115">
      <t>テイカ</t>
    </rPh>
    <rPh sb="122" eb="123">
      <t>カンガ</t>
    </rPh>
    <rPh sb="135" eb="136">
      <t>トウ</t>
    </rPh>
    <rPh sb="136" eb="138">
      <t>キギョウ</t>
    </rPh>
    <rPh sb="138" eb="139">
      <t>ダン</t>
    </rPh>
    <rPh sb="141" eb="143">
      <t>ショウライ</t>
    </rPh>
    <rPh sb="148" eb="150">
      <t>アンテイ</t>
    </rPh>
    <rPh sb="150" eb="151">
      <t>テキ</t>
    </rPh>
    <rPh sb="152" eb="154">
      <t>ジギョウ</t>
    </rPh>
    <rPh sb="154" eb="156">
      <t>ケイゾク</t>
    </rPh>
    <rPh sb="188" eb="190">
      <t>ジギョウ</t>
    </rPh>
    <rPh sb="243" eb="245">
      <t>ムコウ</t>
    </rPh>
    <rPh sb="245" eb="247">
      <t>スイリョウ</t>
    </rPh>
    <rPh sb="248" eb="249">
      <t>オオ</t>
    </rPh>
    <rPh sb="250" eb="252">
      <t>クイキ</t>
    </rPh>
    <rPh sb="253" eb="255">
      <t>ロウキュウ</t>
    </rPh>
    <rPh sb="255" eb="256">
      <t>カン</t>
    </rPh>
    <rPh sb="256" eb="257">
      <t>トウ</t>
    </rPh>
    <rPh sb="258" eb="260">
      <t>コウシン</t>
    </rPh>
    <rPh sb="261" eb="263">
      <t>マエダオ</t>
    </rPh>
    <rPh sb="265" eb="267">
      <t>ジッシ</t>
    </rPh>
    <rPh sb="272" eb="274">
      <t>テキセツ</t>
    </rPh>
    <rPh sb="275" eb="277">
      <t>カンロ</t>
    </rPh>
    <rPh sb="277" eb="279">
      <t>コウシン</t>
    </rPh>
    <rPh sb="280" eb="282">
      <t>ケイゾク</t>
    </rPh>
    <rPh sb="284" eb="285">
      <t>オコナ</t>
    </rPh>
    <rPh sb="289" eb="291">
      <t>ホウシン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</si>
</sst>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0.89</c:v>
                </c:pt>
                <c:pt idx="1">
                  <c:v>0.24</c:v>
                </c:pt>
                <c:pt idx="2">
                  <c:v>0.24</c:v>
                </c:pt>
                <c:pt idx="3" formatCode="#,##0.00;&quot;△&quot;#,##0.00">
                  <c:v>0</c:v>
                </c:pt>
                <c:pt idx="4">
                  <c:v>0.49</c:v>
                </c:pt>
              </c:numCache>
            </c:numRef>
          </c:val>
          <c:extLst>
            <c:ext xmlns:c16="http://schemas.microsoft.com/office/drawing/2014/chart" uri="{C3380CC4-5D6E-409C-BE32-E72D297353CC}">
              <c16:uniqueId val="{00000000-B88D-4F80-85F6-96CEF5C0877A}"/>
            </c:ext>
          </c:extLst>
        </c:ser>
        <c:dLbls>
          <c:showLegendKey val="0"/>
          <c:showVal val="0"/>
          <c:showCatName val="0"/>
          <c:showSerName val="0"/>
          <c:showPercent val="0"/>
          <c:showBubbleSize val="0"/>
        </c:dLbls>
        <c:gapWidth val="150"/>
        <c:axId val="128771280"/>
        <c:axId val="31718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B88D-4F80-85F6-96CEF5C0877A}"/>
            </c:ext>
          </c:extLst>
        </c:ser>
        <c:dLbls>
          <c:showLegendKey val="0"/>
          <c:showVal val="0"/>
          <c:showCatName val="0"/>
          <c:showSerName val="0"/>
          <c:showPercent val="0"/>
          <c:showBubbleSize val="0"/>
        </c:dLbls>
        <c:marker val="1"/>
        <c:smooth val="0"/>
        <c:axId val="128771280"/>
        <c:axId val="317183672"/>
      </c:lineChart>
      <c:dateAx>
        <c:axId val="128771280"/>
        <c:scaling>
          <c:orientation val="minMax"/>
        </c:scaling>
        <c:delete val="1"/>
        <c:axPos val="b"/>
        <c:numFmt formatCode="ge" sourceLinked="1"/>
        <c:majorTickMark val="none"/>
        <c:minorTickMark val="none"/>
        <c:tickLblPos val="none"/>
        <c:crossAx val="317183672"/>
        <c:crosses val="autoZero"/>
        <c:auto val="1"/>
        <c:lblOffset val="100"/>
        <c:baseTimeUnit val="years"/>
      </c:dateAx>
      <c:valAx>
        <c:axId val="31718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7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71.95</c:v>
                </c:pt>
                <c:pt idx="1">
                  <c:v>72.430000000000007</c:v>
                </c:pt>
                <c:pt idx="2">
                  <c:v>71.040000000000006</c:v>
                </c:pt>
                <c:pt idx="3">
                  <c:v>72.94</c:v>
                </c:pt>
                <c:pt idx="4">
                  <c:v>72.430000000000007</c:v>
                </c:pt>
              </c:numCache>
            </c:numRef>
          </c:val>
          <c:extLst>
            <c:ext xmlns:c16="http://schemas.microsoft.com/office/drawing/2014/chart" uri="{C3380CC4-5D6E-409C-BE32-E72D297353CC}">
              <c16:uniqueId val="{00000000-C08B-4A00-91CD-EE9C58CEE865}"/>
            </c:ext>
          </c:extLst>
        </c:ser>
        <c:dLbls>
          <c:showLegendKey val="0"/>
          <c:showVal val="0"/>
          <c:showCatName val="0"/>
          <c:showSerName val="0"/>
          <c:showPercent val="0"/>
          <c:showBubbleSize val="0"/>
        </c:dLbls>
        <c:gapWidth val="150"/>
        <c:axId val="547254320"/>
        <c:axId val="3924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C08B-4A00-91CD-EE9C58CEE865}"/>
            </c:ext>
          </c:extLst>
        </c:ser>
        <c:dLbls>
          <c:showLegendKey val="0"/>
          <c:showVal val="0"/>
          <c:showCatName val="0"/>
          <c:showSerName val="0"/>
          <c:showPercent val="0"/>
          <c:showBubbleSize val="0"/>
        </c:dLbls>
        <c:marker val="1"/>
        <c:smooth val="0"/>
        <c:axId val="547254320"/>
        <c:axId val="39246760"/>
      </c:lineChart>
      <c:dateAx>
        <c:axId val="547254320"/>
        <c:scaling>
          <c:orientation val="minMax"/>
        </c:scaling>
        <c:delete val="1"/>
        <c:axPos val="b"/>
        <c:numFmt formatCode="ge" sourceLinked="1"/>
        <c:majorTickMark val="none"/>
        <c:minorTickMark val="none"/>
        <c:tickLblPos val="none"/>
        <c:crossAx val="39246760"/>
        <c:crosses val="autoZero"/>
        <c:auto val="1"/>
        <c:lblOffset val="100"/>
        <c:baseTimeUnit val="years"/>
      </c:dateAx>
      <c:valAx>
        <c:axId val="3924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25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76.75</c:v>
                </c:pt>
                <c:pt idx="1">
                  <c:v>75.19</c:v>
                </c:pt>
                <c:pt idx="2">
                  <c:v>76.38</c:v>
                </c:pt>
                <c:pt idx="3">
                  <c:v>74.52</c:v>
                </c:pt>
                <c:pt idx="4">
                  <c:v>74.02</c:v>
                </c:pt>
              </c:numCache>
            </c:numRef>
          </c:val>
          <c:extLst>
            <c:ext xmlns:c16="http://schemas.microsoft.com/office/drawing/2014/chart" uri="{C3380CC4-5D6E-409C-BE32-E72D297353CC}">
              <c16:uniqueId val="{00000000-BDF8-4711-8B70-97D30FE22589}"/>
            </c:ext>
          </c:extLst>
        </c:ser>
        <c:dLbls>
          <c:showLegendKey val="0"/>
          <c:showVal val="0"/>
          <c:showCatName val="0"/>
          <c:showSerName val="0"/>
          <c:showPercent val="0"/>
          <c:showBubbleSize val="0"/>
        </c:dLbls>
        <c:gapWidth val="150"/>
        <c:axId val="39243624"/>
        <c:axId val="392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BDF8-4711-8B70-97D30FE22589}"/>
            </c:ext>
          </c:extLst>
        </c:ser>
        <c:dLbls>
          <c:showLegendKey val="0"/>
          <c:showVal val="0"/>
          <c:showCatName val="0"/>
          <c:showSerName val="0"/>
          <c:showPercent val="0"/>
          <c:showBubbleSize val="0"/>
        </c:dLbls>
        <c:marker val="1"/>
        <c:smooth val="0"/>
        <c:axId val="39243624"/>
        <c:axId val="39244800"/>
      </c:lineChart>
      <c:dateAx>
        <c:axId val="39243624"/>
        <c:scaling>
          <c:orientation val="minMax"/>
        </c:scaling>
        <c:delete val="1"/>
        <c:axPos val="b"/>
        <c:numFmt formatCode="ge" sourceLinked="1"/>
        <c:majorTickMark val="none"/>
        <c:minorTickMark val="none"/>
        <c:tickLblPos val="none"/>
        <c:crossAx val="39244800"/>
        <c:crosses val="autoZero"/>
        <c:auto val="1"/>
        <c:lblOffset val="100"/>
        <c:baseTimeUnit val="years"/>
      </c:dateAx>
      <c:valAx>
        <c:axId val="392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4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99.14</c:v>
                </c:pt>
                <c:pt idx="1">
                  <c:v>102.57</c:v>
                </c:pt>
                <c:pt idx="2">
                  <c:v>103.29</c:v>
                </c:pt>
                <c:pt idx="3">
                  <c:v>104.16</c:v>
                </c:pt>
                <c:pt idx="4">
                  <c:v>99.98</c:v>
                </c:pt>
              </c:numCache>
            </c:numRef>
          </c:val>
          <c:extLst>
            <c:ext xmlns:c16="http://schemas.microsoft.com/office/drawing/2014/chart" uri="{C3380CC4-5D6E-409C-BE32-E72D297353CC}">
              <c16:uniqueId val="{00000000-4181-433D-B33E-47C3C7489261}"/>
            </c:ext>
          </c:extLst>
        </c:ser>
        <c:dLbls>
          <c:showLegendKey val="0"/>
          <c:showVal val="0"/>
          <c:showCatName val="0"/>
          <c:showSerName val="0"/>
          <c:showPercent val="0"/>
          <c:showBubbleSize val="0"/>
        </c:dLbls>
        <c:gapWidth val="150"/>
        <c:axId val="39244016"/>
        <c:axId val="3924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4181-433D-B33E-47C3C7489261}"/>
            </c:ext>
          </c:extLst>
        </c:ser>
        <c:dLbls>
          <c:showLegendKey val="0"/>
          <c:showVal val="0"/>
          <c:showCatName val="0"/>
          <c:showSerName val="0"/>
          <c:showPercent val="0"/>
          <c:showBubbleSize val="0"/>
        </c:dLbls>
        <c:marker val="1"/>
        <c:smooth val="0"/>
        <c:axId val="39244016"/>
        <c:axId val="39245192"/>
      </c:lineChart>
      <c:dateAx>
        <c:axId val="39244016"/>
        <c:scaling>
          <c:orientation val="minMax"/>
        </c:scaling>
        <c:delete val="1"/>
        <c:axPos val="b"/>
        <c:numFmt formatCode="ge" sourceLinked="1"/>
        <c:majorTickMark val="none"/>
        <c:minorTickMark val="none"/>
        <c:tickLblPos val="none"/>
        <c:crossAx val="39245192"/>
        <c:crosses val="autoZero"/>
        <c:auto val="1"/>
        <c:lblOffset val="100"/>
        <c:baseTimeUnit val="years"/>
      </c:dateAx>
      <c:valAx>
        <c:axId val="39245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24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39.380000000000003</c:v>
                </c:pt>
                <c:pt idx="1">
                  <c:v>48.78</c:v>
                </c:pt>
                <c:pt idx="2">
                  <c:v>49.92</c:v>
                </c:pt>
                <c:pt idx="3">
                  <c:v>51.34</c:v>
                </c:pt>
                <c:pt idx="4">
                  <c:v>52.46</c:v>
                </c:pt>
              </c:numCache>
            </c:numRef>
          </c:val>
          <c:extLst>
            <c:ext xmlns:c16="http://schemas.microsoft.com/office/drawing/2014/chart" uri="{C3380CC4-5D6E-409C-BE32-E72D297353CC}">
              <c16:uniqueId val="{00000000-7D85-4101-90CF-AEC97167218D}"/>
            </c:ext>
          </c:extLst>
        </c:ser>
        <c:dLbls>
          <c:showLegendKey val="0"/>
          <c:showVal val="0"/>
          <c:showCatName val="0"/>
          <c:showSerName val="0"/>
          <c:showPercent val="0"/>
          <c:showBubbleSize val="0"/>
        </c:dLbls>
        <c:gapWidth val="150"/>
        <c:axId val="39241664"/>
        <c:axId val="3924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7D85-4101-90CF-AEC97167218D}"/>
            </c:ext>
          </c:extLst>
        </c:ser>
        <c:dLbls>
          <c:showLegendKey val="0"/>
          <c:showVal val="0"/>
          <c:showCatName val="0"/>
          <c:showSerName val="0"/>
          <c:showPercent val="0"/>
          <c:showBubbleSize val="0"/>
        </c:dLbls>
        <c:marker val="1"/>
        <c:smooth val="0"/>
        <c:axId val="39241664"/>
        <c:axId val="39243232"/>
      </c:lineChart>
      <c:dateAx>
        <c:axId val="39241664"/>
        <c:scaling>
          <c:orientation val="minMax"/>
        </c:scaling>
        <c:delete val="1"/>
        <c:axPos val="b"/>
        <c:numFmt formatCode="ge" sourceLinked="1"/>
        <c:majorTickMark val="none"/>
        <c:minorTickMark val="none"/>
        <c:tickLblPos val="none"/>
        <c:crossAx val="39243232"/>
        <c:crosses val="autoZero"/>
        <c:auto val="1"/>
        <c:lblOffset val="100"/>
        <c:baseTimeUnit val="years"/>
      </c:dateAx>
      <c:valAx>
        <c:axId val="392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37.75</c:v>
                </c:pt>
                <c:pt idx="1">
                  <c:v>37.72</c:v>
                </c:pt>
                <c:pt idx="2">
                  <c:v>41.07</c:v>
                </c:pt>
                <c:pt idx="3">
                  <c:v>40.18</c:v>
                </c:pt>
                <c:pt idx="4">
                  <c:v>40.71</c:v>
                </c:pt>
              </c:numCache>
            </c:numRef>
          </c:val>
          <c:extLst>
            <c:ext xmlns:c16="http://schemas.microsoft.com/office/drawing/2014/chart" uri="{C3380CC4-5D6E-409C-BE32-E72D297353CC}">
              <c16:uniqueId val="{00000000-21E5-42DE-97CD-6AD940E50412}"/>
            </c:ext>
          </c:extLst>
        </c:ser>
        <c:dLbls>
          <c:showLegendKey val="0"/>
          <c:showVal val="0"/>
          <c:showCatName val="0"/>
          <c:showSerName val="0"/>
          <c:showPercent val="0"/>
          <c:showBubbleSize val="0"/>
        </c:dLbls>
        <c:gapWidth val="150"/>
        <c:axId val="39247544"/>
        <c:axId val="3924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21E5-42DE-97CD-6AD940E50412}"/>
            </c:ext>
          </c:extLst>
        </c:ser>
        <c:dLbls>
          <c:showLegendKey val="0"/>
          <c:showVal val="0"/>
          <c:showCatName val="0"/>
          <c:showSerName val="0"/>
          <c:showPercent val="0"/>
          <c:showBubbleSize val="0"/>
        </c:dLbls>
        <c:marker val="1"/>
        <c:smooth val="0"/>
        <c:axId val="39247544"/>
        <c:axId val="39248328"/>
      </c:lineChart>
      <c:dateAx>
        <c:axId val="39247544"/>
        <c:scaling>
          <c:orientation val="minMax"/>
        </c:scaling>
        <c:delete val="1"/>
        <c:axPos val="b"/>
        <c:numFmt formatCode="ge" sourceLinked="1"/>
        <c:majorTickMark val="none"/>
        <c:minorTickMark val="none"/>
        <c:tickLblPos val="none"/>
        <c:crossAx val="39248328"/>
        <c:crosses val="autoZero"/>
        <c:auto val="1"/>
        <c:lblOffset val="100"/>
        <c:baseTimeUnit val="years"/>
      </c:dateAx>
      <c:valAx>
        <c:axId val="3924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4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1.22</c:v>
                </c:pt>
                <c:pt idx="1">
                  <c:v>0</c:v>
                </c:pt>
                <c:pt idx="2">
                  <c:v>0</c:v>
                </c:pt>
                <c:pt idx="3">
                  <c:v>0</c:v>
                </c:pt>
                <c:pt idx="4" formatCode="#,##0.00;&quot;△&quot;#,##0.00;&quot;-&quot;">
                  <c:v>0.02</c:v>
                </c:pt>
              </c:numCache>
            </c:numRef>
          </c:val>
          <c:extLst>
            <c:ext xmlns:c16="http://schemas.microsoft.com/office/drawing/2014/chart" uri="{C3380CC4-5D6E-409C-BE32-E72D297353CC}">
              <c16:uniqueId val="{00000000-8BE3-4EF9-B643-4D219F7BA5CD}"/>
            </c:ext>
          </c:extLst>
        </c:ser>
        <c:dLbls>
          <c:showLegendKey val="0"/>
          <c:showVal val="0"/>
          <c:showCatName val="0"/>
          <c:showSerName val="0"/>
          <c:showPercent val="0"/>
          <c:showBubbleSize val="0"/>
        </c:dLbls>
        <c:gapWidth val="150"/>
        <c:axId val="39242840"/>
        <c:axId val="54725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8BE3-4EF9-B643-4D219F7BA5CD}"/>
            </c:ext>
          </c:extLst>
        </c:ser>
        <c:dLbls>
          <c:showLegendKey val="0"/>
          <c:showVal val="0"/>
          <c:showCatName val="0"/>
          <c:showSerName val="0"/>
          <c:showPercent val="0"/>
          <c:showBubbleSize val="0"/>
        </c:dLbls>
        <c:marker val="1"/>
        <c:smooth val="0"/>
        <c:axId val="39242840"/>
        <c:axId val="547255496"/>
      </c:lineChart>
      <c:dateAx>
        <c:axId val="39242840"/>
        <c:scaling>
          <c:orientation val="minMax"/>
        </c:scaling>
        <c:delete val="1"/>
        <c:axPos val="b"/>
        <c:numFmt formatCode="ge" sourceLinked="1"/>
        <c:majorTickMark val="none"/>
        <c:minorTickMark val="none"/>
        <c:tickLblPos val="none"/>
        <c:crossAx val="547255496"/>
        <c:crosses val="autoZero"/>
        <c:auto val="1"/>
        <c:lblOffset val="100"/>
        <c:baseTimeUnit val="years"/>
      </c:dateAx>
      <c:valAx>
        <c:axId val="547255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24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717.96</c:v>
                </c:pt>
                <c:pt idx="1">
                  <c:v>283.39</c:v>
                </c:pt>
                <c:pt idx="2">
                  <c:v>250.92</c:v>
                </c:pt>
                <c:pt idx="3">
                  <c:v>246.12</c:v>
                </c:pt>
                <c:pt idx="4">
                  <c:v>245.87</c:v>
                </c:pt>
              </c:numCache>
            </c:numRef>
          </c:val>
          <c:extLst>
            <c:ext xmlns:c16="http://schemas.microsoft.com/office/drawing/2014/chart" uri="{C3380CC4-5D6E-409C-BE32-E72D297353CC}">
              <c16:uniqueId val="{00000000-9B91-473B-968E-3568F079B15D}"/>
            </c:ext>
          </c:extLst>
        </c:ser>
        <c:dLbls>
          <c:showLegendKey val="0"/>
          <c:showVal val="0"/>
          <c:showCatName val="0"/>
          <c:showSerName val="0"/>
          <c:showPercent val="0"/>
          <c:showBubbleSize val="0"/>
        </c:dLbls>
        <c:gapWidth val="150"/>
        <c:axId val="547259416"/>
        <c:axId val="54725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9B91-473B-968E-3568F079B15D}"/>
            </c:ext>
          </c:extLst>
        </c:ser>
        <c:dLbls>
          <c:showLegendKey val="0"/>
          <c:showVal val="0"/>
          <c:showCatName val="0"/>
          <c:showSerName val="0"/>
          <c:showPercent val="0"/>
          <c:showBubbleSize val="0"/>
        </c:dLbls>
        <c:marker val="1"/>
        <c:smooth val="0"/>
        <c:axId val="547259416"/>
        <c:axId val="547255104"/>
      </c:lineChart>
      <c:dateAx>
        <c:axId val="547259416"/>
        <c:scaling>
          <c:orientation val="minMax"/>
        </c:scaling>
        <c:delete val="1"/>
        <c:axPos val="b"/>
        <c:numFmt formatCode="ge" sourceLinked="1"/>
        <c:majorTickMark val="none"/>
        <c:minorTickMark val="none"/>
        <c:tickLblPos val="none"/>
        <c:crossAx val="547255104"/>
        <c:crosses val="autoZero"/>
        <c:auto val="1"/>
        <c:lblOffset val="100"/>
        <c:baseTimeUnit val="years"/>
      </c:dateAx>
      <c:valAx>
        <c:axId val="547255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725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287.06</c:v>
                </c:pt>
                <c:pt idx="1">
                  <c:v>278.61</c:v>
                </c:pt>
                <c:pt idx="2">
                  <c:v>272.89</c:v>
                </c:pt>
                <c:pt idx="3">
                  <c:v>265.01</c:v>
                </c:pt>
                <c:pt idx="4">
                  <c:v>261.51</c:v>
                </c:pt>
              </c:numCache>
            </c:numRef>
          </c:val>
          <c:extLst>
            <c:ext xmlns:c16="http://schemas.microsoft.com/office/drawing/2014/chart" uri="{C3380CC4-5D6E-409C-BE32-E72D297353CC}">
              <c16:uniqueId val="{00000000-9E1D-4B6B-975C-A139C4B7AABC}"/>
            </c:ext>
          </c:extLst>
        </c:ser>
        <c:dLbls>
          <c:showLegendKey val="0"/>
          <c:showVal val="0"/>
          <c:showCatName val="0"/>
          <c:showSerName val="0"/>
          <c:showPercent val="0"/>
          <c:showBubbleSize val="0"/>
        </c:dLbls>
        <c:gapWidth val="150"/>
        <c:axId val="547256672"/>
        <c:axId val="54725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9E1D-4B6B-975C-A139C4B7AABC}"/>
            </c:ext>
          </c:extLst>
        </c:ser>
        <c:dLbls>
          <c:showLegendKey val="0"/>
          <c:showVal val="0"/>
          <c:showCatName val="0"/>
          <c:showSerName val="0"/>
          <c:showPercent val="0"/>
          <c:showBubbleSize val="0"/>
        </c:dLbls>
        <c:marker val="1"/>
        <c:smooth val="0"/>
        <c:axId val="547256672"/>
        <c:axId val="547259808"/>
      </c:lineChart>
      <c:dateAx>
        <c:axId val="547256672"/>
        <c:scaling>
          <c:orientation val="minMax"/>
        </c:scaling>
        <c:delete val="1"/>
        <c:axPos val="b"/>
        <c:numFmt formatCode="ge" sourceLinked="1"/>
        <c:majorTickMark val="none"/>
        <c:minorTickMark val="none"/>
        <c:tickLblPos val="none"/>
        <c:crossAx val="547259808"/>
        <c:crosses val="autoZero"/>
        <c:auto val="1"/>
        <c:lblOffset val="100"/>
        <c:baseTimeUnit val="years"/>
      </c:dateAx>
      <c:valAx>
        <c:axId val="547259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72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68.89</c:v>
                </c:pt>
                <c:pt idx="1">
                  <c:v>71.540000000000006</c:v>
                </c:pt>
                <c:pt idx="2">
                  <c:v>71.88</c:v>
                </c:pt>
                <c:pt idx="3">
                  <c:v>72.33</c:v>
                </c:pt>
                <c:pt idx="4">
                  <c:v>71.489999999999995</c:v>
                </c:pt>
              </c:numCache>
            </c:numRef>
          </c:val>
          <c:extLst>
            <c:ext xmlns:c16="http://schemas.microsoft.com/office/drawing/2014/chart" uri="{C3380CC4-5D6E-409C-BE32-E72D297353CC}">
              <c16:uniqueId val="{00000000-394E-46EC-9A82-17F855BFE662}"/>
            </c:ext>
          </c:extLst>
        </c:ser>
        <c:dLbls>
          <c:showLegendKey val="0"/>
          <c:showVal val="0"/>
          <c:showCatName val="0"/>
          <c:showSerName val="0"/>
          <c:showPercent val="0"/>
          <c:showBubbleSize val="0"/>
        </c:dLbls>
        <c:gapWidth val="150"/>
        <c:axId val="547257456"/>
        <c:axId val="54725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394E-46EC-9A82-17F855BFE662}"/>
            </c:ext>
          </c:extLst>
        </c:ser>
        <c:dLbls>
          <c:showLegendKey val="0"/>
          <c:showVal val="0"/>
          <c:showCatName val="0"/>
          <c:showSerName val="0"/>
          <c:showPercent val="0"/>
          <c:showBubbleSize val="0"/>
        </c:dLbls>
        <c:marker val="1"/>
        <c:smooth val="0"/>
        <c:axId val="547257456"/>
        <c:axId val="547258240"/>
      </c:lineChart>
      <c:dateAx>
        <c:axId val="547257456"/>
        <c:scaling>
          <c:orientation val="minMax"/>
        </c:scaling>
        <c:delete val="1"/>
        <c:axPos val="b"/>
        <c:numFmt formatCode="ge" sourceLinked="1"/>
        <c:majorTickMark val="none"/>
        <c:minorTickMark val="none"/>
        <c:tickLblPos val="none"/>
        <c:crossAx val="547258240"/>
        <c:crosses val="autoZero"/>
        <c:auto val="1"/>
        <c:lblOffset val="100"/>
        <c:baseTimeUnit val="years"/>
      </c:dateAx>
      <c:valAx>
        <c:axId val="5472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25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337.18</c:v>
                </c:pt>
                <c:pt idx="1">
                  <c:v>325.49</c:v>
                </c:pt>
                <c:pt idx="2">
                  <c:v>323.01</c:v>
                </c:pt>
                <c:pt idx="3">
                  <c:v>321.37</c:v>
                </c:pt>
                <c:pt idx="4">
                  <c:v>324.54000000000002</c:v>
                </c:pt>
              </c:numCache>
            </c:numRef>
          </c:val>
          <c:extLst>
            <c:ext xmlns:c16="http://schemas.microsoft.com/office/drawing/2014/chart" uri="{C3380CC4-5D6E-409C-BE32-E72D297353CC}">
              <c16:uniqueId val="{00000000-AAFE-4757-B964-E22F94A7352C}"/>
            </c:ext>
          </c:extLst>
        </c:ser>
        <c:dLbls>
          <c:showLegendKey val="0"/>
          <c:showVal val="0"/>
          <c:showCatName val="0"/>
          <c:showSerName val="0"/>
          <c:showPercent val="0"/>
          <c:showBubbleSize val="0"/>
        </c:dLbls>
        <c:gapWidth val="150"/>
        <c:axId val="547258632"/>
        <c:axId val="54725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AAFE-4757-B964-E22F94A7352C}"/>
            </c:ext>
          </c:extLst>
        </c:ser>
        <c:dLbls>
          <c:showLegendKey val="0"/>
          <c:showVal val="0"/>
          <c:showCatName val="0"/>
          <c:showSerName val="0"/>
          <c:showPercent val="0"/>
          <c:showBubbleSize val="0"/>
        </c:dLbls>
        <c:marker val="1"/>
        <c:smooth val="0"/>
        <c:axId val="547258632"/>
        <c:axId val="547259024"/>
      </c:lineChart>
      <c:dateAx>
        <c:axId val="547258632"/>
        <c:scaling>
          <c:orientation val="minMax"/>
        </c:scaling>
        <c:delete val="1"/>
        <c:axPos val="b"/>
        <c:numFmt formatCode="ge" sourceLinked="1"/>
        <c:majorTickMark val="none"/>
        <c:minorTickMark val="none"/>
        <c:tickLblPos val="none"/>
        <c:crossAx val="547259024"/>
        <c:crosses val="autoZero"/>
        <c:auto val="1"/>
        <c:lblOffset val="100"/>
        <c:baseTimeUnit val="years"/>
      </c:dateAx>
      <c:valAx>
        <c:axId val="54725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25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三芳水道企業団</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70.27</v>
      </c>
      <c r="J10" s="51"/>
      <c r="K10" s="51"/>
      <c r="L10" s="51"/>
      <c r="M10" s="51"/>
      <c r="N10" s="51"/>
      <c r="O10" s="62"/>
      <c r="P10" s="52">
        <f>データ!$P$6</f>
        <v>63.28</v>
      </c>
      <c r="Q10" s="52"/>
      <c r="R10" s="52"/>
      <c r="S10" s="52"/>
      <c r="T10" s="52"/>
      <c r="U10" s="52"/>
      <c r="V10" s="52"/>
      <c r="W10" s="59">
        <f>データ!$Q$6</f>
        <v>3790</v>
      </c>
      <c r="X10" s="59"/>
      <c r="Y10" s="59"/>
      <c r="Z10" s="59"/>
      <c r="AA10" s="59"/>
      <c r="AB10" s="59"/>
      <c r="AC10" s="59"/>
      <c r="AD10" s="2"/>
      <c r="AE10" s="2"/>
      <c r="AF10" s="2"/>
      <c r="AG10" s="2"/>
      <c r="AH10" s="4"/>
      <c r="AI10" s="4"/>
      <c r="AJ10" s="4"/>
      <c r="AK10" s="4"/>
      <c r="AL10" s="59">
        <f>データ!$U$6</f>
        <v>54234</v>
      </c>
      <c r="AM10" s="59"/>
      <c r="AN10" s="59"/>
      <c r="AO10" s="59"/>
      <c r="AP10" s="59"/>
      <c r="AQ10" s="59"/>
      <c r="AR10" s="59"/>
      <c r="AS10" s="59"/>
      <c r="AT10" s="50">
        <f>データ!$V$6</f>
        <v>169.81</v>
      </c>
      <c r="AU10" s="51"/>
      <c r="AV10" s="51"/>
      <c r="AW10" s="51"/>
      <c r="AX10" s="51"/>
      <c r="AY10" s="51"/>
      <c r="AZ10" s="51"/>
      <c r="BA10" s="51"/>
      <c r="BB10" s="52">
        <f>データ!$W$6</f>
        <v>319.38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JiZ2b66Nupc52Fth3uvVyJLrYbJYpjnv2MtJjQ1hmOItwfpOHsqvEL/PlXtjD3KnYXMRDnlxZOqHXe4mxVKqEQ==" saltValue="0klLRWRvoITELGVcYJQCi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128015</v>
      </c>
      <c r="D6" s="33">
        <f t="shared" si="3"/>
        <v>46</v>
      </c>
      <c r="E6" s="33">
        <f t="shared" si="3"/>
        <v>1</v>
      </c>
      <c r="F6" s="33">
        <f t="shared" si="3"/>
        <v>0</v>
      </c>
      <c r="G6" s="33">
        <f t="shared" si="3"/>
        <v>1</v>
      </c>
      <c r="H6" s="33" t="str">
        <f t="shared" si="3"/>
        <v>千葉県　三芳水道企業団</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70.27</v>
      </c>
      <c r="P6" s="34">
        <f t="shared" si="3"/>
        <v>63.28</v>
      </c>
      <c r="Q6" s="34">
        <f t="shared" si="3"/>
        <v>3790</v>
      </c>
      <c r="R6" s="34" t="str">
        <f t="shared" si="3"/>
        <v>-</v>
      </c>
      <c r="S6" s="34" t="str">
        <f t="shared" si="3"/>
        <v>-</v>
      </c>
      <c r="T6" s="34" t="str">
        <f t="shared" si="3"/>
        <v>-</v>
      </c>
      <c r="U6" s="34">
        <f t="shared" si="3"/>
        <v>54234</v>
      </c>
      <c r="V6" s="34">
        <f t="shared" si="3"/>
        <v>169.81</v>
      </c>
      <c r="W6" s="34">
        <f t="shared" si="3"/>
        <v>319.38</v>
      </c>
      <c r="X6" s="35">
        <f>IF(X7="",NA(),X7)</f>
        <v>99.14</v>
      </c>
      <c r="Y6" s="35">
        <f t="shared" ref="Y6:AG6" si="4">IF(Y7="",NA(),Y7)</f>
        <v>102.57</v>
      </c>
      <c r="Z6" s="35">
        <f t="shared" si="4"/>
        <v>103.29</v>
      </c>
      <c r="AA6" s="35">
        <f t="shared" si="4"/>
        <v>104.16</v>
      </c>
      <c r="AB6" s="35">
        <f t="shared" si="4"/>
        <v>99.98</v>
      </c>
      <c r="AC6" s="35">
        <f t="shared" si="4"/>
        <v>107.8</v>
      </c>
      <c r="AD6" s="35">
        <f t="shared" si="4"/>
        <v>111.96</v>
      </c>
      <c r="AE6" s="35">
        <f t="shared" si="4"/>
        <v>112.69</v>
      </c>
      <c r="AF6" s="35">
        <f t="shared" si="4"/>
        <v>113.16</v>
      </c>
      <c r="AG6" s="35">
        <f t="shared" si="4"/>
        <v>112.15</v>
      </c>
      <c r="AH6" s="34" t="str">
        <f>IF(AH7="","",IF(AH7="-","【-】","【"&amp;SUBSTITUTE(TEXT(AH7,"#,##0.00"),"-","△")&amp;"】"))</f>
        <v>【113.39】</v>
      </c>
      <c r="AI6" s="35">
        <f>IF(AI7="",NA(),AI7)</f>
        <v>1.22</v>
      </c>
      <c r="AJ6" s="34">
        <f t="shared" ref="AJ6:AR6" si="5">IF(AJ7="",NA(),AJ7)</f>
        <v>0</v>
      </c>
      <c r="AK6" s="34">
        <f t="shared" si="5"/>
        <v>0</v>
      </c>
      <c r="AL6" s="34">
        <f t="shared" si="5"/>
        <v>0</v>
      </c>
      <c r="AM6" s="35">
        <f t="shared" si="5"/>
        <v>0.02</v>
      </c>
      <c r="AN6" s="35">
        <f t="shared" si="5"/>
        <v>4.3899999999999997</v>
      </c>
      <c r="AO6" s="35">
        <f t="shared" si="5"/>
        <v>0.41</v>
      </c>
      <c r="AP6" s="35">
        <f t="shared" si="5"/>
        <v>0.54</v>
      </c>
      <c r="AQ6" s="35">
        <f t="shared" si="5"/>
        <v>0.68</v>
      </c>
      <c r="AR6" s="35">
        <f t="shared" si="5"/>
        <v>1</v>
      </c>
      <c r="AS6" s="34" t="str">
        <f>IF(AS7="","",IF(AS7="-","【-】","【"&amp;SUBSTITUTE(TEXT(AS7,"#,##0.00"),"-","△")&amp;"】"))</f>
        <v>【0.85】</v>
      </c>
      <c r="AT6" s="35">
        <f>IF(AT7="",NA(),AT7)</f>
        <v>717.96</v>
      </c>
      <c r="AU6" s="35">
        <f t="shared" ref="AU6:BC6" si="6">IF(AU7="",NA(),AU7)</f>
        <v>283.39</v>
      </c>
      <c r="AV6" s="35">
        <f t="shared" si="6"/>
        <v>250.92</v>
      </c>
      <c r="AW6" s="35">
        <f t="shared" si="6"/>
        <v>246.12</v>
      </c>
      <c r="AX6" s="35">
        <f t="shared" si="6"/>
        <v>245.87</v>
      </c>
      <c r="AY6" s="35">
        <f t="shared" si="6"/>
        <v>739.59</v>
      </c>
      <c r="AZ6" s="35">
        <f t="shared" si="6"/>
        <v>335.95</v>
      </c>
      <c r="BA6" s="35">
        <f t="shared" si="6"/>
        <v>346.59</v>
      </c>
      <c r="BB6" s="35">
        <f t="shared" si="6"/>
        <v>357.82</v>
      </c>
      <c r="BC6" s="35">
        <f t="shared" si="6"/>
        <v>355.5</v>
      </c>
      <c r="BD6" s="34" t="str">
        <f>IF(BD7="","",IF(BD7="-","【-】","【"&amp;SUBSTITUTE(TEXT(BD7,"#,##0.00"),"-","△")&amp;"】"))</f>
        <v>【264.34】</v>
      </c>
      <c r="BE6" s="35">
        <f>IF(BE7="",NA(),BE7)</f>
        <v>287.06</v>
      </c>
      <c r="BF6" s="35">
        <f t="shared" ref="BF6:BN6" si="7">IF(BF7="",NA(),BF7)</f>
        <v>278.61</v>
      </c>
      <c r="BG6" s="35">
        <f t="shared" si="7"/>
        <v>272.89</v>
      </c>
      <c r="BH6" s="35">
        <f t="shared" si="7"/>
        <v>265.01</v>
      </c>
      <c r="BI6" s="35">
        <f t="shared" si="7"/>
        <v>261.51</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68.89</v>
      </c>
      <c r="BQ6" s="35">
        <f t="shared" ref="BQ6:BY6" si="8">IF(BQ7="",NA(),BQ7)</f>
        <v>71.540000000000006</v>
      </c>
      <c r="BR6" s="35">
        <f t="shared" si="8"/>
        <v>71.88</v>
      </c>
      <c r="BS6" s="35">
        <f t="shared" si="8"/>
        <v>72.33</v>
      </c>
      <c r="BT6" s="35">
        <f t="shared" si="8"/>
        <v>71.489999999999995</v>
      </c>
      <c r="BU6" s="35">
        <f t="shared" si="8"/>
        <v>99.46</v>
      </c>
      <c r="BV6" s="35">
        <f t="shared" si="8"/>
        <v>105.21</v>
      </c>
      <c r="BW6" s="35">
        <f t="shared" si="8"/>
        <v>105.71</v>
      </c>
      <c r="BX6" s="35">
        <f t="shared" si="8"/>
        <v>106.01</v>
      </c>
      <c r="BY6" s="35">
        <f t="shared" si="8"/>
        <v>104.57</v>
      </c>
      <c r="BZ6" s="34" t="str">
        <f>IF(BZ7="","",IF(BZ7="-","【-】","【"&amp;SUBSTITUTE(TEXT(BZ7,"#,##0.00"),"-","△")&amp;"】"))</f>
        <v>【104.36】</v>
      </c>
      <c r="CA6" s="35">
        <f>IF(CA7="",NA(),CA7)</f>
        <v>337.18</v>
      </c>
      <c r="CB6" s="35">
        <f t="shared" ref="CB6:CJ6" si="9">IF(CB7="",NA(),CB7)</f>
        <v>325.49</v>
      </c>
      <c r="CC6" s="35">
        <f t="shared" si="9"/>
        <v>323.01</v>
      </c>
      <c r="CD6" s="35">
        <f t="shared" si="9"/>
        <v>321.37</v>
      </c>
      <c r="CE6" s="35">
        <f t="shared" si="9"/>
        <v>324.54000000000002</v>
      </c>
      <c r="CF6" s="35">
        <f t="shared" si="9"/>
        <v>171.78</v>
      </c>
      <c r="CG6" s="35">
        <f t="shared" si="9"/>
        <v>162.59</v>
      </c>
      <c r="CH6" s="35">
        <f t="shared" si="9"/>
        <v>162.15</v>
      </c>
      <c r="CI6" s="35">
        <f t="shared" si="9"/>
        <v>162.24</v>
      </c>
      <c r="CJ6" s="35">
        <f t="shared" si="9"/>
        <v>165.47</v>
      </c>
      <c r="CK6" s="34" t="str">
        <f>IF(CK7="","",IF(CK7="-","【-】","【"&amp;SUBSTITUTE(TEXT(CK7,"#,##0.00"),"-","△")&amp;"】"))</f>
        <v>【165.71】</v>
      </c>
      <c r="CL6" s="35">
        <f>IF(CL7="",NA(),CL7)</f>
        <v>71.95</v>
      </c>
      <c r="CM6" s="35">
        <f t="shared" ref="CM6:CU6" si="10">IF(CM7="",NA(),CM7)</f>
        <v>72.430000000000007</v>
      </c>
      <c r="CN6" s="35">
        <f t="shared" si="10"/>
        <v>71.040000000000006</v>
      </c>
      <c r="CO6" s="35">
        <f t="shared" si="10"/>
        <v>72.94</v>
      </c>
      <c r="CP6" s="35">
        <f t="shared" si="10"/>
        <v>72.430000000000007</v>
      </c>
      <c r="CQ6" s="35">
        <f t="shared" si="10"/>
        <v>59.68</v>
      </c>
      <c r="CR6" s="35">
        <f t="shared" si="10"/>
        <v>59.17</v>
      </c>
      <c r="CS6" s="35">
        <f t="shared" si="10"/>
        <v>59.34</v>
      </c>
      <c r="CT6" s="35">
        <f t="shared" si="10"/>
        <v>59.11</v>
      </c>
      <c r="CU6" s="35">
        <f t="shared" si="10"/>
        <v>59.74</v>
      </c>
      <c r="CV6" s="34" t="str">
        <f>IF(CV7="","",IF(CV7="-","【-】","【"&amp;SUBSTITUTE(TEXT(CV7,"#,##0.00"),"-","△")&amp;"】"))</f>
        <v>【60.41】</v>
      </c>
      <c r="CW6" s="35">
        <f>IF(CW7="",NA(),CW7)</f>
        <v>76.75</v>
      </c>
      <c r="CX6" s="35">
        <f t="shared" ref="CX6:DF6" si="11">IF(CX7="",NA(),CX7)</f>
        <v>75.19</v>
      </c>
      <c r="CY6" s="35">
        <f t="shared" si="11"/>
        <v>76.38</v>
      </c>
      <c r="CZ6" s="35">
        <f t="shared" si="11"/>
        <v>74.52</v>
      </c>
      <c r="DA6" s="35">
        <f t="shared" si="11"/>
        <v>74.02</v>
      </c>
      <c r="DB6" s="35">
        <f t="shared" si="11"/>
        <v>87.63</v>
      </c>
      <c r="DC6" s="35">
        <f t="shared" si="11"/>
        <v>87.6</v>
      </c>
      <c r="DD6" s="35">
        <f t="shared" si="11"/>
        <v>87.74</v>
      </c>
      <c r="DE6" s="35">
        <f t="shared" si="11"/>
        <v>87.91</v>
      </c>
      <c r="DF6" s="35">
        <f t="shared" si="11"/>
        <v>87.28</v>
      </c>
      <c r="DG6" s="34" t="str">
        <f>IF(DG7="","",IF(DG7="-","【-】","【"&amp;SUBSTITUTE(TEXT(DG7,"#,##0.00"),"-","△")&amp;"】"))</f>
        <v>【89.93】</v>
      </c>
      <c r="DH6" s="35">
        <f>IF(DH7="",NA(),DH7)</f>
        <v>39.380000000000003</v>
      </c>
      <c r="DI6" s="35">
        <f t="shared" ref="DI6:DQ6" si="12">IF(DI7="",NA(),DI7)</f>
        <v>48.78</v>
      </c>
      <c r="DJ6" s="35">
        <f t="shared" si="12"/>
        <v>49.92</v>
      </c>
      <c r="DK6" s="35">
        <f t="shared" si="12"/>
        <v>51.34</v>
      </c>
      <c r="DL6" s="35">
        <f t="shared" si="12"/>
        <v>52.46</v>
      </c>
      <c r="DM6" s="35">
        <f t="shared" si="12"/>
        <v>39.65</v>
      </c>
      <c r="DN6" s="35">
        <f t="shared" si="12"/>
        <v>45.25</v>
      </c>
      <c r="DO6" s="35">
        <f t="shared" si="12"/>
        <v>46.27</v>
      </c>
      <c r="DP6" s="35">
        <f t="shared" si="12"/>
        <v>46.88</v>
      </c>
      <c r="DQ6" s="35">
        <f t="shared" si="12"/>
        <v>46.94</v>
      </c>
      <c r="DR6" s="34" t="str">
        <f>IF(DR7="","",IF(DR7="-","【-】","【"&amp;SUBSTITUTE(TEXT(DR7,"#,##0.00"),"-","△")&amp;"】"))</f>
        <v>【48.12】</v>
      </c>
      <c r="DS6" s="35">
        <f>IF(DS7="",NA(),DS7)</f>
        <v>37.75</v>
      </c>
      <c r="DT6" s="35">
        <f t="shared" ref="DT6:EB6" si="13">IF(DT7="",NA(),DT7)</f>
        <v>37.72</v>
      </c>
      <c r="DU6" s="35">
        <f t="shared" si="13"/>
        <v>41.07</v>
      </c>
      <c r="DV6" s="35">
        <f t="shared" si="13"/>
        <v>40.18</v>
      </c>
      <c r="DW6" s="35">
        <f t="shared" si="13"/>
        <v>40.71</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0.89</v>
      </c>
      <c r="EE6" s="35">
        <f t="shared" ref="EE6:EM6" si="14">IF(EE7="",NA(),EE7)</f>
        <v>0.24</v>
      </c>
      <c r="EF6" s="35">
        <f t="shared" si="14"/>
        <v>0.24</v>
      </c>
      <c r="EG6" s="34">
        <f t="shared" si="14"/>
        <v>0</v>
      </c>
      <c r="EH6" s="35">
        <f t="shared" si="14"/>
        <v>0.49</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128015</v>
      </c>
      <c r="D7" s="37">
        <v>46</v>
      </c>
      <c r="E7" s="37">
        <v>1</v>
      </c>
      <c r="F7" s="37">
        <v>0</v>
      </c>
      <c r="G7" s="37">
        <v>1</v>
      </c>
      <c r="H7" s="37" t="s">
        <v>105</v>
      </c>
      <c r="I7" s="37" t="s">
        <v>106</v>
      </c>
      <c r="J7" s="37" t="s">
        <v>107</v>
      </c>
      <c r="K7" s="37" t="s">
        <v>108</v>
      </c>
      <c r="L7" s="37" t="s">
        <v>109</v>
      </c>
      <c r="M7" s="37" t="s">
        <v>110</v>
      </c>
      <c r="N7" s="38" t="s">
        <v>111</v>
      </c>
      <c r="O7" s="38">
        <v>70.27</v>
      </c>
      <c r="P7" s="38">
        <v>63.28</v>
      </c>
      <c r="Q7" s="38">
        <v>3790</v>
      </c>
      <c r="R7" s="38" t="s">
        <v>111</v>
      </c>
      <c r="S7" s="38" t="s">
        <v>111</v>
      </c>
      <c r="T7" s="38" t="s">
        <v>111</v>
      </c>
      <c r="U7" s="38">
        <v>54234</v>
      </c>
      <c r="V7" s="38">
        <v>169.81</v>
      </c>
      <c r="W7" s="38">
        <v>319.38</v>
      </c>
      <c r="X7" s="38">
        <v>99.14</v>
      </c>
      <c r="Y7" s="38">
        <v>102.57</v>
      </c>
      <c r="Z7" s="38">
        <v>103.29</v>
      </c>
      <c r="AA7" s="38">
        <v>104.16</v>
      </c>
      <c r="AB7" s="38">
        <v>99.98</v>
      </c>
      <c r="AC7" s="38">
        <v>107.8</v>
      </c>
      <c r="AD7" s="38">
        <v>111.96</v>
      </c>
      <c r="AE7" s="38">
        <v>112.69</v>
      </c>
      <c r="AF7" s="38">
        <v>113.16</v>
      </c>
      <c r="AG7" s="38">
        <v>112.15</v>
      </c>
      <c r="AH7" s="38">
        <v>113.39</v>
      </c>
      <c r="AI7" s="38">
        <v>1.22</v>
      </c>
      <c r="AJ7" s="38">
        <v>0</v>
      </c>
      <c r="AK7" s="38">
        <v>0</v>
      </c>
      <c r="AL7" s="38">
        <v>0</v>
      </c>
      <c r="AM7" s="38">
        <v>0.02</v>
      </c>
      <c r="AN7" s="38">
        <v>4.3899999999999997</v>
      </c>
      <c r="AO7" s="38">
        <v>0.41</v>
      </c>
      <c r="AP7" s="38">
        <v>0.54</v>
      </c>
      <c r="AQ7" s="38">
        <v>0.68</v>
      </c>
      <c r="AR7" s="38">
        <v>1</v>
      </c>
      <c r="AS7" s="38">
        <v>0.85</v>
      </c>
      <c r="AT7" s="38">
        <v>717.96</v>
      </c>
      <c r="AU7" s="38">
        <v>283.39</v>
      </c>
      <c r="AV7" s="38">
        <v>250.92</v>
      </c>
      <c r="AW7" s="38">
        <v>246.12</v>
      </c>
      <c r="AX7" s="38">
        <v>245.87</v>
      </c>
      <c r="AY7" s="38">
        <v>739.59</v>
      </c>
      <c r="AZ7" s="38">
        <v>335.95</v>
      </c>
      <c r="BA7" s="38">
        <v>346.59</v>
      </c>
      <c r="BB7" s="38">
        <v>357.82</v>
      </c>
      <c r="BC7" s="38">
        <v>355.5</v>
      </c>
      <c r="BD7" s="38">
        <v>264.33999999999997</v>
      </c>
      <c r="BE7" s="38">
        <v>287.06</v>
      </c>
      <c r="BF7" s="38">
        <v>278.61</v>
      </c>
      <c r="BG7" s="38">
        <v>272.89</v>
      </c>
      <c r="BH7" s="38">
        <v>265.01</v>
      </c>
      <c r="BI7" s="38">
        <v>261.51</v>
      </c>
      <c r="BJ7" s="38">
        <v>324.08999999999997</v>
      </c>
      <c r="BK7" s="38">
        <v>319.82</v>
      </c>
      <c r="BL7" s="38">
        <v>312.02999999999997</v>
      </c>
      <c r="BM7" s="38">
        <v>307.45999999999998</v>
      </c>
      <c r="BN7" s="38">
        <v>312.58</v>
      </c>
      <c r="BO7" s="38">
        <v>274.27</v>
      </c>
      <c r="BP7" s="38">
        <v>68.89</v>
      </c>
      <c r="BQ7" s="38">
        <v>71.540000000000006</v>
      </c>
      <c r="BR7" s="38">
        <v>71.88</v>
      </c>
      <c r="BS7" s="38">
        <v>72.33</v>
      </c>
      <c r="BT7" s="38">
        <v>71.489999999999995</v>
      </c>
      <c r="BU7" s="38">
        <v>99.46</v>
      </c>
      <c r="BV7" s="38">
        <v>105.21</v>
      </c>
      <c r="BW7" s="38">
        <v>105.71</v>
      </c>
      <c r="BX7" s="38">
        <v>106.01</v>
      </c>
      <c r="BY7" s="38">
        <v>104.57</v>
      </c>
      <c r="BZ7" s="38">
        <v>104.36</v>
      </c>
      <c r="CA7" s="38">
        <v>337.18</v>
      </c>
      <c r="CB7" s="38">
        <v>325.49</v>
      </c>
      <c r="CC7" s="38">
        <v>323.01</v>
      </c>
      <c r="CD7" s="38">
        <v>321.37</v>
      </c>
      <c r="CE7" s="38">
        <v>324.54000000000002</v>
      </c>
      <c r="CF7" s="38">
        <v>171.78</v>
      </c>
      <c r="CG7" s="38">
        <v>162.59</v>
      </c>
      <c r="CH7" s="38">
        <v>162.15</v>
      </c>
      <c r="CI7" s="38">
        <v>162.24</v>
      </c>
      <c r="CJ7" s="38">
        <v>165.47</v>
      </c>
      <c r="CK7" s="38">
        <v>165.71</v>
      </c>
      <c r="CL7" s="38">
        <v>71.95</v>
      </c>
      <c r="CM7" s="38">
        <v>72.430000000000007</v>
      </c>
      <c r="CN7" s="38">
        <v>71.040000000000006</v>
      </c>
      <c r="CO7" s="38">
        <v>72.94</v>
      </c>
      <c r="CP7" s="38">
        <v>72.430000000000007</v>
      </c>
      <c r="CQ7" s="38">
        <v>59.68</v>
      </c>
      <c r="CR7" s="38">
        <v>59.17</v>
      </c>
      <c r="CS7" s="38">
        <v>59.34</v>
      </c>
      <c r="CT7" s="38">
        <v>59.11</v>
      </c>
      <c r="CU7" s="38">
        <v>59.74</v>
      </c>
      <c r="CV7" s="38">
        <v>60.41</v>
      </c>
      <c r="CW7" s="38">
        <v>76.75</v>
      </c>
      <c r="CX7" s="38">
        <v>75.19</v>
      </c>
      <c r="CY7" s="38">
        <v>76.38</v>
      </c>
      <c r="CZ7" s="38">
        <v>74.52</v>
      </c>
      <c r="DA7" s="38">
        <v>74.02</v>
      </c>
      <c r="DB7" s="38">
        <v>87.63</v>
      </c>
      <c r="DC7" s="38">
        <v>87.6</v>
      </c>
      <c r="DD7" s="38">
        <v>87.74</v>
      </c>
      <c r="DE7" s="38">
        <v>87.91</v>
      </c>
      <c r="DF7" s="38">
        <v>87.28</v>
      </c>
      <c r="DG7" s="38">
        <v>89.93</v>
      </c>
      <c r="DH7" s="38">
        <v>39.380000000000003</v>
      </c>
      <c r="DI7" s="38">
        <v>48.78</v>
      </c>
      <c r="DJ7" s="38">
        <v>49.92</v>
      </c>
      <c r="DK7" s="38">
        <v>51.34</v>
      </c>
      <c r="DL7" s="38">
        <v>52.46</v>
      </c>
      <c r="DM7" s="38">
        <v>39.65</v>
      </c>
      <c r="DN7" s="38">
        <v>45.25</v>
      </c>
      <c r="DO7" s="38">
        <v>46.27</v>
      </c>
      <c r="DP7" s="38">
        <v>46.88</v>
      </c>
      <c r="DQ7" s="38">
        <v>46.94</v>
      </c>
      <c r="DR7" s="38">
        <v>48.12</v>
      </c>
      <c r="DS7" s="38">
        <v>37.75</v>
      </c>
      <c r="DT7" s="38">
        <v>37.72</v>
      </c>
      <c r="DU7" s="38">
        <v>41.07</v>
      </c>
      <c r="DV7" s="38">
        <v>40.18</v>
      </c>
      <c r="DW7" s="38">
        <v>40.71</v>
      </c>
      <c r="DX7" s="38">
        <v>9.7100000000000009</v>
      </c>
      <c r="DY7" s="38">
        <v>10.71</v>
      </c>
      <c r="DZ7" s="38">
        <v>10.93</v>
      </c>
      <c r="EA7" s="38">
        <v>13.39</v>
      </c>
      <c r="EB7" s="38">
        <v>14.48</v>
      </c>
      <c r="EC7" s="38">
        <v>15.89</v>
      </c>
      <c r="ED7" s="38">
        <v>0.89</v>
      </c>
      <c r="EE7" s="38">
        <v>0.24</v>
      </c>
      <c r="EF7" s="38">
        <v>0.24</v>
      </c>
      <c r="EG7" s="38">
        <v>0</v>
      </c>
      <c r="EH7" s="38">
        <v>0.49</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2019-02-04T02:51:12Z</cp:lastPrinted>
  <dcterms:created xsi:type="dcterms:W3CDTF">2018-12-03T08:29:42Z</dcterms:created>
  <dcterms:modified xsi:type="dcterms:W3CDTF">2019-02-04T02:51:14Z</dcterms:modified>
  <cp:category/>
</cp:coreProperties>
</file>