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水道_010\末端給水_010_001_39団体\"/>
    </mc:Choice>
  </mc:AlternateContent>
  <workbookProtection workbookAlgorithmName="SHA-512" workbookHashValue="+Bz4eKq4tpS02BF3x5tslhypr0A9GOjGHf7J3krbEpVe/jeadFL7qQSiaEn08nmYFmKIyf5YtF1HeNoYRprFOw==" workbookSaltValue="57/A+4P+O5KXb1WXyATYTg==" workbookSpinCount="100000" lockStructure="1"/>
  <bookViews>
    <workbookView xWindow="0" yWindow="0" windowWidth="20490" windowHeight="7770"/>
  </bookViews>
  <sheets>
    <sheet name="法適用_水道事業" sheetId="4" r:id="rId1"/>
    <sheet name="データ" sheetId="5" state="hidden" r:id="rId2"/>
  </sheet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<sst xmlns="http://schemas.openxmlformats.org/spreadsheetml/2006/main" count="232" uniqueCount="120">
  <si>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</si>
  <si>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</si>
  <si>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</si>
  <si>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</si>
  <si>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</si>
  <si>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</si>
  <si>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</si>
  <si>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</si>
  <si>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</si>
  <si>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</si>
  <si>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</si>
  <si>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</si>
  <si>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</si>
  <si>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</si>
  <si>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</si>
  <si>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</si>
  <si>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</si>
  <si>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</si>
  <si>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</si>
  <si>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</si>
  <si>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</si>
  <si>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</si>
  <si>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</si>
  <si>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</si>
  <si>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</si>
  <si>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</si>
  <si>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</si>
  <si>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</si>
  <si>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</si>
  <si>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</si>
  <si>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</si>
  <si>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</si>
  <si>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</si>
  <si>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</si>
  <si>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</si>
  <si>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</si>
  <si>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</si>
  <si>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</si>
  <si>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</si>
  <si>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</si>
  <si>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</si>
  <si>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</si>
  <si>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</si>
  <si>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</si>
  <si>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</si>
  <si>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</si>
  <si>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</si>
  <si>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</si>
  <si>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</si>
  <si>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</si>
  <si>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</si>
  <si>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</si>
  <si>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</si>
  <si>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</si>
  <si>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</si>
  <si>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</si>
  <si>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</si>
  <si>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</si>
  <si>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</si>
  <si>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</si>
  <si>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</si>
  <si>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</si>
  <si>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</si>
  <si>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</si>
  <si>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</si>
  <si>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</si>
  <si>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</si>
  <si>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</si>
  <si>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</si>
  <si>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</si>
  <si>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</si>
  <si>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</si>
  <si>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</si>
  <si>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</si>
  <si>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</si>
  <si>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</si>
  <si>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</si>
  <si>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</si>
  <si>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</si>
  <si>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</si>
  <si>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</si>
  <si>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</si>
  <si>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</si>
  <si>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</si>
  <si>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</si>
  <si>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</si>
  <si>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</si>
  <si>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</si>
  <si>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</si>
  <si>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</si>
  <si>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</si>
  <si>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</si>
  <si>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</si>
  <si>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</si>
  <si>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</si>
  <si>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</si>
  <si>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</si>
  <si>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</si>
  <si>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</si>
  <si>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</si>
  <si>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</si>
  <si>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</si>
  <si>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</si>
  <si>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</si>
  <si>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</si>
  <si>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御宿町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</si>
  <si>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</si>
  <si>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</si>
  <si>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</si>
  <si>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</si>
  <si>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</si>
  <si>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</si>
  <si>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</si>
  <si>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</si>
  <si>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</si>
  <si>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</si>
  <si>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</si>
  <si>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老朽化の進行した施設の維持管理に、適切かつ計画的に取り組み、安定した水供給に取り組むとともに、経営合理化による経費縮減など、健全な経営の維持に努めます。
　事業費については、今後増加する維持管理費による将来負担に備え、将来負担に対する財源基盤構築と、他会計との整合を踏まえたうえで、計画的かつ適正な予算計上を行い、収支バランスの安定化に努め、将来負担水準の適正化と経営基盤の安定に引き続き、取り組んで参ります。
</t>
    <rPh sb="1" eb="4">
      <t>ロウキュウカ</t>
    </rPh>
    <rPh sb="5" eb="7">
      <t>シンコウ</t>
    </rPh>
    <rPh sb="9" eb="11">
      <t>シセツ</t>
    </rPh>
    <rPh sb="12" eb="14">
      <t>イジ</t>
    </rPh>
    <rPh sb="14" eb="16">
      <t>カンリ</t>
    </rPh>
    <rPh sb="18" eb="20">
      <t>テキセツ</t>
    </rPh>
    <rPh sb="22" eb="25">
      <t>ケイカクテキ</t>
    </rPh>
    <rPh sb="26" eb="27">
      <t>ト</t>
    </rPh>
    <rPh sb="28" eb="29">
      <t>ク</t>
    </rPh>
    <rPh sb="31" eb="33">
      <t>アンテイ</t>
    </rPh>
    <rPh sb="35" eb="36">
      <t>ミズ</t>
    </rPh>
    <rPh sb="36" eb="38">
      <t>キョウキュウ</t>
    </rPh>
    <rPh sb="39" eb="40">
      <t>ト</t>
    </rPh>
    <rPh sb="41" eb="42">
      <t>ク</t>
    </rPh>
    <rPh sb="48" eb="50">
      <t>ケイエイ</t>
    </rPh>
    <rPh sb="50" eb="53">
      <t>ゴウリカ</t>
    </rPh>
    <rPh sb="56" eb="58">
      <t>ケイヒ</t>
    </rPh>
    <rPh sb="58" eb="60">
      <t>シュクゲン</t>
    </rPh>
    <rPh sb="63" eb="65">
      <t>ケンゼン</t>
    </rPh>
    <rPh sb="66" eb="68">
      <t>ケイエイ</t>
    </rPh>
    <rPh sb="69" eb="71">
      <t>イジ</t>
    </rPh>
    <rPh sb="72" eb="73">
      <t>ツト</t>
    </rPh>
    <rPh sb="79" eb="82">
      <t>ジギョウヒ</t>
    </rPh>
    <rPh sb="88" eb="90">
      <t>コンゴ</t>
    </rPh>
    <rPh sb="90" eb="92">
      <t>ゾウカ</t>
    </rPh>
    <rPh sb="94" eb="96">
      <t>イジ</t>
    </rPh>
    <rPh sb="96" eb="99">
      <t>カンリヒ</t>
    </rPh>
    <rPh sb="102" eb="104">
      <t>ショウライ</t>
    </rPh>
    <rPh sb="104" eb="106">
      <t>フタン</t>
    </rPh>
    <rPh sb="107" eb="108">
      <t>ソナ</t>
    </rPh>
    <rPh sb="110" eb="112">
      <t>ショウライ</t>
    </rPh>
    <rPh sb="112" eb="114">
      <t>フタン</t>
    </rPh>
    <rPh sb="115" eb="116">
      <t>タイ</t>
    </rPh>
    <rPh sb="118" eb="120">
      <t>ザイゲン</t>
    </rPh>
    <rPh sb="120" eb="122">
      <t>キバン</t>
    </rPh>
    <rPh sb="122" eb="124">
      <t>コウチク</t>
    </rPh>
    <rPh sb="126" eb="127">
      <t>タ</t>
    </rPh>
    <rPh sb="127" eb="129">
      <t>カイケイ</t>
    </rPh>
    <rPh sb="131" eb="133">
      <t>セイゴウ</t>
    </rPh>
    <rPh sb="134" eb="135">
      <t>フ</t>
    </rPh>
    <rPh sb="155" eb="156">
      <t>オコナ</t>
    </rPh>
    <rPh sb="158" eb="160">
      <t>シュウシ</t>
    </rPh>
    <rPh sb="165" eb="167">
      <t>アンテイ</t>
    </rPh>
    <rPh sb="169" eb="170">
      <t>ツト</t>
    </rPh>
    <rPh sb="172" eb="174">
      <t>ショウライ</t>
    </rPh>
    <rPh sb="174" eb="176">
      <t>フタン</t>
    </rPh>
    <rPh sb="176" eb="178">
      <t>スイジュン</t>
    </rPh>
    <rPh sb="179" eb="182">
      <t>テキセイカ</t>
    </rPh>
    <rPh sb="183" eb="185">
      <t>ケイエイ</t>
    </rPh>
    <rPh sb="185" eb="187">
      <t>キバン</t>
    </rPh>
    <rPh sb="188" eb="190">
      <t>アンテイ</t>
    </rPh>
    <rPh sb="191" eb="192">
      <t>ヒ</t>
    </rPh>
    <rPh sb="193" eb="194">
      <t>ツヅ</t>
    </rPh>
    <rPh sb="196" eb="197">
      <t>ト</t>
    </rPh>
    <rPh sb="198" eb="199">
      <t>ク</t>
    </rPh>
    <rPh sb="201" eb="202">
      <t>マイ</t>
    </rPh>
    <phoneticPr fontId="4"/>
  </si>
  <si>
    <t>　経常収支比率については、県補助金や一般会計からの繰入金などにより、平成25年度から黒字を維持しており、平成29年度末で約6,100千円、平成30年度末についても経常利益を見込んでいます。
　しかし、経年劣化の進行による修繕費の増加や各種義務的経費の逓増などから、経常費用が増加し、前年度より経常収支比率を押し下げています。
　今後について、修繕費や建設改良費の増加が見込まれることや、大規模事業を実施した平成28年度より大きく上昇している企業債残高対給水収益比率が示すとおり企業債元利償還額が増加することから、費用増大が見込まれるため、引き続き、事業内容の精査による営業費用の縮減と、徴収体制強化による給水収益の向上に努め、経営の健全性を確保していきます。
　有収率については平均値と比較し高い水準であることから、この水準を今後も維持すべく、効率的かつ健全な事業運営に取り組んで参ります。</t>
    <rPh sb="1" eb="3">
      <t>ケイジョウ</t>
    </rPh>
    <rPh sb="3" eb="5">
      <t>シュウシ</t>
    </rPh>
    <rPh sb="5" eb="7">
      <t>ヒリツ</t>
    </rPh>
    <rPh sb="13" eb="14">
      <t>ケン</t>
    </rPh>
    <rPh sb="14" eb="17">
      <t>ホジョキン</t>
    </rPh>
    <rPh sb="18" eb="20">
      <t>イッパン</t>
    </rPh>
    <rPh sb="20" eb="22">
      <t>カイケイ</t>
    </rPh>
    <rPh sb="25" eb="27">
      <t>クリイレ</t>
    </rPh>
    <rPh sb="27" eb="28">
      <t>キン</t>
    </rPh>
    <rPh sb="34" eb="36">
      <t>ヘイセイ</t>
    </rPh>
    <rPh sb="38" eb="40">
      <t>ネンド</t>
    </rPh>
    <rPh sb="42" eb="44">
      <t>クロジ</t>
    </rPh>
    <rPh sb="45" eb="47">
      <t>イジ</t>
    </rPh>
    <rPh sb="52" eb="54">
      <t>ヘイセイ</t>
    </rPh>
    <rPh sb="56" eb="59">
      <t>ネンドマツ</t>
    </rPh>
    <rPh sb="60" eb="61">
      <t>ヤク</t>
    </rPh>
    <rPh sb="66" eb="68">
      <t>センエン</t>
    </rPh>
    <rPh sb="69" eb="71">
      <t>ヘイセイ</t>
    </rPh>
    <rPh sb="73" eb="76">
      <t>ネンドマツ</t>
    </rPh>
    <rPh sb="81" eb="83">
      <t>ケイジョウ</t>
    </rPh>
    <rPh sb="83" eb="85">
      <t>リエキ</t>
    </rPh>
    <rPh sb="86" eb="88">
      <t>ミコ</t>
    </rPh>
    <rPh sb="110" eb="113">
      <t>シュウゼンヒ</t>
    </rPh>
    <rPh sb="114" eb="116">
      <t>ゾウカ</t>
    </rPh>
    <rPh sb="117" eb="119">
      <t>カクシュ</t>
    </rPh>
    <rPh sb="119" eb="122">
      <t>ギムテキ</t>
    </rPh>
    <rPh sb="122" eb="124">
      <t>ケイヒ</t>
    </rPh>
    <rPh sb="125" eb="127">
      <t>テイゾウ</t>
    </rPh>
    <rPh sb="132" eb="134">
      <t>ケイジョウ</t>
    </rPh>
    <rPh sb="134" eb="136">
      <t>ヒヨウ</t>
    </rPh>
    <rPh sb="137" eb="139">
      <t>ゾウカ</t>
    </rPh>
    <rPh sb="141" eb="144">
      <t>ゼンネンド</t>
    </rPh>
    <rPh sb="146" eb="148">
      <t>ケイジョウ</t>
    </rPh>
    <rPh sb="148" eb="150">
      <t>シュウシ</t>
    </rPh>
    <rPh sb="150" eb="152">
      <t>ヒリツ</t>
    </rPh>
    <rPh sb="153" eb="154">
      <t>オ</t>
    </rPh>
    <rPh sb="155" eb="156">
      <t>サ</t>
    </rPh>
    <rPh sb="164" eb="166">
      <t>コンゴ</t>
    </rPh>
    <rPh sb="171" eb="174">
      <t>シュウゼンヒ</t>
    </rPh>
    <rPh sb="233" eb="234">
      <t>シメ</t>
    </rPh>
    <rPh sb="238" eb="240">
      <t>キギョウ</t>
    </rPh>
    <rPh sb="240" eb="241">
      <t>サイ</t>
    </rPh>
    <rPh sb="241" eb="243">
      <t>ガンリ</t>
    </rPh>
    <rPh sb="243" eb="245">
      <t>ショウカン</t>
    </rPh>
    <rPh sb="245" eb="246">
      <t>ガク</t>
    </rPh>
    <rPh sb="247" eb="249">
      <t>ゾウカ</t>
    </rPh>
    <rPh sb="256" eb="258">
      <t>ヒヨウ</t>
    </rPh>
    <rPh sb="258" eb="260">
      <t>ゾウダイ</t>
    </rPh>
    <rPh sb="261" eb="263">
      <t>ミコ</t>
    </rPh>
    <rPh sb="269" eb="270">
      <t>ヒ</t>
    </rPh>
    <rPh sb="271" eb="272">
      <t>ツヅ</t>
    </rPh>
    <rPh sb="274" eb="276">
      <t>ジギョウ</t>
    </rPh>
    <rPh sb="276" eb="278">
      <t>ナイヨウ</t>
    </rPh>
    <rPh sb="279" eb="281">
      <t>セイサ</t>
    </rPh>
    <rPh sb="284" eb="286">
      <t>エイギョウ</t>
    </rPh>
    <rPh sb="286" eb="288">
      <t>ヒヨウ</t>
    </rPh>
    <rPh sb="289" eb="291">
      <t>シュクゲン</t>
    </rPh>
    <rPh sb="293" eb="295">
      <t>チョウシュウ</t>
    </rPh>
    <rPh sb="295" eb="297">
      <t>タイセイ</t>
    </rPh>
    <rPh sb="297" eb="299">
      <t>キョウカ</t>
    </rPh>
    <rPh sb="302" eb="304">
      <t>キュウスイ</t>
    </rPh>
    <rPh sb="304" eb="306">
      <t>シュウエキ</t>
    </rPh>
    <rPh sb="307" eb="309">
      <t>コウジョウ</t>
    </rPh>
    <rPh sb="310" eb="311">
      <t>ツト</t>
    </rPh>
    <rPh sb="313" eb="315">
      <t>ケイエイ</t>
    </rPh>
    <rPh sb="316" eb="319">
      <t>ケンゼンセイ</t>
    </rPh>
    <rPh sb="320" eb="322">
      <t>カクホ</t>
    </rPh>
    <rPh sb="331" eb="332">
      <t>ユウ</t>
    </rPh>
    <rPh sb="332" eb="334">
      <t>シュウリツ</t>
    </rPh>
    <rPh sb="339" eb="342">
      <t>ヘイキンチ</t>
    </rPh>
    <rPh sb="343" eb="345">
      <t>ヒカク</t>
    </rPh>
    <rPh sb="346" eb="347">
      <t>タカ</t>
    </rPh>
    <rPh sb="348" eb="350">
      <t>スイジュン</t>
    </rPh>
    <rPh sb="360" eb="362">
      <t>スイジュン</t>
    </rPh>
    <rPh sb="363" eb="365">
      <t>コンゴ</t>
    </rPh>
    <rPh sb="366" eb="368">
      <t>イジ</t>
    </rPh>
    <rPh sb="372" eb="375">
      <t>コウリツテキ</t>
    </rPh>
    <rPh sb="377" eb="379">
      <t>ケンゼン</t>
    </rPh>
    <rPh sb="380" eb="382">
      <t>ジギョウ</t>
    </rPh>
    <rPh sb="382" eb="384">
      <t>ウンエイ</t>
    </rPh>
    <rPh sb="385" eb="386">
      <t>ト</t>
    </rPh>
    <rPh sb="387" eb="388">
      <t>ク</t>
    </rPh>
    <phoneticPr fontId="4"/>
  </si>
  <si>
    <t>　事業開始当初に竣工した施設について、40年が経過していることから、老朽化が顕著であるとともに、給水管における漏水や鉛管交換など、修繕費や更新工事等の維持管理費用の増加が見込まれています。
　維持管理に要する財源確保と事業合理化の実施による、健全な経営への努力が今後の課題と認識しています。
　水道施設機能診断更新計画に基づき、効率的な施設更新工事を実施し、収支バランスをとりながら、健全な水道事業を運営して参ります。</t>
    <rPh sb="1" eb="3">
      <t>ジギョウ</t>
    </rPh>
    <rPh sb="3" eb="5">
      <t>カイシ</t>
    </rPh>
    <rPh sb="5" eb="7">
      <t>トウショ</t>
    </rPh>
    <rPh sb="8" eb="10">
      <t>シュンコウ</t>
    </rPh>
    <rPh sb="12" eb="14">
      <t>シセツ</t>
    </rPh>
    <rPh sb="21" eb="22">
      <t>ネン</t>
    </rPh>
    <rPh sb="23" eb="25">
      <t>ケイカ</t>
    </rPh>
    <rPh sb="34" eb="37">
      <t>ロウキュウカ</t>
    </rPh>
    <rPh sb="38" eb="40">
      <t>ケンチョ</t>
    </rPh>
    <rPh sb="48" eb="50">
      <t>キュウスイ</t>
    </rPh>
    <rPh sb="50" eb="51">
      <t>カン</t>
    </rPh>
    <rPh sb="55" eb="57">
      <t>ロウスイ</t>
    </rPh>
    <rPh sb="58" eb="60">
      <t>エンカン</t>
    </rPh>
    <rPh sb="60" eb="62">
      <t>コウカン</t>
    </rPh>
    <rPh sb="75" eb="77">
      <t>イジ</t>
    </rPh>
    <rPh sb="77" eb="79">
      <t>カンリ</t>
    </rPh>
    <rPh sb="79" eb="81">
      <t>ヒヨウ</t>
    </rPh>
    <rPh sb="82" eb="84">
      <t>ゾウカ</t>
    </rPh>
    <rPh sb="85" eb="87">
      <t>ミコ</t>
    </rPh>
    <rPh sb="96" eb="98">
      <t>イジ</t>
    </rPh>
    <rPh sb="98" eb="100">
      <t>カンリ</t>
    </rPh>
    <rPh sb="101" eb="102">
      <t>ヨウ</t>
    </rPh>
    <rPh sb="104" eb="106">
      <t>ザイゲン</t>
    </rPh>
    <rPh sb="106" eb="108">
      <t>カクホ</t>
    </rPh>
    <rPh sb="109" eb="111">
      <t>ジギョウ</t>
    </rPh>
    <rPh sb="111" eb="114">
      <t>ゴウリカ</t>
    </rPh>
    <rPh sb="115" eb="117">
      <t>ジッシ</t>
    </rPh>
    <rPh sb="121" eb="123">
      <t>ケンゼン</t>
    </rPh>
    <rPh sb="124" eb="126">
      <t>ケイエイ</t>
    </rPh>
    <rPh sb="128" eb="130">
      <t>ドリョク</t>
    </rPh>
    <rPh sb="131" eb="133">
      <t>コンゴ</t>
    </rPh>
    <rPh sb="134" eb="136">
      <t>カダイ</t>
    </rPh>
    <rPh sb="137" eb="139">
      <t>ニンシキ</t>
    </rPh>
    <rPh sb="147" eb="149">
      <t>スイドウ</t>
    </rPh>
    <rPh sb="149" eb="151">
      <t>シセツ</t>
    </rPh>
    <rPh sb="151" eb="153">
      <t>キノウ</t>
    </rPh>
    <rPh sb="153" eb="155">
      <t>シンダン</t>
    </rPh>
    <rPh sb="155" eb="157">
      <t>コウシン</t>
    </rPh>
    <rPh sb="157" eb="159">
      <t>ケイカク</t>
    </rPh>
    <rPh sb="160" eb="161">
      <t>モト</t>
    </rPh>
    <rPh sb="164" eb="167">
      <t>コウリツテキ</t>
    </rPh>
    <rPh sb="168" eb="170">
      <t>シセツ</t>
    </rPh>
    <rPh sb="170" eb="172">
      <t>コウシン</t>
    </rPh>
    <rPh sb="172" eb="174">
      <t>コウジ</t>
    </rPh>
    <rPh sb="175" eb="177">
      <t>ジッシ</t>
    </rPh>
    <rPh sb="179" eb="181">
      <t>シュウシ</t>
    </rPh>
    <rPh sb="192" eb="194">
      <t>ケンゼン</t>
    </rPh>
    <rPh sb="195" eb="197">
      <t>スイドウ</t>
    </rPh>
    <rPh sb="197" eb="199">
      <t>ジギョウ</t>
    </rPh>
    <rPh sb="200" eb="202">
      <t>ウンエイ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</si>
</sst>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formatCode="#,##0.00;&quot;△&quot;#,##0.00;&quot;-&quot;">
                  <c:v>0.04</c:v>
                </c:pt>
                <c:pt idx="1">
                  <c:v>0</c:v>
                </c:pt>
                <c:pt idx="2">
                  <c:v>0</c:v>
                </c:pt>
                <c:pt idx="3">
                  <c:v>0</c:v>
                </c:pt>
                <c:pt idx="4">
                  <c:v>0</c:v>
                </c:pt>
              </c:numCache>
            </c:numRef>
          </c:val>
          <c:extLst>
            <c:ext xmlns:c16="http://schemas.microsoft.com/office/drawing/2014/chart" uri="{C3380CC4-5D6E-409C-BE32-E72D297353CC}">
              <c16:uniqueId val="{00000000-5727-4805-B24A-58BC59DF9974}"/>
            </c:ext>
          </c:extLst>
        </c:ser>
        <c:dLbls>
          <c:showLegendKey val="0"/>
          <c:showVal val="0"/>
          <c:showCatName val="0"/>
          <c:showSerName val="0"/>
          <c:showPercent val="0"/>
          <c:showBubbleSize val="0"/>
        </c:dLbls>
        <c:gapWidth val="150"/>
        <c:axId val="348512664"/>
        <c:axId val="348513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0.56000000000000005</c:v>
                </c:pt>
                <c:pt idx="2">
                  <c:v>0.65</c:v>
                </c:pt>
                <c:pt idx="3">
                  <c:v>0.46</c:v>
                </c:pt>
                <c:pt idx="4">
                  <c:v>0.44</c:v>
                </c:pt>
              </c:numCache>
            </c:numRef>
          </c:val>
          <c:smooth val="0"/>
          <c:extLst>
            <c:ext xmlns:c16="http://schemas.microsoft.com/office/drawing/2014/chart" uri="{C3380CC4-5D6E-409C-BE32-E72D297353CC}">
              <c16:uniqueId val="{00000001-5727-4805-B24A-58BC59DF9974}"/>
            </c:ext>
          </c:extLst>
        </c:ser>
        <c:dLbls>
          <c:showLegendKey val="0"/>
          <c:showVal val="0"/>
          <c:showCatName val="0"/>
          <c:showSerName val="0"/>
          <c:showPercent val="0"/>
          <c:showBubbleSize val="0"/>
        </c:dLbls>
        <c:marker val="1"/>
        <c:smooth val="0"/>
        <c:axId val="348512664"/>
        <c:axId val="348513056"/>
      </c:lineChart>
      <c:dateAx>
        <c:axId val="348512664"/>
        <c:scaling>
          <c:orientation val="minMax"/>
        </c:scaling>
        <c:delete val="1"/>
        <c:axPos val="b"/>
        <c:numFmt formatCode="ge" sourceLinked="1"/>
        <c:majorTickMark val="none"/>
        <c:minorTickMark val="none"/>
        <c:tickLblPos val="none"/>
        <c:crossAx val="348513056"/>
        <c:crosses val="autoZero"/>
        <c:auto val="1"/>
        <c:lblOffset val="100"/>
        <c:baseTimeUnit val="years"/>
      </c:dateAx>
      <c:valAx>
        <c:axId val="34851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512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35.619999999999997</c:v>
                </c:pt>
                <c:pt idx="1">
                  <c:v>33.31</c:v>
                </c:pt>
                <c:pt idx="2">
                  <c:v>32.97</c:v>
                </c:pt>
                <c:pt idx="3">
                  <c:v>33</c:v>
                </c:pt>
                <c:pt idx="4">
                  <c:v>32.81</c:v>
                </c:pt>
              </c:numCache>
            </c:numRef>
          </c:val>
          <c:extLst>
            <c:ext xmlns:c16="http://schemas.microsoft.com/office/drawing/2014/chart" uri="{C3380CC4-5D6E-409C-BE32-E72D297353CC}">
              <c16:uniqueId val="{00000000-34BE-43AB-B76B-A89F451997C5}"/>
            </c:ext>
          </c:extLst>
        </c:ser>
        <c:dLbls>
          <c:showLegendKey val="0"/>
          <c:showVal val="0"/>
          <c:showCatName val="0"/>
          <c:showSerName val="0"/>
          <c:showPercent val="0"/>
          <c:showBubbleSize val="0"/>
        </c:dLbls>
        <c:gapWidth val="150"/>
        <c:axId val="373501768"/>
        <c:axId val="373502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49.77</c:v>
                </c:pt>
                <c:pt idx="1">
                  <c:v>49.22</c:v>
                </c:pt>
                <c:pt idx="2">
                  <c:v>49.08</c:v>
                </c:pt>
                <c:pt idx="3">
                  <c:v>49.32</c:v>
                </c:pt>
                <c:pt idx="4">
                  <c:v>50.24</c:v>
                </c:pt>
              </c:numCache>
            </c:numRef>
          </c:val>
          <c:smooth val="0"/>
          <c:extLst>
            <c:ext xmlns:c16="http://schemas.microsoft.com/office/drawing/2014/chart" uri="{C3380CC4-5D6E-409C-BE32-E72D297353CC}">
              <c16:uniqueId val="{00000001-34BE-43AB-B76B-A89F451997C5}"/>
            </c:ext>
          </c:extLst>
        </c:ser>
        <c:dLbls>
          <c:showLegendKey val="0"/>
          <c:showVal val="0"/>
          <c:showCatName val="0"/>
          <c:showSerName val="0"/>
          <c:showPercent val="0"/>
          <c:showBubbleSize val="0"/>
        </c:dLbls>
        <c:marker val="1"/>
        <c:smooth val="0"/>
        <c:axId val="373501768"/>
        <c:axId val="373502160"/>
      </c:lineChart>
      <c:dateAx>
        <c:axId val="373501768"/>
        <c:scaling>
          <c:orientation val="minMax"/>
        </c:scaling>
        <c:delete val="1"/>
        <c:axPos val="b"/>
        <c:numFmt formatCode="ge" sourceLinked="1"/>
        <c:majorTickMark val="none"/>
        <c:minorTickMark val="none"/>
        <c:tickLblPos val="none"/>
        <c:crossAx val="373502160"/>
        <c:crosses val="autoZero"/>
        <c:auto val="1"/>
        <c:lblOffset val="100"/>
        <c:baseTimeUnit val="years"/>
      </c:dateAx>
      <c:valAx>
        <c:axId val="37350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501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94.62</c:v>
                </c:pt>
                <c:pt idx="1">
                  <c:v>94.1</c:v>
                </c:pt>
                <c:pt idx="2">
                  <c:v>95.19</c:v>
                </c:pt>
                <c:pt idx="3">
                  <c:v>95.84</c:v>
                </c:pt>
                <c:pt idx="4">
                  <c:v>96.44</c:v>
                </c:pt>
              </c:numCache>
            </c:numRef>
          </c:val>
          <c:extLst>
            <c:ext xmlns:c16="http://schemas.microsoft.com/office/drawing/2014/chart" uri="{C3380CC4-5D6E-409C-BE32-E72D297353CC}">
              <c16:uniqueId val="{00000000-2386-4C90-BEC2-9C3B591505B0}"/>
            </c:ext>
          </c:extLst>
        </c:ser>
        <c:dLbls>
          <c:showLegendKey val="0"/>
          <c:showVal val="0"/>
          <c:showCatName val="0"/>
          <c:showSerName val="0"/>
          <c:showPercent val="0"/>
          <c:showBubbleSize val="0"/>
        </c:dLbls>
        <c:gapWidth val="150"/>
        <c:axId val="346450344"/>
        <c:axId val="346450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79.98</c:v>
                </c:pt>
                <c:pt idx="1">
                  <c:v>79.48</c:v>
                </c:pt>
                <c:pt idx="2">
                  <c:v>79.3</c:v>
                </c:pt>
                <c:pt idx="3">
                  <c:v>79.34</c:v>
                </c:pt>
                <c:pt idx="4">
                  <c:v>78.650000000000006</c:v>
                </c:pt>
              </c:numCache>
            </c:numRef>
          </c:val>
          <c:smooth val="0"/>
          <c:extLst>
            <c:ext xmlns:c16="http://schemas.microsoft.com/office/drawing/2014/chart" uri="{C3380CC4-5D6E-409C-BE32-E72D297353CC}">
              <c16:uniqueId val="{00000001-2386-4C90-BEC2-9C3B591505B0}"/>
            </c:ext>
          </c:extLst>
        </c:ser>
        <c:dLbls>
          <c:showLegendKey val="0"/>
          <c:showVal val="0"/>
          <c:showCatName val="0"/>
          <c:showSerName val="0"/>
          <c:showPercent val="0"/>
          <c:showBubbleSize val="0"/>
        </c:dLbls>
        <c:marker val="1"/>
        <c:smooth val="0"/>
        <c:axId val="346450344"/>
        <c:axId val="346450736"/>
      </c:lineChart>
      <c:dateAx>
        <c:axId val="346450344"/>
        <c:scaling>
          <c:orientation val="minMax"/>
        </c:scaling>
        <c:delete val="1"/>
        <c:axPos val="b"/>
        <c:numFmt formatCode="ge" sourceLinked="1"/>
        <c:majorTickMark val="none"/>
        <c:minorTickMark val="none"/>
        <c:tickLblPos val="none"/>
        <c:crossAx val="346450736"/>
        <c:crosses val="autoZero"/>
        <c:auto val="1"/>
        <c:lblOffset val="100"/>
        <c:baseTimeUnit val="years"/>
      </c:dateAx>
      <c:valAx>
        <c:axId val="34645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450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104.02</c:v>
                </c:pt>
                <c:pt idx="1">
                  <c:v>105.26</c:v>
                </c:pt>
                <c:pt idx="2">
                  <c:v>107.98</c:v>
                </c:pt>
                <c:pt idx="3">
                  <c:v>106.7</c:v>
                </c:pt>
                <c:pt idx="4">
                  <c:v>101.96</c:v>
                </c:pt>
              </c:numCache>
            </c:numRef>
          </c:val>
          <c:extLst>
            <c:ext xmlns:c16="http://schemas.microsoft.com/office/drawing/2014/chart" uri="{C3380CC4-5D6E-409C-BE32-E72D297353CC}">
              <c16:uniqueId val="{00000000-14CB-48A4-BFC2-2AB8DEE9E6EF}"/>
            </c:ext>
          </c:extLst>
        </c:ser>
        <c:dLbls>
          <c:showLegendKey val="0"/>
          <c:showVal val="0"/>
          <c:showCatName val="0"/>
          <c:showSerName val="0"/>
          <c:showPercent val="0"/>
          <c:showBubbleSize val="0"/>
        </c:dLbls>
        <c:gapWidth val="150"/>
        <c:axId val="339456888"/>
        <c:axId val="374575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105.53</c:v>
                </c:pt>
                <c:pt idx="1">
                  <c:v>107.2</c:v>
                </c:pt>
                <c:pt idx="2">
                  <c:v>106.62</c:v>
                </c:pt>
                <c:pt idx="3">
                  <c:v>107.95</c:v>
                </c:pt>
                <c:pt idx="4">
                  <c:v>104.47</c:v>
                </c:pt>
              </c:numCache>
            </c:numRef>
          </c:val>
          <c:smooth val="0"/>
          <c:extLst>
            <c:ext xmlns:c16="http://schemas.microsoft.com/office/drawing/2014/chart" uri="{C3380CC4-5D6E-409C-BE32-E72D297353CC}">
              <c16:uniqueId val="{00000001-14CB-48A4-BFC2-2AB8DEE9E6EF}"/>
            </c:ext>
          </c:extLst>
        </c:ser>
        <c:dLbls>
          <c:showLegendKey val="0"/>
          <c:showVal val="0"/>
          <c:showCatName val="0"/>
          <c:showSerName val="0"/>
          <c:showPercent val="0"/>
          <c:showBubbleSize val="0"/>
        </c:dLbls>
        <c:marker val="1"/>
        <c:smooth val="0"/>
        <c:axId val="339456888"/>
        <c:axId val="374575168"/>
      </c:lineChart>
      <c:dateAx>
        <c:axId val="339456888"/>
        <c:scaling>
          <c:orientation val="minMax"/>
        </c:scaling>
        <c:delete val="1"/>
        <c:axPos val="b"/>
        <c:numFmt formatCode="ge" sourceLinked="1"/>
        <c:majorTickMark val="none"/>
        <c:minorTickMark val="none"/>
        <c:tickLblPos val="none"/>
        <c:crossAx val="374575168"/>
        <c:crosses val="autoZero"/>
        <c:auto val="1"/>
        <c:lblOffset val="100"/>
        <c:baseTimeUnit val="years"/>
      </c:dateAx>
      <c:valAx>
        <c:axId val="374575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9456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44.1</c:v>
                </c:pt>
                <c:pt idx="1">
                  <c:v>61.68</c:v>
                </c:pt>
                <c:pt idx="2">
                  <c:v>63.27</c:v>
                </c:pt>
                <c:pt idx="3">
                  <c:v>64.930000000000007</c:v>
                </c:pt>
                <c:pt idx="4">
                  <c:v>62.86</c:v>
                </c:pt>
              </c:numCache>
            </c:numRef>
          </c:val>
          <c:extLst>
            <c:ext xmlns:c16="http://schemas.microsoft.com/office/drawing/2014/chart" uri="{C3380CC4-5D6E-409C-BE32-E72D297353CC}">
              <c16:uniqueId val="{00000000-197D-45B5-BC24-67798ECC9539}"/>
            </c:ext>
          </c:extLst>
        </c:ser>
        <c:dLbls>
          <c:showLegendKey val="0"/>
          <c:showVal val="0"/>
          <c:showCatName val="0"/>
          <c:showSerName val="0"/>
          <c:showPercent val="0"/>
          <c:showBubbleSize val="0"/>
        </c:dLbls>
        <c:gapWidth val="150"/>
        <c:axId val="374576344"/>
        <c:axId val="374576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36.43</c:v>
                </c:pt>
                <c:pt idx="1">
                  <c:v>46.12</c:v>
                </c:pt>
                <c:pt idx="2">
                  <c:v>47.44</c:v>
                </c:pt>
                <c:pt idx="3">
                  <c:v>48.3</c:v>
                </c:pt>
                <c:pt idx="4">
                  <c:v>45.14</c:v>
                </c:pt>
              </c:numCache>
            </c:numRef>
          </c:val>
          <c:smooth val="0"/>
          <c:extLst>
            <c:ext xmlns:c16="http://schemas.microsoft.com/office/drawing/2014/chart" uri="{C3380CC4-5D6E-409C-BE32-E72D297353CC}">
              <c16:uniqueId val="{00000001-197D-45B5-BC24-67798ECC9539}"/>
            </c:ext>
          </c:extLst>
        </c:ser>
        <c:dLbls>
          <c:showLegendKey val="0"/>
          <c:showVal val="0"/>
          <c:showCatName val="0"/>
          <c:showSerName val="0"/>
          <c:showPercent val="0"/>
          <c:showBubbleSize val="0"/>
        </c:dLbls>
        <c:marker val="1"/>
        <c:smooth val="0"/>
        <c:axId val="374576344"/>
        <c:axId val="374576736"/>
      </c:lineChart>
      <c:dateAx>
        <c:axId val="374576344"/>
        <c:scaling>
          <c:orientation val="minMax"/>
        </c:scaling>
        <c:delete val="1"/>
        <c:axPos val="b"/>
        <c:numFmt formatCode="ge" sourceLinked="1"/>
        <c:majorTickMark val="none"/>
        <c:minorTickMark val="none"/>
        <c:tickLblPos val="none"/>
        <c:crossAx val="374576736"/>
        <c:crosses val="autoZero"/>
        <c:auto val="1"/>
        <c:lblOffset val="100"/>
        <c:baseTimeUnit val="years"/>
      </c:dateAx>
      <c:valAx>
        <c:axId val="37457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576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E99-4E84-8301-2AB625D8759E}"/>
            </c:ext>
          </c:extLst>
        </c:ser>
        <c:dLbls>
          <c:showLegendKey val="0"/>
          <c:showVal val="0"/>
          <c:showCatName val="0"/>
          <c:showSerName val="0"/>
          <c:showPercent val="0"/>
          <c:showBubbleSize val="0"/>
        </c:dLbls>
        <c:gapWidth val="150"/>
        <c:axId val="339456496"/>
        <c:axId val="339456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8.7200000000000006</c:v>
                </c:pt>
                <c:pt idx="1">
                  <c:v>9.86</c:v>
                </c:pt>
                <c:pt idx="2">
                  <c:v>11.16</c:v>
                </c:pt>
                <c:pt idx="3">
                  <c:v>12.43</c:v>
                </c:pt>
                <c:pt idx="4">
                  <c:v>13.58</c:v>
                </c:pt>
              </c:numCache>
            </c:numRef>
          </c:val>
          <c:smooth val="0"/>
          <c:extLst>
            <c:ext xmlns:c16="http://schemas.microsoft.com/office/drawing/2014/chart" uri="{C3380CC4-5D6E-409C-BE32-E72D297353CC}">
              <c16:uniqueId val="{00000001-BE99-4E84-8301-2AB625D8759E}"/>
            </c:ext>
          </c:extLst>
        </c:ser>
        <c:dLbls>
          <c:showLegendKey val="0"/>
          <c:showVal val="0"/>
          <c:showCatName val="0"/>
          <c:showSerName val="0"/>
          <c:showPercent val="0"/>
          <c:showBubbleSize val="0"/>
        </c:dLbls>
        <c:marker val="1"/>
        <c:smooth val="0"/>
        <c:axId val="339456496"/>
        <c:axId val="339456104"/>
      </c:lineChart>
      <c:dateAx>
        <c:axId val="339456496"/>
        <c:scaling>
          <c:orientation val="minMax"/>
        </c:scaling>
        <c:delete val="1"/>
        <c:axPos val="b"/>
        <c:numFmt formatCode="ge" sourceLinked="1"/>
        <c:majorTickMark val="none"/>
        <c:minorTickMark val="none"/>
        <c:tickLblPos val="none"/>
        <c:crossAx val="339456104"/>
        <c:crosses val="autoZero"/>
        <c:auto val="1"/>
        <c:lblOffset val="100"/>
        <c:baseTimeUnit val="years"/>
      </c:dateAx>
      <c:valAx>
        <c:axId val="339456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45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formatCode="#,##0.00;&quot;△&quot;#,##0.00;&quot;-&quot;">
                  <c:v>176.61</c:v>
                </c:pt>
                <c:pt idx="1">
                  <c:v>0</c:v>
                </c:pt>
                <c:pt idx="2">
                  <c:v>0</c:v>
                </c:pt>
                <c:pt idx="3">
                  <c:v>0</c:v>
                </c:pt>
                <c:pt idx="4">
                  <c:v>0</c:v>
                </c:pt>
              </c:numCache>
            </c:numRef>
          </c:val>
          <c:extLst>
            <c:ext xmlns:c16="http://schemas.microsoft.com/office/drawing/2014/chart" uri="{C3380CC4-5D6E-409C-BE32-E72D297353CC}">
              <c16:uniqueId val="{00000000-7615-4FB9-BD12-EFFF277FE84C}"/>
            </c:ext>
          </c:extLst>
        </c:ser>
        <c:dLbls>
          <c:showLegendKey val="0"/>
          <c:showVal val="0"/>
          <c:showCatName val="0"/>
          <c:showSerName val="0"/>
          <c:showPercent val="0"/>
          <c:showBubbleSize val="0"/>
        </c:dLbls>
        <c:gapWidth val="150"/>
        <c:axId val="345757272"/>
        <c:axId val="345757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28.31</c:v>
                </c:pt>
                <c:pt idx="1">
                  <c:v>13.46</c:v>
                </c:pt>
                <c:pt idx="2">
                  <c:v>12.59</c:v>
                </c:pt>
                <c:pt idx="3">
                  <c:v>12.44</c:v>
                </c:pt>
                <c:pt idx="4">
                  <c:v>16.399999999999999</c:v>
                </c:pt>
              </c:numCache>
            </c:numRef>
          </c:val>
          <c:smooth val="0"/>
          <c:extLst>
            <c:ext xmlns:c16="http://schemas.microsoft.com/office/drawing/2014/chart" uri="{C3380CC4-5D6E-409C-BE32-E72D297353CC}">
              <c16:uniqueId val="{00000001-7615-4FB9-BD12-EFFF277FE84C}"/>
            </c:ext>
          </c:extLst>
        </c:ser>
        <c:dLbls>
          <c:showLegendKey val="0"/>
          <c:showVal val="0"/>
          <c:showCatName val="0"/>
          <c:showSerName val="0"/>
          <c:showPercent val="0"/>
          <c:showBubbleSize val="0"/>
        </c:dLbls>
        <c:marker val="1"/>
        <c:smooth val="0"/>
        <c:axId val="345757272"/>
        <c:axId val="345757664"/>
      </c:lineChart>
      <c:dateAx>
        <c:axId val="345757272"/>
        <c:scaling>
          <c:orientation val="minMax"/>
        </c:scaling>
        <c:delete val="1"/>
        <c:axPos val="b"/>
        <c:numFmt formatCode="ge" sourceLinked="1"/>
        <c:majorTickMark val="none"/>
        <c:minorTickMark val="none"/>
        <c:tickLblPos val="none"/>
        <c:crossAx val="345757664"/>
        <c:crosses val="autoZero"/>
        <c:auto val="1"/>
        <c:lblOffset val="100"/>
        <c:baseTimeUnit val="years"/>
      </c:dateAx>
      <c:valAx>
        <c:axId val="345757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5757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30385.86</c:v>
                </c:pt>
                <c:pt idx="1">
                  <c:v>8238.85</c:v>
                </c:pt>
                <c:pt idx="2">
                  <c:v>5991.17</c:v>
                </c:pt>
                <c:pt idx="3">
                  <c:v>9385.4500000000007</c:v>
                </c:pt>
                <c:pt idx="4">
                  <c:v>9441.99</c:v>
                </c:pt>
              </c:numCache>
            </c:numRef>
          </c:val>
          <c:extLst>
            <c:ext xmlns:c16="http://schemas.microsoft.com/office/drawing/2014/chart" uri="{C3380CC4-5D6E-409C-BE32-E72D297353CC}">
              <c16:uniqueId val="{00000000-B266-4715-9850-EC392B92DF0D}"/>
            </c:ext>
          </c:extLst>
        </c:ser>
        <c:dLbls>
          <c:showLegendKey val="0"/>
          <c:showVal val="0"/>
          <c:showCatName val="0"/>
          <c:showSerName val="0"/>
          <c:showPercent val="0"/>
          <c:showBubbleSize val="0"/>
        </c:dLbls>
        <c:gapWidth val="150"/>
        <c:axId val="373403464"/>
        <c:axId val="373403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1164.51</c:v>
                </c:pt>
                <c:pt idx="1">
                  <c:v>434.72</c:v>
                </c:pt>
                <c:pt idx="2">
                  <c:v>416.14</c:v>
                </c:pt>
                <c:pt idx="3">
                  <c:v>371.89</c:v>
                </c:pt>
                <c:pt idx="4">
                  <c:v>293.23</c:v>
                </c:pt>
              </c:numCache>
            </c:numRef>
          </c:val>
          <c:smooth val="0"/>
          <c:extLst>
            <c:ext xmlns:c16="http://schemas.microsoft.com/office/drawing/2014/chart" uri="{C3380CC4-5D6E-409C-BE32-E72D297353CC}">
              <c16:uniqueId val="{00000001-B266-4715-9850-EC392B92DF0D}"/>
            </c:ext>
          </c:extLst>
        </c:ser>
        <c:dLbls>
          <c:showLegendKey val="0"/>
          <c:showVal val="0"/>
          <c:showCatName val="0"/>
          <c:showSerName val="0"/>
          <c:showPercent val="0"/>
          <c:showBubbleSize val="0"/>
        </c:dLbls>
        <c:marker val="1"/>
        <c:smooth val="0"/>
        <c:axId val="373403464"/>
        <c:axId val="373403856"/>
      </c:lineChart>
      <c:dateAx>
        <c:axId val="373403464"/>
        <c:scaling>
          <c:orientation val="minMax"/>
        </c:scaling>
        <c:delete val="1"/>
        <c:axPos val="b"/>
        <c:numFmt formatCode="ge" sourceLinked="1"/>
        <c:majorTickMark val="none"/>
        <c:minorTickMark val="none"/>
        <c:tickLblPos val="none"/>
        <c:crossAx val="373403856"/>
        <c:crosses val="autoZero"/>
        <c:auto val="1"/>
        <c:lblOffset val="100"/>
        <c:baseTimeUnit val="years"/>
      </c:dateAx>
      <c:valAx>
        <c:axId val="373403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3403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53.93</c:v>
                </c:pt>
                <c:pt idx="1">
                  <c:v>53.35</c:v>
                </c:pt>
                <c:pt idx="2">
                  <c:v>49.36</c:v>
                </c:pt>
                <c:pt idx="3">
                  <c:v>157.97999999999999</c:v>
                </c:pt>
                <c:pt idx="4">
                  <c:v>221.03</c:v>
                </c:pt>
              </c:numCache>
            </c:numRef>
          </c:val>
          <c:extLst>
            <c:ext xmlns:c16="http://schemas.microsoft.com/office/drawing/2014/chart" uri="{C3380CC4-5D6E-409C-BE32-E72D297353CC}">
              <c16:uniqueId val="{00000000-9951-4455-9279-70AF9C2C1424}"/>
            </c:ext>
          </c:extLst>
        </c:ser>
        <c:dLbls>
          <c:showLegendKey val="0"/>
          <c:showVal val="0"/>
          <c:showCatName val="0"/>
          <c:showSerName val="0"/>
          <c:showPercent val="0"/>
          <c:showBubbleSize val="0"/>
        </c:dLbls>
        <c:gapWidth val="150"/>
        <c:axId val="373425600"/>
        <c:axId val="373425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498.27</c:v>
                </c:pt>
                <c:pt idx="1">
                  <c:v>495.76</c:v>
                </c:pt>
                <c:pt idx="2">
                  <c:v>487.22</c:v>
                </c:pt>
                <c:pt idx="3">
                  <c:v>483.11</c:v>
                </c:pt>
                <c:pt idx="4">
                  <c:v>542.29999999999995</c:v>
                </c:pt>
              </c:numCache>
            </c:numRef>
          </c:val>
          <c:smooth val="0"/>
          <c:extLst>
            <c:ext xmlns:c16="http://schemas.microsoft.com/office/drawing/2014/chart" uri="{C3380CC4-5D6E-409C-BE32-E72D297353CC}">
              <c16:uniqueId val="{00000001-9951-4455-9279-70AF9C2C1424}"/>
            </c:ext>
          </c:extLst>
        </c:ser>
        <c:dLbls>
          <c:showLegendKey val="0"/>
          <c:showVal val="0"/>
          <c:showCatName val="0"/>
          <c:showSerName val="0"/>
          <c:showPercent val="0"/>
          <c:showBubbleSize val="0"/>
        </c:dLbls>
        <c:marker val="1"/>
        <c:smooth val="0"/>
        <c:axId val="373425600"/>
        <c:axId val="373425992"/>
      </c:lineChart>
      <c:dateAx>
        <c:axId val="373425600"/>
        <c:scaling>
          <c:orientation val="minMax"/>
        </c:scaling>
        <c:delete val="1"/>
        <c:axPos val="b"/>
        <c:numFmt formatCode="ge" sourceLinked="1"/>
        <c:majorTickMark val="none"/>
        <c:minorTickMark val="none"/>
        <c:tickLblPos val="none"/>
        <c:crossAx val="373425992"/>
        <c:crosses val="autoZero"/>
        <c:auto val="1"/>
        <c:lblOffset val="100"/>
        <c:baseTimeUnit val="years"/>
      </c:dateAx>
      <c:valAx>
        <c:axId val="373425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342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88.79</c:v>
                </c:pt>
                <c:pt idx="1">
                  <c:v>89.91</c:v>
                </c:pt>
                <c:pt idx="2">
                  <c:v>93.04</c:v>
                </c:pt>
                <c:pt idx="3">
                  <c:v>91.62</c:v>
                </c:pt>
                <c:pt idx="4">
                  <c:v>86.61</c:v>
                </c:pt>
              </c:numCache>
            </c:numRef>
          </c:val>
          <c:extLst>
            <c:ext xmlns:c16="http://schemas.microsoft.com/office/drawing/2014/chart" uri="{C3380CC4-5D6E-409C-BE32-E72D297353CC}">
              <c16:uniqueId val="{00000000-9268-4EC6-B49C-2E57096BE954}"/>
            </c:ext>
          </c:extLst>
        </c:ser>
        <c:dLbls>
          <c:showLegendKey val="0"/>
          <c:showVal val="0"/>
          <c:showCatName val="0"/>
          <c:showSerName val="0"/>
          <c:showPercent val="0"/>
          <c:showBubbleSize val="0"/>
        </c:dLbls>
        <c:gapWidth val="150"/>
        <c:axId val="373403072"/>
        <c:axId val="373527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90.64</c:v>
                </c:pt>
                <c:pt idx="1">
                  <c:v>93.66</c:v>
                </c:pt>
                <c:pt idx="2">
                  <c:v>92.76</c:v>
                </c:pt>
                <c:pt idx="3">
                  <c:v>93.28</c:v>
                </c:pt>
                <c:pt idx="4">
                  <c:v>87.51</c:v>
                </c:pt>
              </c:numCache>
            </c:numRef>
          </c:val>
          <c:smooth val="0"/>
          <c:extLst>
            <c:ext xmlns:c16="http://schemas.microsoft.com/office/drawing/2014/chart" uri="{C3380CC4-5D6E-409C-BE32-E72D297353CC}">
              <c16:uniqueId val="{00000001-9268-4EC6-B49C-2E57096BE954}"/>
            </c:ext>
          </c:extLst>
        </c:ser>
        <c:dLbls>
          <c:showLegendKey val="0"/>
          <c:showVal val="0"/>
          <c:showCatName val="0"/>
          <c:showSerName val="0"/>
          <c:showPercent val="0"/>
          <c:showBubbleSize val="0"/>
        </c:dLbls>
        <c:marker val="1"/>
        <c:smooth val="0"/>
        <c:axId val="373403072"/>
        <c:axId val="373527616"/>
      </c:lineChart>
      <c:dateAx>
        <c:axId val="373403072"/>
        <c:scaling>
          <c:orientation val="minMax"/>
        </c:scaling>
        <c:delete val="1"/>
        <c:axPos val="b"/>
        <c:numFmt formatCode="ge" sourceLinked="1"/>
        <c:majorTickMark val="none"/>
        <c:minorTickMark val="none"/>
        <c:tickLblPos val="none"/>
        <c:crossAx val="373527616"/>
        <c:crosses val="autoZero"/>
        <c:auto val="1"/>
        <c:lblOffset val="100"/>
        <c:baseTimeUnit val="years"/>
      </c:dateAx>
      <c:valAx>
        <c:axId val="37352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40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279.45999999999998</c:v>
                </c:pt>
                <c:pt idx="1">
                  <c:v>280.55</c:v>
                </c:pt>
                <c:pt idx="2">
                  <c:v>271.26</c:v>
                </c:pt>
                <c:pt idx="3">
                  <c:v>276.10000000000002</c:v>
                </c:pt>
                <c:pt idx="4">
                  <c:v>292.7</c:v>
                </c:pt>
              </c:numCache>
            </c:numRef>
          </c:val>
          <c:extLst>
            <c:ext xmlns:c16="http://schemas.microsoft.com/office/drawing/2014/chart" uri="{C3380CC4-5D6E-409C-BE32-E72D297353CC}">
              <c16:uniqueId val="{00000000-2F13-45ED-B013-0BB458AC5090}"/>
            </c:ext>
          </c:extLst>
        </c:ser>
        <c:dLbls>
          <c:showLegendKey val="0"/>
          <c:showVal val="0"/>
          <c:showCatName val="0"/>
          <c:showSerName val="0"/>
          <c:showPercent val="0"/>
          <c:showBubbleSize val="0"/>
        </c:dLbls>
        <c:gapWidth val="150"/>
        <c:axId val="373528792"/>
        <c:axId val="3735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213.52</c:v>
                </c:pt>
                <c:pt idx="1">
                  <c:v>208.21</c:v>
                </c:pt>
                <c:pt idx="2">
                  <c:v>208.67</c:v>
                </c:pt>
                <c:pt idx="3">
                  <c:v>208.29</c:v>
                </c:pt>
                <c:pt idx="4">
                  <c:v>218.42</c:v>
                </c:pt>
              </c:numCache>
            </c:numRef>
          </c:val>
          <c:smooth val="0"/>
          <c:extLst>
            <c:ext xmlns:c16="http://schemas.microsoft.com/office/drawing/2014/chart" uri="{C3380CC4-5D6E-409C-BE32-E72D297353CC}">
              <c16:uniqueId val="{00000001-2F13-45ED-B013-0BB458AC5090}"/>
            </c:ext>
          </c:extLst>
        </c:ser>
        <c:dLbls>
          <c:showLegendKey val="0"/>
          <c:showVal val="0"/>
          <c:showCatName val="0"/>
          <c:showSerName val="0"/>
          <c:showPercent val="0"/>
          <c:showBubbleSize val="0"/>
        </c:dLbls>
        <c:marker val="1"/>
        <c:smooth val="0"/>
        <c:axId val="373528792"/>
        <c:axId val="373529184"/>
      </c:lineChart>
      <c:dateAx>
        <c:axId val="373528792"/>
        <c:scaling>
          <c:orientation val="minMax"/>
        </c:scaling>
        <c:delete val="1"/>
        <c:axPos val="b"/>
        <c:numFmt formatCode="ge" sourceLinked="1"/>
        <c:majorTickMark val="none"/>
        <c:minorTickMark val="none"/>
        <c:tickLblPos val="none"/>
        <c:crossAx val="373529184"/>
        <c:crosses val="autoZero"/>
        <c:auto val="1"/>
        <c:lblOffset val="100"/>
        <c:baseTimeUnit val="years"/>
      </c:dateAx>
      <c:valAx>
        <c:axId val="37352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528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千葉県　御宿町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A8</v>
      </c>
      <c r="X8" s="82"/>
      <c r="Y8" s="82"/>
      <c r="Z8" s="82"/>
      <c r="AA8" s="82"/>
      <c r="AB8" s="82"/>
      <c r="AC8" s="82"/>
      <c r="AD8" s="82" t="str">
        <f>データ!$M$6</f>
        <v>非設置</v>
      </c>
      <c r="AE8" s="82"/>
      <c r="AF8" s="82"/>
      <c r="AG8" s="82"/>
      <c r="AH8" s="82"/>
      <c r="AI8" s="82"/>
      <c r="AJ8" s="82"/>
      <c r="AK8" s="4"/>
      <c r="AL8" s="70">
        <f>データ!$R$6</f>
        <v>7611</v>
      </c>
      <c r="AM8" s="70"/>
      <c r="AN8" s="70"/>
      <c r="AO8" s="70"/>
      <c r="AP8" s="70"/>
      <c r="AQ8" s="70"/>
      <c r="AR8" s="70"/>
      <c r="AS8" s="70"/>
      <c r="AT8" s="66">
        <f>データ!$S$6</f>
        <v>24.86</v>
      </c>
      <c r="AU8" s="67"/>
      <c r="AV8" s="67"/>
      <c r="AW8" s="67"/>
      <c r="AX8" s="67"/>
      <c r="AY8" s="67"/>
      <c r="AZ8" s="67"/>
      <c r="BA8" s="67"/>
      <c r="BB8" s="69">
        <f>データ!$T$6</f>
        <v>306.14999999999998</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87.08</v>
      </c>
      <c r="J10" s="67"/>
      <c r="K10" s="67"/>
      <c r="L10" s="67"/>
      <c r="M10" s="67"/>
      <c r="N10" s="67"/>
      <c r="O10" s="68"/>
      <c r="P10" s="69">
        <f>データ!$P$6</f>
        <v>97.49</v>
      </c>
      <c r="Q10" s="69"/>
      <c r="R10" s="69"/>
      <c r="S10" s="69"/>
      <c r="T10" s="69"/>
      <c r="U10" s="69"/>
      <c r="V10" s="69"/>
      <c r="W10" s="70">
        <f>データ!$Q$6</f>
        <v>2644</v>
      </c>
      <c r="X10" s="70"/>
      <c r="Y10" s="70"/>
      <c r="Z10" s="70"/>
      <c r="AA10" s="70"/>
      <c r="AB10" s="70"/>
      <c r="AC10" s="70"/>
      <c r="AD10" s="2"/>
      <c r="AE10" s="2"/>
      <c r="AF10" s="2"/>
      <c r="AG10" s="2"/>
      <c r="AH10" s="4"/>
      <c r="AI10" s="4"/>
      <c r="AJ10" s="4"/>
      <c r="AK10" s="4"/>
      <c r="AL10" s="70">
        <f>データ!$U$6</f>
        <v>7376</v>
      </c>
      <c r="AM10" s="70"/>
      <c r="AN10" s="70"/>
      <c r="AO10" s="70"/>
      <c r="AP10" s="70"/>
      <c r="AQ10" s="70"/>
      <c r="AR10" s="70"/>
      <c r="AS10" s="70"/>
      <c r="AT10" s="66">
        <f>データ!$V$6</f>
        <v>24.92</v>
      </c>
      <c r="AU10" s="67"/>
      <c r="AV10" s="67"/>
      <c r="AW10" s="67"/>
      <c r="AX10" s="67"/>
      <c r="AY10" s="67"/>
      <c r="AZ10" s="67"/>
      <c r="BA10" s="67"/>
      <c r="BB10" s="69">
        <f>データ!$W$6</f>
        <v>295.99</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118</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119</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LMUcAZqRE57buBaDtpsMfxdxjzjxnY1YimtwgD6o8sVNvVw4QvU/e2t639aI9BTiSBWHgBqApQ7vkev4OEsAkg==" saltValue="BD6pO9uQquQ/Vq0HpfkFc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124435</v>
      </c>
      <c r="D6" s="33">
        <f t="shared" si="3"/>
        <v>46</v>
      </c>
      <c r="E6" s="33">
        <f t="shared" si="3"/>
        <v>1</v>
      </c>
      <c r="F6" s="33">
        <f t="shared" si="3"/>
        <v>0</v>
      </c>
      <c r="G6" s="33">
        <f t="shared" si="3"/>
        <v>1</v>
      </c>
      <c r="H6" s="33" t="str">
        <f t="shared" si="3"/>
        <v>千葉県　御宿町</v>
      </c>
      <c r="I6" s="33" t="str">
        <f t="shared" si="3"/>
        <v>法適用</v>
      </c>
      <c r="J6" s="33" t="str">
        <f t="shared" si="3"/>
        <v>水道事業</v>
      </c>
      <c r="K6" s="33" t="str">
        <f t="shared" si="3"/>
        <v>末端給水事業</v>
      </c>
      <c r="L6" s="33" t="str">
        <f t="shared" si="3"/>
        <v>A8</v>
      </c>
      <c r="M6" s="33" t="str">
        <f t="shared" si="3"/>
        <v>非設置</v>
      </c>
      <c r="N6" s="34" t="str">
        <f t="shared" si="3"/>
        <v>-</v>
      </c>
      <c r="O6" s="34">
        <f t="shared" si="3"/>
        <v>87.08</v>
      </c>
      <c r="P6" s="34">
        <f t="shared" si="3"/>
        <v>97.49</v>
      </c>
      <c r="Q6" s="34">
        <f t="shared" si="3"/>
        <v>2644</v>
      </c>
      <c r="R6" s="34">
        <f t="shared" si="3"/>
        <v>7611</v>
      </c>
      <c r="S6" s="34">
        <f t="shared" si="3"/>
        <v>24.86</v>
      </c>
      <c r="T6" s="34">
        <f t="shared" si="3"/>
        <v>306.14999999999998</v>
      </c>
      <c r="U6" s="34">
        <f t="shared" si="3"/>
        <v>7376</v>
      </c>
      <c r="V6" s="34">
        <f t="shared" si="3"/>
        <v>24.92</v>
      </c>
      <c r="W6" s="34">
        <f t="shared" si="3"/>
        <v>295.99</v>
      </c>
      <c r="X6" s="35">
        <f>IF(X7="",NA(),X7)</f>
        <v>104.02</v>
      </c>
      <c r="Y6" s="35">
        <f t="shared" ref="Y6:AG6" si="4">IF(Y7="",NA(),Y7)</f>
        <v>105.26</v>
      </c>
      <c r="Z6" s="35">
        <f t="shared" si="4"/>
        <v>107.98</v>
      </c>
      <c r="AA6" s="35">
        <f t="shared" si="4"/>
        <v>106.7</v>
      </c>
      <c r="AB6" s="35">
        <f t="shared" si="4"/>
        <v>101.96</v>
      </c>
      <c r="AC6" s="35">
        <f t="shared" si="4"/>
        <v>105.53</v>
      </c>
      <c r="AD6" s="35">
        <f t="shared" si="4"/>
        <v>107.2</v>
      </c>
      <c r="AE6" s="35">
        <f t="shared" si="4"/>
        <v>106.62</v>
      </c>
      <c r="AF6" s="35">
        <f t="shared" si="4"/>
        <v>107.95</v>
      </c>
      <c r="AG6" s="35">
        <f t="shared" si="4"/>
        <v>104.47</v>
      </c>
      <c r="AH6" s="34" t="str">
        <f>IF(AH7="","",IF(AH7="-","【-】","【"&amp;SUBSTITUTE(TEXT(AH7,"#,##0.00"),"-","△")&amp;"】"))</f>
        <v>【113.39】</v>
      </c>
      <c r="AI6" s="35">
        <f>IF(AI7="",NA(),AI7)</f>
        <v>176.61</v>
      </c>
      <c r="AJ6" s="34">
        <f t="shared" ref="AJ6:AR6" si="5">IF(AJ7="",NA(),AJ7)</f>
        <v>0</v>
      </c>
      <c r="AK6" s="34">
        <f t="shared" si="5"/>
        <v>0</v>
      </c>
      <c r="AL6" s="34">
        <f t="shared" si="5"/>
        <v>0</v>
      </c>
      <c r="AM6" s="34">
        <f t="shared" si="5"/>
        <v>0</v>
      </c>
      <c r="AN6" s="35">
        <f t="shared" si="5"/>
        <v>28.31</v>
      </c>
      <c r="AO6" s="35">
        <f t="shared" si="5"/>
        <v>13.46</v>
      </c>
      <c r="AP6" s="35">
        <f t="shared" si="5"/>
        <v>12.59</v>
      </c>
      <c r="AQ6" s="35">
        <f t="shared" si="5"/>
        <v>12.44</v>
      </c>
      <c r="AR6" s="35">
        <f t="shared" si="5"/>
        <v>16.399999999999999</v>
      </c>
      <c r="AS6" s="34" t="str">
        <f>IF(AS7="","",IF(AS7="-","【-】","【"&amp;SUBSTITUTE(TEXT(AS7,"#,##0.00"),"-","△")&amp;"】"))</f>
        <v>【0.85】</v>
      </c>
      <c r="AT6" s="35">
        <f>IF(AT7="",NA(),AT7)</f>
        <v>30385.86</v>
      </c>
      <c r="AU6" s="35">
        <f t="shared" ref="AU6:BC6" si="6">IF(AU7="",NA(),AU7)</f>
        <v>8238.85</v>
      </c>
      <c r="AV6" s="35">
        <f t="shared" si="6"/>
        <v>5991.17</v>
      </c>
      <c r="AW6" s="35">
        <f t="shared" si="6"/>
        <v>9385.4500000000007</v>
      </c>
      <c r="AX6" s="35">
        <f t="shared" si="6"/>
        <v>9441.99</v>
      </c>
      <c r="AY6" s="35">
        <f t="shared" si="6"/>
        <v>1164.51</v>
      </c>
      <c r="AZ6" s="35">
        <f t="shared" si="6"/>
        <v>434.72</v>
      </c>
      <c r="BA6" s="35">
        <f t="shared" si="6"/>
        <v>416.14</v>
      </c>
      <c r="BB6" s="35">
        <f t="shared" si="6"/>
        <v>371.89</v>
      </c>
      <c r="BC6" s="35">
        <f t="shared" si="6"/>
        <v>293.23</v>
      </c>
      <c r="BD6" s="34" t="str">
        <f>IF(BD7="","",IF(BD7="-","【-】","【"&amp;SUBSTITUTE(TEXT(BD7,"#,##0.00"),"-","△")&amp;"】"))</f>
        <v>【264.34】</v>
      </c>
      <c r="BE6" s="35">
        <f>IF(BE7="",NA(),BE7)</f>
        <v>53.93</v>
      </c>
      <c r="BF6" s="35">
        <f t="shared" ref="BF6:BN6" si="7">IF(BF7="",NA(),BF7)</f>
        <v>53.35</v>
      </c>
      <c r="BG6" s="35">
        <f t="shared" si="7"/>
        <v>49.36</v>
      </c>
      <c r="BH6" s="35">
        <f t="shared" si="7"/>
        <v>157.97999999999999</v>
      </c>
      <c r="BI6" s="35">
        <f t="shared" si="7"/>
        <v>221.03</v>
      </c>
      <c r="BJ6" s="35">
        <f t="shared" si="7"/>
        <v>498.27</v>
      </c>
      <c r="BK6" s="35">
        <f t="shared" si="7"/>
        <v>495.76</v>
      </c>
      <c r="BL6" s="35">
        <f t="shared" si="7"/>
        <v>487.22</v>
      </c>
      <c r="BM6" s="35">
        <f t="shared" si="7"/>
        <v>483.11</v>
      </c>
      <c r="BN6" s="35">
        <f t="shared" si="7"/>
        <v>542.29999999999995</v>
      </c>
      <c r="BO6" s="34" t="str">
        <f>IF(BO7="","",IF(BO7="-","【-】","【"&amp;SUBSTITUTE(TEXT(BO7,"#,##0.00"),"-","△")&amp;"】"))</f>
        <v>【274.27】</v>
      </c>
      <c r="BP6" s="35">
        <f>IF(BP7="",NA(),BP7)</f>
        <v>88.79</v>
      </c>
      <c r="BQ6" s="35">
        <f t="shared" ref="BQ6:BY6" si="8">IF(BQ7="",NA(),BQ7)</f>
        <v>89.91</v>
      </c>
      <c r="BR6" s="35">
        <f t="shared" si="8"/>
        <v>93.04</v>
      </c>
      <c r="BS6" s="35">
        <f t="shared" si="8"/>
        <v>91.62</v>
      </c>
      <c r="BT6" s="35">
        <f t="shared" si="8"/>
        <v>86.61</v>
      </c>
      <c r="BU6" s="35">
        <f t="shared" si="8"/>
        <v>90.64</v>
      </c>
      <c r="BV6" s="35">
        <f t="shared" si="8"/>
        <v>93.66</v>
      </c>
      <c r="BW6" s="35">
        <f t="shared" si="8"/>
        <v>92.76</v>
      </c>
      <c r="BX6" s="35">
        <f t="shared" si="8"/>
        <v>93.28</v>
      </c>
      <c r="BY6" s="35">
        <f t="shared" si="8"/>
        <v>87.51</v>
      </c>
      <c r="BZ6" s="34" t="str">
        <f>IF(BZ7="","",IF(BZ7="-","【-】","【"&amp;SUBSTITUTE(TEXT(BZ7,"#,##0.00"),"-","△")&amp;"】"))</f>
        <v>【104.36】</v>
      </c>
      <c r="CA6" s="35">
        <f>IF(CA7="",NA(),CA7)</f>
        <v>279.45999999999998</v>
      </c>
      <c r="CB6" s="35">
        <f t="shared" ref="CB6:CJ6" si="9">IF(CB7="",NA(),CB7)</f>
        <v>280.55</v>
      </c>
      <c r="CC6" s="35">
        <f t="shared" si="9"/>
        <v>271.26</v>
      </c>
      <c r="CD6" s="35">
        <f t="shared" si="9"/>
        <v>276.10000000000002</v>
      </c>
      <c r="CE6" s="35">
        <f t="shared" si="9"/>
        <v>292.7</v>
      </c>
      <c r="CF6" s="35">
        <f t="shared" si="9"/>
        <v>213.52</v>
      </c>
      <c r="CG6" s="35">
        <f t="shared" si="9"/>
        <v>208.21</v>
      </c>
      <c r="CH6" s="35">
        <f t="shared" si="9"/>
        <v>208.67</v>
      </c>
      <c r="CI6" s="35">
        <f t="shared" si="9"/>
        <v>208.29</v>
      </c>
      <c r="CJ6" s="35">
        <f t="shared" si="9"/>
        <v>218.42</v>
      </c>
      <c r="CK6" s="34" t="str">
        <f>IF(CK7="","",IF(CK7="-","【-】","【"&amp;SUBSTITUTE(TEXT(CK7,"#,##0.00"),"-","△")&amp;"】"))</f>
        <v>【165.71】</v>
      </c>
      <c r="CL6" s="35">
        <f>IF(CL7="",NA(),CL7)</f>
        <v>35.619999999999997</v>
      </c>
      <c r="CM6" s="35">
        <f t="shared" ref="CM6:CU6" si="10">IF(CM7="",NA(),CM7)</f>
        <v>33.31</v>
      </c>
      <c r="CN6" s="35">
        <f t="shared" si="10"/>
        <v>32.97</v>
      </c>
      <c r="CO6" s="35">
        <f t="shared" si="10"/>
        <v>33</v>
      </c>
      <c r="CP6" s="35">
        <f t="shared" si="10"/>
        <v>32.81</v>
      </c>
      <c r="CQ6" s="35">
        <f t="shared" si="10"/>
        <v>49.77</v>
      </c>
      <c r="CR6" s="35">
        <f t="shared" si="10"/>
        <v>49.22</v>
      </c>
      <c r="CS6" s="35">
        <f t="shared" si="10"/>
        <v>49.08</v>
      </c>
      <c r="CT6" s="35">
        <f t="shared" si="10"/>
        <v>49.32</v>
      </c>
      <c r="CU6" s="35">
        <f t="shared" si="10"/>
        <v>50.24</v>
      </c>
      <c r="CV6" s="34" t="str">
        <f>IF(CV7="","",IF(CV7="-","【-】","【"&amp;SUBSTITUTE(TEXT(CV7,"#,##0.00"),"-","△")&amp;"】"))</f>
        <v>【60.41】</v>
      </c>
      <c r="CW6" s="35">
        <f>IF(CW7="",NA(),CW7)</f>
        <v>94.62</v>
      </c>
      <c r="CX6" s="35">
        <f t="shared" ref="CX6:DF6" si="11">IF(CX7="",NA(),CX7)</f>
        <v>94.1</v>
      </c>
      <c r="CY6" s="35">
        <f t="shared" si="11"/>
        <v>95.19</v>
      </c>
      <c r="CZ6" s="35">
        <f t="shared" si="11"/>
        <v>95.84</v>
      </c>
      <c r="DA6" s="35">
        <f t="shared" si="11"/>
        <v>96.44</v>
      </c>
      <c r="DB6" s="35">
        <f t="shared" si="11"/>
        <v>79.98</v>
      </c>
      <c r="DC6" s="35">
        <f t="shared" si="11"/>
        <v>79.48</v>
      </c>
      <c r="DD6" s="35">
        <f t="shared" si="11"/>
        <v>79.3</v>
      </c>
      <c r="DE6" s="35">
        <f t="shared" si="11"/>
        <v>79.34</v>
      </c>
      <c r="DF6" s="35">
        <f t="shared" si="11"/>
        <v>78.650000000000006</v>
      </c>
      <c r="DG6" s="34" t="str">
        <f>IF(DG7="","",IF(DG7="-","【-】","【"&amp;SUBSTITUTE(TEXT(DG7,"#,##0.00"),"-","△")&amp;"】"))</f>
        <v>【89.93】</v>
      </c>
      <c r="DH6" s="35">
        <f>IF(DH7="",NA(),DH7)</f>
        <v>44.1</v>
      </c>
      <c r="DI6" s="35">
        <f t="shared" ref="DI6:DQ6" si="12">IF(DI7="",NA(),DI7)</f>
        <v>61.68</v>
      </c>
      <c r="DJ6" s="35">
        <f t="shared" si="12"/>
        <v>63.27</v>
      </c>
      <c r="DK6" s="35">
        <f t="shared" si="12"/>
        <v>64.930000000000007</v>
      </c>
      <c r="DL6" s="35">
        <f t="shared" si="12"/>
        <v>62.86</v>
      </c>
      <c r="DM6" s="35">
        <f t="shared" si="12"/>
        <v>36.43</v>
      </c>
      <c r="DN6" s="35">
        <f t="shared" si="12"/>
        <v>46.12</v>
      </c>
      <c r="DO6" s="35">
        <f t="shared" si="12"/>
        <v>47.44</v>
      </c>
      <c r="DP6" s="35">
        <f t="shared" si="12"/>
        <v>48.3</v>
      </c>
      <c r="DQ6" s="35">
        <f t="shared" si="12"/>
        <v>45.14</v>
      </c>
      <c r="DR6" s="34" t="str">
        <f>IF(DR7="","",IF(DR7="-","【-】","【"&amp;SUBSTITUTE(TEXT(DR7,"#,##0.00"),"-","△")&amp;"】"))</f>
        <v>【48.12】</v>
      </c>
      <c r="DS6" s="34">
        <f>IF(DS7="",NA(),DS7)</f>
        <v>0</v>
      </c>
      <c r="DT6" s="34">
        <f t="shared" ref="DT6:EB6" si="13">IF(DT7="",NA(),DT7)</f>
        <v>0</v>
      </c>
      <c r="DU6" s="34">
        <f t="shared" si="13"/>
        <v>0</v>
      </c>
      <c r="DV6" s="34">
        <f t="shared" si="13"/>
        <v>0</v>
      </c>
      <c r="DW6" s="34">
        <f t="shared" si="13"/>
        <v>0</v>
      </c>
      <c r="DX6" s="35">
        <f t="shared" si="13"/>
        <v>8.7200000000000006</v>
      </c>
      <c r="DY6" s="35">
        <f t="shared" si="13"/>
        <v>9.86</v>
      </c>
      <c r="DZ6" s="35">
        <f t="shared" si="13"/>
        <v>11.16</v>
      </c>
      <c r="EA6" s="35">
        <f t="shared" si="13"/>
        <v>12.43</v>
      </c>
      <c r="EB6" s="35">
        <f t="shared" si="13"/>
        <v>13.58</v>
      </c>
      <c r="EC6" s="34" t="str">
        <f>IF(EC7="","",IF(EC7="-","【-】","【"&amp;SUBSTITUTE(TEXT(EC7,"#,##0.00"),"-","△")&amp;"】"))</f>
        <v>【15.89】</v>
      </c>
      <c r="ED6" s="35">
        <f>IF(ED7="",NA(),ED7)</f>
        <v>0.04</v>
      </c>
      <c r="EE6" s="34">
        <f t="shared" ref="EE6:EM6" si="14">IF(EE7="",NA(),EE7)</f>
        <v>0</v>
      </c>
      <c r="EF6" s="34">
        <f t="shared" si="14"/>
        <v>0</v>
      </c>
      <c r="EG6" s="34">
        <f t="shared" si="14"/>
        <v>0</v>
      </c>
      <c r="EH6" s="34">
        <f t="shared" si="14"/>
        <v>0</v>
      </c>
      <c r="EI6" s="35">
        <f t="shared" si="14"/>
        <v>0.64</v>
      </c>
      <c r="EJ6" s="35">
        <f t="shared" si="14"/>
        <v>0.56000000000000005</v>
      </c>
      <c r="EK6" s="35">
        <f t="shared" si="14"/>
        <v>0.65</v>
      </c>
      <c r="EL6" s="35">
        <f t="shared" si="14"/>
        <v>0.46</v>
      </c>
      <c r="EM6" s="35">
        <f t="shared" si="14"/>
        <v>0.44</v>
      </c>
      <c r="EN6" s="34" t="str">
        <f>IF(EN7="","",IF(EN7="-","【-】","【"&amp;SUBSTITUTE(TEXT(EN7,"#,##0.00"),"-","△")&amp;"】"))</f>
        <v>【0.69】</v>
      </c>
    </row>
    <row r="7" spans="1:144" s="36" customFormat="1" x14ac:dyDescent="0.15">
      <c r="A7" s="28"/>
      <c r="B7" s="37">
        <v>2017</v>
      </c>
      <c r="C7" s="37">
        <v>124435</v>
      </c>
      <c r="D7" s="37">
        <v>46</v>
      </c>
      <c r="E7" s="37">
        <v>1</v>
      </c>
      <c r="F7" s="37">
        <v>0</v>
      </c>
      <c r="G7" s="37">
        <v>1</v>
      </c>
      <c r="H7" s="37" t="s">
        <v>105</v>
      </c>
      <c r="I7" s="37" t="s">
        <v>106</v>
      </c>
      <c r="J7" s="37" t="s">
        <v>107</v>
      </c>
      <c r="K7" s="37" t="s">
        <v>108</v>
      </c>
      <c r="L7" s="37" t="s">
        <v>109</v>
      </c>
      <c r="M7" s="37" t="s">
        <v>110</v>
      </c>
      <c r="N7" s="38" t="s">
        <v>111</v>
      </c>
      <c r="O7" s="38">
        <v>87.08</v>
      </c>
      <c r="P7" s="38">
        <v>97.49</v>
      </c>
      <c r="Q7" s="38">
        <v>2644</v>
      </c>
      <c r="R7" s="38">
        <v>7611</v>
      </c>
      <c r="S7" s="38">
        <v>24.86</v>
      </c>
      <c r="T7" s="38">
        <v>306.14999999999998</v>
      </c>
      <c r="U7" s="38">
        <v>7376</v>
      </c>
      <c r="V7" s="38">
        <v>24.92</v>
      </c>
      <c r="W7" s="38">
        <v>295.99</v>
      </c>
      <c r="X7" s="38">
        <v>104.02</v>
      </c>
      <c r="Y7" s="38">
        <v>105.26</v>
      </c>
      <c r="Z7" s="38">
        <v>107.98</v>
      </c>
      <c r="AA7" s="38">
        <v>106.7</v>
      </c>
      <c r="AB7" s="38">
        <v>101.96</v>
      </c>
      <c r="AC7" s="38">
        <v>105.53</v>
      </c>
      <c r="AD7" s="38">
        <v>107.2</v>
      </c>
      <c r="AE7" s="38">
        <v>106.62</v>
      </c>
      <c r="AF7" s="38">
        <v>107.95</v>
      </c>
      <c r="AG7" s="38">
        <v>104.47</v>
      </c>
      <c r="AH7" s="38">
        <v>113.39</v>
      </c>
      <c r="AI7" s="38">
        <v>176.61</v>
      </c>
      <c r="AJ7" s="38">
        <v>0</v>
      </c>
      <c r="AK7" s="38">
        <v>0</v>
      </c>
      <c r="AL7" s="38">
        <v>0</v>
      </c>
      <c r="AM7" s="38">
        <v>0</v>
      </c>
      <c r="AN7" s="38">
        <v>28.31</v>
      </c>
      <c r="AO7" s="38">
        <v>13.46</v>
      </c>
      <c r="AP7" s="38">
        <v>12.59</v>
      </c>
      <c r="AQ7" s="38">
        <v>12.44</v>
      </c>
      <c r="AR7" s="38">
        <v>16.399999999999999</v>
      </c>
      <c r="AS7" s="38">
        <v>0.85</v>
      </c>
      <c r="AT7" s="38">
        <v>30385.86</v>
      </c>
      <c r="AU7" s="38">
        <v>8238.85</v>
      </c>
      <c r="AV7" s="38">
        <v>5991.17</v>
      </c>
      <c r="AW7" s="38">
        <v>9385.4500000000007</v>
      </c>
      <c r="AX7" s="38">
        <v>9441.99</v>
      </c>
      <c r="AY7" s="38">
        <v>1164.51</v>
      </c>
      <c r="AZ7" s="38">
        <v>434.72</v>
      </c>
      <c r="BA7" s="38">
        <v>416.14</v>
      </c>
      <c r="BB7" s="38">
        <v>371.89</v>
      </c>
      <c r="BC7" s="38">
        <v>293.23</v>
      </c>
      <c r="BD7" s="38">
        <v>264.33999999999997</v>
      </c>
      <c r="BE7" s="38">
        <v>53.93</v>
      </c>
      <c r="BF7" s="38">
        <v>53.35</v>
      </c>
      <c r="BG7" s="38">
        <v>49.36</v>
      </c>
      <c r="BH7" s="38">
        <v>157.97999999999999</v>
      </c>
      <c r="BI7" s="38">
        <v>221.03</v>
      </c>
      <c r="BJ7" s="38">
        <v>498.27</v>
      </c>
      <c r="BK7" s="38">
        <v>495.76</v>
      </c>
      <c r="BL7" s="38">
        <v>487.22</v>
      </c>
      <c r="BM7" s="38">
        <v>483.11</v>
      </c>
      <c r="BN7" s="38">
        <v>542.29999999999995</v>
      </c>
      <c r="BO7" s="38">
        <v>274.27</v>
      </c>
      <c r="BP7" s="38">
        <v>88.79</v>
      </c>
      <c r="BQ7" s="38">
        <v>89.91</v>
      </c>
      <c r="BR7" s="38">
        <v>93.04</v>
      </c>
      <c r="BS7" s="38">
        <v>91.62</v>
      </c>
      <c r="BT7" s="38">
        <v>86.61</v>
      </c>
      <c r="BU7" s="38">
        <v>90.64</v>
      </c>
      <c r="BV7" s="38">
        <v>93.66</v>
      </c>
      <c r="BW7" s="38">
        <v>92.76</v>
      </c>
      <c r="BX7" s="38">
        <v>93.28</v>
      </c>
      <c r="BY7" s="38">
        <v>87.51</v>
      </c>
      <c r="BZ7" s="38">
        <v>104.36</v>
      </c>
      <c r="CA7" s="38">
        <v>279.45999999999998</v>
      </c>
      <c r="CB7" s="38">
        <v>280.55</v>
      </c>
      <c r="CC7" s="38">
        <v>271.26</v>
      </c>
      <c r="CD7" s="38">
        <v>276.10000000000002</v>
      </c>
      <c r="CE7" s="38">
        <v>292.7</v>
      </c>
      <c r="CF7" s="38">
        <v>213.52</v>
      </c>
      <c r="CG7" s="38">
        <v>208.21</v>
      </c>
      <c r="CH7" s="38">
        <v>208.67</v>
      </c>
      <c r="CI7" s="38">
        <v>208.29</v>
      </c>
      <c r="CJ7" s="38">
        <v>218.42</v>
      </c>
      <c r="CK7" s="38">
        <v>165.71</v>
      </c>
      <c r="CL7" s="38">
        <v>35.619999999999997</v>
      </c>
      <c r="CM7" s="38">
        <v>33.31</v>
      </c>
      <c r="CN7" s="38">
        <v>32.97</v>
      </c>
      <c r="CO7" s="38">
        <v>33</v>
      </c>
      <c r="CP7" s="38">
        <v>32.81</v>
      </c>
      <c r="CQ7" s="38">
        <v>49.77</v>
      </c>
      <c r="CR7" s="38">
        <v>49.22</v>
      </c>
      <c r="CS7" s="38">
        <v>49.08</v>
      </c>
      <c r="CT7" s="38">
        <v>49.32</v>
      </c>
      <c r="CU7" s="38">
        <v>50.24</v>
      </c>
      <c r="CV7" s="38">
        <v>60.41</v>
      </c>
      <c r="CW7" s="38">
        <v>94.62</v>
      </c>
      <c r="CX7" s="38">
        <v>94.1</v>
      </c>
      <c r="CY7" s="38">
        <v>95.19</v>
      </c>
      <c r="CZ7" s="38">
        <v>95.84</v>
      </c>
      <c r="DA7" s="38">
        <v>96.44</v>
      </c>
      <c r="DB7" s="38">
        <v>79.98</v>
      </c>
      <c r="DC7" s="38">
        <v>79.48</v>
      </c>
      <c r="DD7" s="38">
        <v>79.3</v>
      </c>
      <c r="DE7" s="38">
        <v>79.34</v>
      </c>
      <c r="DF7" s="38">
        <v>78.650000000000006</v>
      </c>
      <c r="DG7" s="38">
        <v>89.93</v>
      </c>
      <c r="DH7" s="38">
        <v>44.1</v>
      </c>
      <c r="DI7" s="38">
        <v>61.68</v>
      </c>
      <c r="DJ7" s="38">
        <v>63.27</v>
      </c>
      <c r="DK7" s="38">
        <v>64.930000000000007</v>
      </c>
      <c r="DL7" s="38">
        <v>62.86</v>
      </c>
      <c r="DM7" s="38">
        <v>36.43</v>
      </c>
      <c r="DN7" s="38">
        <v>46.12</v>
      </c>
      <c r="DO7" s="38">
        <v>47.44</v>
      </c>
      <c r="DP7" s="38">
        <v>48.3</v>
      </c>
      <c r="DQ7" s="38">
        <v>45.14</v>
      </c>
      <c r="DR7" s="38">
        <v>48.12</v>
      </c>
      <c r="DS7" s="38">
        <v>0</v>
      </c>
      <c r="DT7" s="38">
        <v>0</v>
      </c>
      <c r="DU7" s="38">
        <v>0</v>
      </c>
      <c r="DV7" s="38">
        <v>0</v>
      </c>
      <c r="DW7" s="38">
        <v>0</v>
      </c>
      <c r="DX7" s="38">
        <v>8.7200000000000006</v>
      </c>
      <c r="DY7" s="38">
        <v>9.86</v>
      </c>
      <c r="DZ7" s="38">
        <v>11.16</v>
      </c>
      <c r="EA7" s="38">
        <v>12.43</v>
      </c>
      <c r="EB7" s="38">
        <v>13.58</v>
      </c>
      <c r="EC7" s="38">
        <v>15.89</v>
      </c>
      <c r="ED7" s="38">
        <v>0.04</v>
      </c>
      <c r="EE7" s="38">
        <v>0</v>
      </c>
      <c r="EF7" s="38">
        <v>0</v>
      </c>
      <c r="EG7" s="38">
        <v>0</v>
      </c>
      <c r="EH7" s="38">
        <v>0</v>
      </c>
      <c r="EI7" s="38">
        <v>0.64</v>
      </c>
      <c r="EJ7" s="38">
        <v>0.56000000000000005</v>
      </c>
      <c r="EK7" s="38">
        <v>0.65</v>
      </c>
      <c r="EL7" s="38">
        <v>0.46</v>
      </c>
      <c r="EM7" s="38">
        <v>0.44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2019-02-08T04:06:39Z</cp:lastPrinted>
  <dcterms:created xsi:type="dcterms:W3CDTF">2018-12-03T08:29:40Z</dcterms:created>
  <dcterms:modified xsi:type="dcterms:W3CDTF">2019-02-20T05:46:53Z</dcterms:modified>
  <cp:category/>
</cp:coreProperties>
</file>