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1p4G4Wy6PS5iRmfarYpcXQbXg6ZiZFhWSLV8wBEcgEyMyWoPJ8sOtGED0As9RscPG/PKvoX33yosP4uy+HIApA==" workbookSaltValue="PEzARGG7hTbrmhGVrRl3U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<sst xmlns="http://schemas.openxmlformats.org/spreadsheetml/2006/main" count="232" uniqueCount="120">
  <si>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</si>
  <si>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</si>
  <si>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</si>
  <si>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</si>
  <si>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</si>
  <si>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</si>
  <si>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</si>
  <si>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</si>
  <si>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</si>
  <si>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</si>
  <si>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</si>
  <si>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</si>
  <si>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</si>
  <si>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</si>
  <si>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</si>
  <si>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</si>
  <si>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</si>
  <si>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</si>
  <si>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</si>
  <si>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</si>
  <si>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</si>
  <si>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</si>
  <si>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</si>
  <si>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</si>
  <si>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</si>
  <si>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</si>
  <si>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</si>
  <si>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</si>
  <si>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</si>
  <si>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</si>
  <si>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</si>
  <si>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</si>
  <si>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</si>
  <si>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</si>
  <si>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</si>
  <si>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</si>
  <si>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</si>
  <si>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</si>
  <si>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</si>
  <si>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</si>
  <si>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</si>
  <si>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</si>
  <si>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</si>
  <si>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</si>
  <si>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</si>
  <si>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</si>
  <si>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</si>
  <si>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</si>
  <si>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</si>
  <si>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</si>
  <si>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</si>
  <si>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</si>
  <si>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</si>
  <si>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</si>
  <si>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</si>
  <si>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</si>
  <si>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</si>
  <si>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</si>
  <si>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</si>
  <si>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</si>
  <si>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</si>
  <si>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</si>
  <si>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</si>
  <si>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</si>
  <si>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</si>
  <si>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</si>
  <si>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</si>
  <si>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</si>
  <si>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</si>
  <si>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</si>
  <si>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</si>
  <si>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</si>
  <si>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</si>
  <si>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</si>
  <si>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</si>
  <si>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</si>
  <si>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</si>
  <si>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</si>
  <si>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</si>
  <si>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</si>
  <si>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</si>
  <si>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</si>
  <si>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</si>
  <si>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</si>
  <si>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</si>
  <si>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</si>
  <si>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</si>
  <si>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</si>
  <si>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</si>
  <si>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</si>
  <si>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</si>
  <si>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</si>
  <si>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</si>
  <si>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</si>
  <si>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</si>
  <si>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</si>
  <si>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</si>
  <si>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</si>
  <si>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</si>
  <si>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</si>
  <si>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</si>
  <si>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</si>
  <si>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</si>
  <si>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</si>
  <si>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</si>
  <si>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</si>
  <si>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</si>
  <si>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</si>
  <si>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</si>
  <si>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</si>
  <si>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</si>
  <si>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</si>
  <si>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</si>
  <si>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</si>
  <si>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</si>
  <si>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</si>
  <si>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</si>
  <si>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今後も安全で安心な水道水を安定供給するため、徹底した経費節減と事務・事業の見直しにより経営基盤を強化し、水道料金の見直しを含む経営戦略の策定が早急に必要となります。</t>
    <rPh sb="0" eb="2">
      <t>コンゴ</t>
    </rPh>
    <rPh sb="3" eb="5">
      <t>アンゼン</t>
    </rPh>
    <rPh sb="6" eb="8">
      <t>アンシン</t>
    </rPh>
    <rPh sb="9" eb="11">
      <t>スイドウ</t>
    </rPh>
    <rPh sb="11" eb="12">
      <t>スイ</t>
    </rPh>
    <rPh sb="13" eb="15">
      <t>アンテイ</t>
    </rPh>
    <rPh sb="15" eb="17">
      <t>キョウキュウ</t>
    </rPh>
    <rPh sb="22" eb="24">
      <t>テッテイ</t>
    </rPh>
    <rPh sb="26" eb="28">
      <t>ケイヒ</t>
    </rPh>
    <rPh sb="28" eb="30">
      <t>セツゲン</t>
    </rPh>
    <rPh sb="31" eb="33">
      <t>ジム</t>
    </rPh>
    <rPh sb="34" eb="36">
      <t>ジギョウ</t>
    </rPh>
    <rPh sb="37" eb="39">
      <t>ミナオ</t>
    </rPh>
    <rPh sb="43" eb="45">
      <t>ケイエイ</t>
    </rPh>
    <rPh sb="45" eb="47">
      <t>キバン</t>
    </rPh>
    <rPh sb="48" eb="50">
      <t>キョウカ</t>
    </rPh>
    <rPh sb="52" eb="54">
      <t>スイドウ</t>
    </rPh>
    <rPh sb="54" eb="56">
      <t>リョウキン</t>
    </rPh>
    <rPh sb="57" eb="59">
      <t>ミナオ</t>
    </rPh>
    <rPh sb="61" eb="62">
      <t>フク</t>
    </rPh>
    <rPh sb="63" eb="65">
      <t>ケイエイ</t>
    </rPh>
    <rPh sb="65" eb="67">
      <t>センリャク</t>
    </rPh>
    <rPh sb="68" eb="70">
      <t>サクテイ</t>
    </rPh>
    <rPh sb="71" eb="73">
      <t>ソウキュウ</t>
    </rPh>
    <rPh sb="74" eb="76">
      <t>ヒツヨウ</t>
    </rPh>
    <phoneticPr fontId="4"/>
  </si>
  <si>
    <t>現在の主な事業として保守点検で指摘のあった浄水場設備の更新を行っており、老朽化した管路等の更新には手が回っていないのが現状です。今後、水道施設、管路のアセットマネジメントを行い、財政計画・修繕計画を立て、計画的に老朽化した水道施設・管路を更新していくことが課題です。</t>
    <rPh sb="0" eb="2">
      <t>ゲンザイ</t>
    </rPh>
    <rPh sb="3" eb="4">
      <t>オモ</t>
    </rPh>
    <rPh sb="5" eb="7">
      <t>ジギョウ</t>
    </rPh>
    <rPh sb="10" eb="12">
      <t>ホシュ</t>
    </rPh>
    <rPh sb="12" eb="14">
      <t>テンケン</t>
    </rPh>
    <rPh sb="15" eb="17">
      <t>シテキ</t>
    </rPh>
    <rPh sb="21" eb="24">
      <t>ジョウスイジョウ</t>
    </rPh>
    <rPh sb="24" eb="26">
      <t>セツビ</t>
    </rPh>
    <rPh sb="27" eb="29">
      <t>コウシン</t>
    </rPh>
    <rPh sb="30" eb="31">
      <t>オコナ</t>
    </rPh>
    <rPh sb="36" eb="39">
      <t>ロウキュウカ</t>
    </rPh>
    <rPh sb="41" eb="43">
      <t>カンロ</t>
    </rPh>
    <rPh sb="43" eb="44">
      <t>トウ</t>
    </rPh>
    <rPh sb="45" eb="47">
      <t>コウシン</t>
    </rPh>
    <rPh sb="49" eb="50">
      <t>テ</t>
    </rPh>
    <rPh sb="51" eb="52">
      <t>マワ</t>
    </rPh>
    <rPh sb="59" eb="61">
      <t>ゲンジョウ</t>
    </rPh>
    <rPh sb="64" eb="66">
      <t>コンゴ</t>
    </rPh>
    <rPh sb="67" eb="69">
      <t>スイドウ</t>
    </rPh>
    <rPh sb="69" eb="71">
      <t>シセツ</t>
    </rPh>
    <rPh sb="72" eb="74">
      <t>カンロ</t>
    </rPh>
    <rPh sb="86" eb="87">
      <t>オコナ</t>
    </rPh>
    <rPh sb="89" eb="91">
      <t>ザイセイ</t>
    </rPh>
    <rPh sb="91" eb="93">
      <t>ケイカク</t>
    </rPh>
    <rPh sb="94" eb="96">
      <t>シュウゼン</t>
    </rPh>
    <rPh sb="96" eb="98">
      <t>ケイカク</t>
    </rPh>
    <rPh sb="99" eb="100">
      <t>タ</t>
    </rPh>
    <rPh sb="102" eb="105">
      <t>ケイカクテキ</t>
    </rPh>
    <rPh sb="106" eb="109">
      <t>ロウキュウカ</t>
    </rPh>
    <rPh sb="111" eb="113">
      <t>スイドウ</t>
    </rPh>
    <rPh sb="113" eb="115">
      <t>シセツ</t>
    </rPh>
    <rPh sb="116" eb="118">
      <t>カンロ</t>
    </rPh>
    <rPh sb="119" eb="121">
      <t>コウシン</t>
    </rPh>
    <rPh sb="128" eb="130">
      <t>カダイ</t>
    </rPh>
    <phoneticPr fontId="4"/>
  </si>
  <si>
    <t>経常収支比率、料金回収率の数値が年々減少しているの要因としては、平成27年度・28年度と住宅団地の造成があり加入分担金等の収入があったため、前年、前々年と比較すると平成29年度は収益が減少したと考えられます。
企業債残高対給水収益比率が年々減少しているものの、拡張事業の際の借入によるため類似団体平均値と比較すると高くなっており、今後、施設更新時には適切な計画を行い、経営改善に努める必要があります。
有収率の数値は漏水量が多かった前年と比較し若干上昇しましたが、今後も計画的な漏水調査を実施し、無効水量の減少に努めたいと考えます。</t>
    <rPh sb="0" eb="2">
      <t>ケイジョウ</t>
    </rPh>
    <rPh sb="2" eb="4">
      <t>シュウシ</t>
    </rPh>
    <rPh sb="4" eb="6">
      <t>ヒリツ</t>
    </rPh>
    <rPh sb="7" eb="9">
      <t>リョウキン</t>
    </rPh>
    <rPh sb="9" eb="11">
      <t>カイシュウ</t>
    </rPh>
    <rPh sb="11" eb="12">
      <t>リツ</t>
    </rPh>
    <rPh sb="13" eb="15">
      <t>スウチ</t>
    </rPh>
    <rPh sb="16" eb="18">
      <t>ネンネン</t>
    </rPh>
    <rPh sb="18" eb="20">
      <t>ゲンショウ</t>
    </rPh>
    <rPh sb="25" eb="27">
      <t>ヨウイン</t>
    </rPh>
    <rPh sb="32" eb="34">
      <t>ヘイセイ</t>
    </rPh>
    <rPh sb="36" eb="38">
      <t>ネンド</t>
    </rPh>
    <rPh sb="41" eb="43">
      <t>ネンド</t>
    </rPh>
    <rPh sb="44" eb="46">
      <t>ジュウタク</t>
    </rPh>
    <rPh sb="46" eb="48">
      <t>ダンチ</t>
    </rPh>
    <rPh sb="49" eb="51">
      <t>ゾウセイ</t>
    </rPh>
    <rPh sb="54" eb="56">
      <t>カニュウ</t>
    </rPh>
    <rPh sb="56" eb="59">
      <t>ブンタンキン</t>
    </rPh>
    <rPh sb="59" eb="60">
      <t>トウ</t>
    </rPh>
    <rPh sb="61" eb="63">
      <t>シュウニュウ</t>
    </rPh>
    <rPh sb="70" eb="72">
      <t>ゼンネン</t>
    </rPh>
    <rPh sb="73" eb="75">
      <t>ゼンゼン</t>
    </rPh>
    <rPh sb="75" eb="76">
      <t>ネン</t>
    </rPh>
    <rPh sb="77" eb="79">
      <t>ヒカク</t>
    </rPh>
    <rPh sb="82" eb="84">
      <t>ヘイセイ</t>
    </rPh>
    <rPh sb="86" eb="88">
      <t>ネンド</t>
    </rPh>
    <rPh sb="89" eb="91">
      <t>シュウエキ</t>
    </rPh>
    <rPh sb="92" eb="94">
      <t>ゲンショウ</t>
    </rPh>
    <rPh sb="97" eb="98">
      <t>カンガ</t>
    </rPh>
    <rPh sb="105" eb="107">
      <t>キギョウ</t>
    </rPh>
    <rPh sb="107" eb="108">
      <t>サイ</t>
    </rPh>
    <rPh sb="108" eb="110">
      <t>ザンダカ</t>
    </rPh>
    <rPh sb="110" eb="111">
      <t>タイ</t>
    </rPh>
    <rPh sb="111" eb="113">
      <t>キュウスイ</t>
    </rPh>
    <rPh sb="113" eb="115">
      <t>シュウエキ</t>
    </rPh>
    <rPh sb="115" eb="117">
      <t>ヒリツ</t>
    </rPh>
    <rPh sb="118" eb="120">
      <t>ネンネン</t>
    </rPh>
    <rPh sb="120" eb="122">
      <t>ゲンショウ</t>
    </rPh>
    <rPh sb="130" eb="132">
      <t>カクチョウ</t>
    </rPh>
    <rPh sb="132" eb="134">
      <t>ジギョウ</t>
    </rPh>
    <rPh sb="135" eb="136">
      <t>サイ</t>
    </rPh>
    <rPh sb="137" eb="138">
      <t>カ</t>
    </rPh>
    <rPh sb="138" eb="139">
      <t>イ</t>
    </rPh>
    <rPh sb="144" eb="146">
      <t>ルイジ</t>
    </rPh>
    <rPh sb="146" eb="148">
      <t>ダンタイ</t>
    </rPh>
    <rPh sb="148" eb="150">
      <t>ヘイキン</t>
    </rPh>
    <rPh sb="150" eb="151">
      <t>チ</t>
    </rPh>
    <rPh sb="152" eb="154">
      <t>ヒカク</t>
    </rPh>
    <rPh sb="157" eb="158">
      <t>タカ</t>
    </rPh>
    <rPh sb="165" eb="167">
      <t>コンゴ</t>
    </rPh>
    <rPh sb="168" eb="170">
      <t>シセツ</t>
    </rPh>
    <rPh sb="170" eb="172">
      <t>コウシン</t>
    </rPh>
    <rPh sb="172" eb="173">
      <t>ジ</t>
    </rPh>
    <rPh sb="175" eb="177">
      <t>テキセツ</t>
    </rPh>
    <rPh sb="178" eb="180">
      <t>ケイカク</t>
    </rPh>
    <rPh sb="181" eb="182">
      <t>オコナ</t>
    </rPh>
    <rPh sb="184" eb="186">
      <t>ケイエイ</t>
    </rPh>
    <rPh sb="186" eb="188">
      <t>カイゼン</t>
    </rPh>
    <rPh sb="189" eb="190">
      <t>ツト</t>
    </rPh>
    <rPh sb="192" eb="194">
      <t>ヒツヨウ</t>
    </rPh>
    <rPh sb="201" eb="204">
      <t>ユウシュウリツ</t>
    </rPh>
    <rPh sb="205" eb="207">
      <t>スウチ</t>
    </rPh>
    <rPh sb="208" eb="210">
      <t>ロウスイ</t>
    </rPh>
    <rPh sb="210" eb="211">
      <t>リョウ</t>
    </rPh>
    <rPh sb="212" eb="213">
      <t>オオ</t>
    </rPh>
    <rPh sb="216" eb="218">
      <t>ゼンネン</t>
    </rPh>
    <rPh sb="219" eb="221">
      <t>ヒカク</t>
    </rPh>
    <rPh sb="222" eb="224">
      <t>ジャッカン</t>
    </rPh>
    <rPh sb="224" eb="226">
      <t>ジョウショウ</t>
    </rPh>
    <rPh sb="232" eb="234">
      <t>コンゴ</t>
    </rPh>
    <rPh sb="235" eb="238">
      <t>ケイカクテキ</t>
    </rPh>
    <rPh sb="239" eb="241">
      <t>ロウスイ</t>
    </rPh>
    <rPh sb="241" eb="243">
      <t>チョウサ</t>
    </rPh>
    <rPh sb="244" eb="246">
      <t>ジッシ</t>
    </rPh>
    <rPh sb="248" eb="250">
      <t>ムコウ</t>
    </rPh>
    <rPh sb="250" eb="252">
      <t>スイリョウ</t>
    </rPh>
    <rPh sb="253" eb="255">
      <t>ゲンショウ</t>
    </rPh>
    <rPh sb="256" eb="257">
      <t>ツト</t>
    </rPh>
    <rPh sb="261" eb="26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</si>
</sst>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0.44</c:v>
                </c:pt>
                <c:pt idx="1">
                  <c:v>0</c:v>
                </c:pt>
                <c:pt idx="2">
                  <c:v>0</c:v>
                </c:pt>
                <c:pt idx="3">
                  <c:v>0</c:v>
                </c:pt>
                <c:pt idx="4">
                  <c:v>0</c:v>
                </c:pt>
              </c:numCache>
            </c:numRef>
          </c:val>
          <c:extLst>
            <c:ext xmlns:c16="http://schemas.microsoft.com/office/drawing/2014/chart" uri="{C3380CC4-5D6E-409C-BE32-E72D297353CC}">
              <c16:uniqueId val="{00000000-A314-4B39-996D-2EC781C8AF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A314-4B39-996D-2EC781C8AF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44.95</c:v>
                </c:pt>
                <c:pt idx="1">
                  <c:v>43.45</c:v>
                </c:pt>
                <c:pt idx="2">
                  <c:v>45.39</c:v>
                </c:pt>
                <c:pt idx="3">
                  <c:v>48.09</c:v>
                </c:pt>
                <c:pt idx="4">
                  <c:v>48.06</c:v>
                </c:pt>
              </c:numCache>
            </c:numRef>
          </c:val>
          <c:extLst>
            <c:ext xmlns:c16="http://schemas.microsoft.com/office/drawing/2014/chart" uri="{C3380CC4-5D6E-409C-BE32-E72D297353CC}">
              <c16:uniqueId val="{00000000-D4E5-48D7-8515-E57265267D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D4E5-48D7-8515-E57265267D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78.03</c:v>
                </c:pt>
                <c:pt idx="1">
                  <c:v>78.34</c:v>
                </c:pt>
                <c:pt idx="2">
                  <c:v>75.69</c:v>
                </c:pt>
                <c:pt idx="3">
                  <c:v>71.47</c:v>
                </c:pt>
                <c:pt idx="4">
                  <c:v>72.47</c:v>
                </c:pt>
              </c:numCache>
            </c:numRef>
          </c:val>
          <c:extLst>
            <c:ext xmlns:c16="http://schemas.microsoft.com/office/drawing/2014/chart" uri="{C3380CC4-5D6E-409C-BE32-E72D297353CC}">
              <c16:uniqueId val="{00000000-144F-46C2-B122-9CF7AA70D1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144F-46C2-B122-9CF7AA70D1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100.18</c:v>
                </c:pt>
                <c:pt idx="1">
                  <c:v>95.28</c:v>
                </c:pt>
                <c:pt idx="2">
                  <c:v>102.25</c:v>
                </c:pt>
                <c:pt idx="3">
                  <c:v>95.24</c:v>
                </c:pt>
                <c:pt idx="4">
                  <c:v>93.01</c:v>
                </c:pt>
              </c:numCache>
            </c:numRef>
          </c:val>
          <c:extLst>
            <c:ext xmlns:c16="http://schemas.microsoft.com/office/drawing/2014/chart" uri="{C3380CC4-5D6E-409C-BE32-E72D297353CC}">
              <c16:uniqueId val="{00000000-3619-43B8-A596-EFAC7B559F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3619-43B8-A596-EFAC7B559F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35.94</c:v>
                </c:pt>
                <c:pt idx="1">
                  <c:v>46.92</c:v>
                </c:pt>
                <c:pt idx="2">
                  <c:v>49.59</c:v>
                </c:pt>
                <c:pt idx="3">
                  <c:v>52.22</c:v>
                </c:pt>
                <c:pt idx="4">
                  <c:v>54.79</c:v>
                </c:pt>
              </c:numCache>
            </c:numRef>
          </c:val>
          <c:extLst>
            <c:ext xmlns:c16="http://schemas.microsoft.com/office/drawing/2014/chart" uri="{C3380CC4-5D6E-409C-BE32-E72D297353CC}">
              <c16:uniqueId val="{00000000-F703-4438-A7F9-9012EC7DEB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F703-4438-A7F9-9012EC7DEB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1.59</c:v>
                </c:pt>
                <c:pt idx="1">
                  <c:v>1.59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AA-4CC5-B849-F370F75900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3EAA-4CC5-B849-F370F75900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5.62</c:v>
                </c:pt>
                <c:pt idx="4" formatCode="#,##0.00;&quot;△&quot;#,##0.00;&quot;-&quot;">
                  <c:v>14.09</c:v>
                </c:pt>
              </c:numCache>
            </c:numRef>
          </c:val>
          <c:extLst>
            <c:ext xmlns:c16="http://schemas.microsoft.com/office/drawing/2014/chart" uri="{C3380CC4-5D6E-409C-BE32-E72D297353CC}">
              <c16:uniqueId val="{00000000-C73D-4AF6-98A3-63D2953B69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C73D-4AF6-98A3-63D2953B69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12710.86</c:v>
                </c:pt>
                <c:pt idx="1">
                  <c:v>276.60000000000002</c:v>
                </c:pt>
                <c:pt idx="2">
                  <c:v>282.87</c:v>
                </c:pt>
                <c:pt idx="3">
                  <c:v>275.92</c:v>
                </c:pt>
                <c:pt idx="4">
                  <c:v>249.4</c:v>
                </c:pt>
              </c:numCache>
            </c:numRef>
          </c:val>
          <c:extLst>
            <c:ext xmlns:c16="http://schemas.microsoft.com/office/drawing/2014/chart" uri="{C3380CC4-5D6E-409C-BE32-E72D297353CC}">
              <c16:uniqueId val="{00000000-E4BE-4723-810A-628BB7BC25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E4BE-4723-810A-628BB7BC25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788.62</c:v>
                </c:pt>
                <c:pt idx="1">
                  <c:v>751</c:v>
                </c:pt>
                <c:pt idx="2">
                  <c:v>685.84</c:v>
                </c:pt>
                <c:pt idx="3">
                  <c:v>631.24</c:v>
                </c:pt>
                <c:pt idx="4">
                  <c:v>568.01</c:v>
                </c:pt>
              </c:numCache>
            </c:numRef>
          </c:val>
          <c:extLst>
            <c:ext xmlns:c16="http://schemas.microsoft.com/office/drawing/2014/chart" uri="{C3380CC4-5D6E-409C-BE32-E72D297353CC}">
              <c16:uniqueId val="{00000000-57FD-4496-BD81-5CDF68A07A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57FD-4496-BD81-5CDF68A07A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90.86</c:v>
                </c:pt>
                <c:pt idx="1">
                  <c:v>90.25</c:v>
                </c:pt>
                <c:pt idx="2">
                  <c:v>96.41</c:v>
                </c:pt>
                <c:pt idx="3">
                  <c:v>92.73</c:v>
                </c:pt>
                <c:pt idx="4">
                  <c:v>89.03</c:v>
                </c:pt>
              </c:numCache>
            </c:numRef>
          </c:val>
          <c:extLst>
            <c:ext xmlns:c16="http://schemas.microsoft.com/office/drawing/2014/chart" uri="{C3380CC4-5D6E-409C-BE32-E72D297353CC}">
              <c16:uniqueId val="{00000000-1A35-4545-8013-AF2DDAF171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1A35-4545-8013-AF2DDAF171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231.33</c:v>
                </c:pt>
                <c:pt idx="1">
                  <c:v>234.08</c:v>
                </c:pt>
                <c:pt idx="2">
                  <c:v>219.51</c:v>
                </c:pt>
                <c:pt idx="3">
                  <c:v>228.62</c:v>
                </c:pt>
                <c:pt idx="4">
                  <c:v>238.57</c:v>
                </c:pt>
              </c:numCache>
            </c:numRef>
          </c:val>
          <c:extLst>
            <c:ext xmlns:c16="http://schemas.microsoft.com/office/drawing/2014/chart" uri="{C3380CC4-5D6E-409C-BE32-E72D297353CC}">
              <c16:uniqueId val="{00000000-9ADF-4F0B-B3A6-D2BED3E4CA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9ADF-4F0B-B3A6-D2BED3E4CA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多古町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14943</v>
      </c>
      <c r="AM8" s="70"/>
      <c r="AN8" s="70"/>
      <c r="AO8" s="70"/>
      <c r="AP8" s="70"/>
      <c r="AQ8" s="70"/>
      <c r="AR8" s="70"/>
      <c r="AS8" s="70"/>
      <c r="AT8" s="66">
        <f>データ!$S$6</f>
        <v>72.8</v>
      </c>
      <c r="AU8" s="67"/>
      <c r="AV8" s="67"/>
      <c r="AW8" s="67"/>
      <c r="AX8" s="67"/>
      <c r="AY8" s="67"/>
      <c r="AZ8" s="67"/>
      <c r="BA8" s="67"/>
      <c r="BB8" s="69">
        <f>データ!$T$6</f>
        <v>205.26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56.07</v>
      </c>
      <c r="J10" s="67"/>
      <c r="K10" s="67"/>
      <c r="L10" s="67"/>
      <c r="M10" s="67"/>
      <c r="N10" s="67"/>
      <c r="O10" s="68"/>
      <c r="P10" s="69">
        <f>データ!$P$6</f>
        <v>95.44</v>
      </c>
      <c r="Q10" s="69"/>
      <c r="R10" s="69"/>
      <c r="S10" s="69"/>
      <c r="T10" s="69"/>
      <c r="U10" s="69"/>
      <c r="V10" s="69"/>
      <c r="W10" s="70">
        <f>データ!$Q$6</f>
        <v>1944</v>
      </c>
      <c r="X10" s="70"/>
      <c r="Y10" s="70"/>
      <c r="Z10" s="70"/>
      <c r="AA10" s="70"/>
      <c r="AB10" s="70"/>
      <c r="AC10" s="70"/>
      <c r="AD10" s="2"/>
      <c r="AE10" s="2"/>
      <c r="AF10" s="2"/>
      <c r="AG10" s="2"/>
      <c r="AH10" s="4"/>
      <c r="AI10" s="4"/>
      <c r="AJ10" s="4"/>
      <c r="AK10" s="4"/>
      <c r="AL10" s="70">
        <f>データ!$U$6</f>
        <v>14198</v>
      </c>
      <c r="AM10" s="70"/>
      <c r="AN10" s="70"/>
      <c r="AO10" s="70"/>
      <c r="AP10" s="70"/>
      <c r="AQ10" s="70"/>
      <c r="AR10" s="70"/>
      <c r="AS10" s="70"/>
      <c r="AT10" s="66">
        <f>データ!$V$6</f>
        <v>72.680000000000007</v>
      </c>
      <c r="AU10" s="67"/>
      <c r="AV10" s="67"/>
      <c r="AW10" s="67"/>
      <c r="AX10" s="67"/>
      <c r="AY10" s="67"/>
      <c r="AZ10" s="67"/>
      <c r="BA10" s="67"/>
      <c r="BB10" s="69">
        <f>データ!$W$6</f>
        <v>195.35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KwI+NF7G6v7x3OdNU8c+bcGuS5dw0uwyP999OdCS/eJn3orpmPEvHnlx4e68piLZxbTOivGEbQQMDZYgpHSqQ==" saltValue="2AZ1b9/QO4lSrqW7f/i+i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123471</v>
      </c>
      <c r="D6" s="33">
        <f t="shared" si="3"/>
        <v>46</v>
      </c>
      <c r="E6" s="33">
        <f t="shared" si="3"/>
        <v>1</v>
      </c>
      <c r="F6" s="33">
        <f t="shared" si="3"/>
        <v>0</v>
      </c>
      <c r="G6" s="33">
        <f t="shared" si="3"/>
        <v>1</v>
      </c>
      <c r="H6" s="33" t="str">
        <f t="shared" si="3"/>
        <v>千葉県　多古町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56.07</v>
      </c>
      <c r="P6" s="34">
        <f t="shared" si="3"/>
        <v>95.44</v>
      </c>
      <c r="Q6" s="34">
        <f t="shared" si="3"/>
        <v>1944</v>
      </c>
      <c r="R6" s="34">
        <f t="shared" si="3"/>
        <v>14943</v>
      </c>
      <c r="S6" s="34">
        <f t="shared" si="3"/>
        <v>72.8</v>
      </c>
      <c r="T6" s="34">
        <f t="shared" si="3"/>
        <v>205.26</v>
      </c>
      <c r="U6" s="34">
        <f t="shared" si="3"/>
        <v>14198</v>
      </c>
      <c r="V6" s="34">
        <f t="shared" si="3"/>
        <v>72.680000000000007</v>
      </c>
      <c r="W6" s="34">
        <f t="shared" si="3"/>
        <v>195.35</v>
      </c>
      <c r="X6" s="35">
        <f>IF(X7="",NA(),X7)</f>
        <v>100.18</v>
      </c>
      <c r="Y6" s="35">
        <f t="shared" ref="Y6:AG6" si="4">IF(Y7="",NA(),Y7)</f>
        <v>95.28</v>
      </c>
      <c r="Z6" s="35">
        <f t="shared" si="4"/>
        <v>102.25</v>
      </c>
      <c r="AA6" s="35">
        <f t="shared" si="4"/>
        <v>95.24</v>
      </c>
      <c r="AB6" s="35">
        <f t="shared" si="4"/>
        <v>93.01</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5">
        <f t="shared" si="5"/>
        <v>5.62</v>
      </c>
      <c r="AM6" s="35">
        <f t="shared" si="5"/>
        <v>14.09</v>
      </c>
      <c r="AN6" s="35">
        <f t="shared" si="5"/>
        <v>13.47</v>
      </c>
      <c r="AO6" s="35">
        <f t="shared" si="5"/>
        <v>9.49</v>
      </c>
      <c r="AP6" s="35">
        <f t="shared" si="5"/>
        <v>9.35</v>
      </c>
      <c r="AQ6" s="35">
        <f t="shared" si="5"/>
        <v>10.130000000000001</v>
      </c>
      <c r="AR6" s="35">
        <f t="shared" si="5"/>
        <v>7.31</v>
      </c>
      <c r="AS6" s="34" t="str">
        <f>IF(AS7="","",IF(AS7="-","【-】","【"&amp;SUBSTITUTE(TEXT(AS7,"#,##0.00"),"-","△")&amp;"】"))</f>
        <v>【0.85】</v>
      </c>
      <c r="AT6" s="35">
        <f>IF(AT7="",NA(),AT7)</f>
        <v>12710.86</v>
      </c>
      <c r="AU6" s="35">
        <f t="shared" ref="AU6:BC6" si="6">IF(AU7="",NA(),AU7)</f>
        <v>276.60000000000002</v>
      </c>
      <c r="AV6" s="35">
        <f t="shared" si="6"/>
        <v>282.87</v>
      </c>
      <c r="AW6" s="35">
        <f t="shared" si="6"/>
        <v>275.92</v>
      </c>
      <c r="AX6" s="35">
        <f t="shared" si="6"/>
        <v>249.4</v>
      </c>
      <c r="AY6" s="35">
        <f t="shared" si="6"/>
        <v>1081.23</v>
      </c>
      <c r="AZ6" s="35">
        <f t="shared" si="6"/>
        <v>406.37</v>
      </c>
      <c r="BA6" s="35">
        <f t="shared" si="6"/>
        <v>398.29</v>
      </c>
      <c r="BB6" s="35">
        <f t="shared" si="6"/>
        <v>388.67</v>
      </c>
      <c r="BC6" s="35">
        <f t="shared" si="6"/>
        <v>355.27</v>
      </c>
      <c r="BD6" s="34" t="str">
        <f>IF(BD7="","",IF(BD7="-","【-】","【"&amp;SUBSTITUTE(TEXT(BD7,"#,##0.00"),"-","△")&amp;"】"))</f>
        <v>【264.34】</v>
      </c>
      <c r="BE6" s="35">
        <f>IF(BE7="",NA(),BE7)</f>
        <v>788.62</v>
      </c>
      <c r="BF6" s="35">
        <f t="shared" ref="BF6:BN6" si="7">IF(BF7="",NA(),BF7)</f>
        <v>751</v>
      </c>
      <c r="BG6" s="35">
        <f t="shared" si="7"/>
        <v>685.84</v>
      </c>
      <c r="BH6" s="35">
        <f t="shared" si="7"/>
        <v>631.24</v>
      </c>
      <c r="BI6" s="35">
        <f t="shared" si="7"/>
        <v>568.01</v>
      </c>
      <c r="BJ6" s="35">
        <f t="shared" si="7"/>
        <v>443.13</v>
      </c>
      <c r="BK6" s="35">
        <f t="shared" si="7"/>
        <v>442.54</v>
      </c>
      <c r="BL6" s="35">
        <f t="shared" si="7"/>
        <v>431</v>
      </c>
      <c r="BM6" s="35">
        <f t="shared" si="7"/>
        <v>422.5</v>
      </c>
      <c r="BN6" s="35">
        <f t="shared" si="7"/>
        <v>458.27</v>
      </c>
      <c r="BO6" s="34" t="str">
        <f>IF(BO7="","",IF(BO7="-","【-】","【"&amp;SUBSTITUTE(TEXT(BO7,"#,##0.00"),"-","△")&amp;"】"))</f>
        <v>【274.27】</v>
      </c>
      <c r="BP6" s="35">
        <f>IF(BP7="",NA(),BP7)</f>
        <v>90.86</v>
      </c>
      <c r="BQ6" s="35">
        <f t="shared" ref="BQ6:BY6" si="8">IF(BQ7="",NA(),BQ7)</f>
        <v>90.25</v>
      </c>
      <c r="BR6" s="35">
        <f t="shared" si="8"/>
        <v>96.41</v>
      </c>
      <c r="BS6" s="35">
        <f t="shared" si="8"/>
        <v>92.73</v>
      </c>
      <c r="BT6" s="35">
        <f t="shared" si="8"/>
        <v>89.03</v>
      </c>
      <c r="BU6" s="35">
        <f t="shared" si="8"/>
        <v>95.4</v>
      </c>
      <c r="BV6" s="35">
        <f t="shared" si="8"/>
        <v>98.6</v>
      </c>
      <c r="BW6" s="35">
        <f t="shared" si="8"/>
        <v>100.82</v>
      </c>
      <c r="BX6" s="35">
        <f t="shared" si="8"/>
        <v>101.64</v>
      </c>
      <c r="BY6" s="35">
        <f t="shared" si="8"/>
        <v>96.77</v>
      </c>
      <c r="BZ6" s="34" t="str">
        <f>IF(BZ7="","",IF(BZ7="-","【-】","【"&amp;SUBSTITUTE(TEXT(BZ7,"#,##0.00"),"-","△")&amp;"】"))</f>
        <v>【104.36】</v>
      </c>
      <c r="CA6" s="35">
        <f>IF(CA7="",NA(),CA7)</f>
        <v>231.33</v>
      </c>
      <c r="CB6" s="35">
        <f t="shared" ref="CB6:CJ6" si="9">IF(CB7="",NA(),CB7)</f>
        <v>234.08</v>
      </c>
      <c r="CC6" s="35">
        <f t="shared" si="9"/>
        <v>219.51</v>
      </c>
      <c r="CD6" s="35">
        <f t="shared" si="9"/>
        <v>228.62</v>
      </c>
      <c r="CE6" s="35">
        <f t="shared" si="9"/>
        <v>238.57</v>
      </c>
      <c r="CF6" s="35">
        <f t="shared" si="9"/>
        <v>186.15</v>
      </c>
      <c r="CG6" s="35">
        <f t="shared" si="9"/>
        <v>181.67</v>
      </c>
      <c r="CH6" s="35">
        <f t="shared" si="9"/>
        <v>179.55</v>
      </c>
      <c r="CI6" s="35">
        <f t="shared" si="9"/>
        <v>179.16</v>
      </c>
      <c r="CJ6" s="35">
        <f t="shared" si="9"/>
        <v>187.18</v>
      </c>
      <c r="CK6" s="34" t="str">
        <f>IF(CK7="","",IF(CK7="-","【-】","【"&amp;SUBSTITUTE(TEXT(CK7,"#,##0.00"),"-","△")&amp;"】"))</f>
        <v>【165.71】</v>
      </c>
      <c r="CL6" s="35">
        <f>IF(CL7="",NA(),CL7)</f>
        <v>44.95</v>
      </c>
      <c r="CM6" s="35">
        <f t="shared" ref="CM6:CU6" si="10">IF(CM7="",NA(),CM7)</f>
        <v>43.45</v>
      </c>
      <c r="CN6" s="35">
        <f t="shared" si="10"/>
        <v>45.39</v>
      </c>
      <c r="CO6" s="35">
        <f t="shared" si="10"/>
        <v>48.09</v>
      </c>
      <c r="CP6" s="35">
        <f t="shared" si="10"/>
        <v>48.06</v>
      </c>
      <c r="CQ6" s="35">
        <f t="shared" si="10"/>
        <v>54.47</v>
      </c>
      <c r="CR6" s="35">
        <f t="shared" si="10"/>
        <v>53.61</v>
      </c>
      <c r="CS6" s="35">
        <f t="shared" si="10"/>
        <v>53.52</v>
      </c>
      <c r="CT6" s="35">
        <f t="shared" si="10"/>
        <v>54.24</v>
      </c>
      <c r="CU6" s="35">
        <f t="shared" si="10"/>
        <v>55.88</v>
      </c>
      <c r="CV6" s="34" t="str">
        <f>IF(CV7="","",IF(CV7="-","【-】","【"&amp;SUBSTITUTE(TEXT(CV7,"#,##0.00"),"-","△")&amp;"】"))</f>
        <v>【60.41】</v>
      </c>
      <c r="CW6" s="35">
        <f>IF(CW7="",NA(),CW7)</f>
        <v>78.03</v>
      </c>
      <c r="CX6" s="35">
        <f t="shared" ref="CX6:DF6" si="11">IF(CX7="",NA(),CX7)</f>
        <v>78.34</v>
      </c>
      <c r="CY6" s="35">
        <f t="shared" si="11"/>
        <v>75.69</v>
      </c>
      <c r="CZ6" s="35">
        <f t="shared" si="11"/>
        <v>71.47</v>
      </c>
      <c r="DA6" s="35">
        <f t="shared" si="11"/>
        <v>72.47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35.94</v>
      </c>
      <c r="DI6" s="35">
        <f t="shared" ref="DI6:DQ6" si="12">IF(DI7="",NA(),DI7)</f>
        <v>46.92</v>
      </c>
      <c r="DJ6" s="35">
        <f t="shared" si="12"/>
        <v>49.59</v>
      </c>
      <c r="DK6" s="35">
        <f t="shared" si="12"/>
        <v>52.22</v>
      </c>
      <c r="DL6" s="35">
        <f t="shared" si="12"/>
        <v>54.79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1.59</v>
      </c>
      <c r="DT6" s="35">
        <f t="shared" ref="DT6:EB6" si="13">IF(DT7="",NA(),DT7)</f>
        <v>1.59</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0.44</v>
      </c>
      <c r="EE6" s="34">
        <f t="shared" ref="EE6:EM6" si="14">IF(EE7="",NA(),EE7)</f>
        <v>0</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123471</v>
      </c>
      <c r="D7" s="37">
        <v>46</v>
      </c>
      <c r="E7" s="37">
        <v>1</v>
      </c>
      <c r="F7" s="37">
        <v>0</v>
      </c>
      <c r="G7" s="37">
        <v>1</v>
      </c>
      <c r="H7" s="37" t="s">
        <v>105</v>
      </c>
      <c r="I7" s="37" t="s">
        <v>106</v>
      </c>
      <c r="J7" s="37" t="s">
        <v>107</v>
      </c>
      <c r="K7" s="37" t="s">
        <v>108</v>
      </c>
      <c r="L7" s="37" t="s">
        <v>109</v>
      </c>
      <c r="M7" s="37" t="s">
        <v>110</v>
      </c>
      <c r="N7" s="38" t="s">
        <v>111</v>
      </c>
      <c r="O7" s="38">
        <v>56.07</v>
      </c>
      <c r="P7" s="38">
        <v>95.44</v>
      </c>
      <c r="Q7" s="38">
        <v>1944</v>
      </c>
      <c r="R7" s="38">
        <v>14943</v>
      </c>
      <c r="S7" s="38">
        <v>72.8</v>
      </c>
      <c r="T7" s="38">
        <v>205.26</v>
      </c>
      <c r="U7" s="38">
        <v>14198</v>
      </c>
      <c r="V7" s="38">
        <v>72.680000000000007</v>
      </c>
      <c r="W7" s="38">
        <v>195.35</v>
      </c>
      <c r="X7" s="38">
        <v>100.18</v>
      </c>
      <c r="Y7" s="38">
        <v>95.28</v>
      </c>
      <c r="Z7" s="38">
        <v>102.25</v>
      </c>
      <c r="AA7" s="38">
        <v>95.24</v>
      </c>
      <c r="AB7" s="38">
        <v>93.01</v>
      </c>
      <c r="AC7" s="38">
        <v>107.95</v>
      </c>
      <c r="AD7" s="38">
        <v>109.49</v>
      </c>
      <c r="AE7" s="38">
        <v>111.06</v>
      </c>
      <c r="AF7" s="38">
        <v>111.34</v>
      </c>
      <c r="AG7" s="38">
        <v>110.02</v>
      </c>
      <c r="AH7" s="38">
        <v>113.39</v>
      </c>
      <c r="AI7" s="38">
        <v>0</v>
      </c>
      <c r="AJ7" s="38">
        <v>0</v>
      </c>
      <c r="AK7" s="38">
        <v>0</v>
      </c>
      <c r="AL7" s="38">
        <v>5.62</v>
      </c>
      <c r="AM7" s="38">
        <v>14.09</v>
      </c>
      <c r="AN7" s="38">
        <v>13.47</v>
      </c>
      <c r="AO7" s="38">
        <v>9.49</v>
      </c>
      <c r="AP7" s="38">
        <v>9.35</v>
      </c>
      <c r="AQ7" s="38">
        <v>10.130000000000001</v>
      </c>
      <c r="AR7" s="38">
        <v>7.31</v>
      </c>
      <c r="AS7" s="38">
        <v>0.85</v>
      </c>
      <c r="AT7" s="38">
        <v>12710.86</v>
      </c>
      <c r="AU7" s="38">
        <v>276.60000000000002</v>
      </c>
      <c r="AV7" s="38">
        <v>282.87</v>
      </c>
      <c r="AW7" s="38">
        <v>275.92</v>
      </c>
      <c r="AX7" s="38">
        <v>249.4</v>
      </c>
      <c r="AY7" s="38">
        <v>1081.23</v>
      </c>
      <c r="AZ7" s="38">
        <v>406.37</v>
      </c>
      <c r="BA7" s="38">
        <v>398.29</v>
      </c>
      <c r="BB7" s="38">
        <v>388.67</v>
      </c>
      <c r="BC7" s="38">
        <v>355.27</v>
      </c>
      <c r="BD7" s="38">
        <v>264.33999999999997</v>
      </c>
      <c r="BE7" s="38">
        <v>788.62</v>
      </c>
      <c r="BF7" s="38">
        <v>751</v>
      </c>
      <c r="BG7" s="38">
        <v>685.84</v>
      </c>
      <c r="BH7" s="38">
        <v>631.24</v>
      </c>
      <c r="BI7" s="38">
        <v>568.01</v>
      </c>
      <c r="BJ7" s="38">
        <v>443.13</v>
      </c>
      <c r="BK7" s="38">
        <v>442.54</v>
      </c>
      <c r="BL7" s="38">
        <v>431</v>
      </c>
      <c r="BM7" s="38">
        <v>422.5</v>
      </c>
      <c r="BN7" s="38">
        <v>458.27</v>
      </c>
      <c r="BO7" s="38">
        <v>274.27</v>
      </c>
      <c r="BP7" s="38">
        <v>90.86</v>
      </c>
      <c r="BQ7" s="38">
        <v>90.25</v>
      </c>
      <c r="BR7" s="38">
        <v>96.41</v>
      </c>
      <c r="BS7" s="38">
        <v>92.73</v>
      </c>
      <c r="BT7" s="38">
        <v>89.03</v>
      </c>
      <c r="BU7" s="38">
        <v>95.4</v>
      </c>
      <c r="BV7" s="38">
        <v>98.6</v>
      </c>
      <c r="BW7" s="38">
        <v>100.82</v>
      </c>
      <c r="BX7" s="38">
        <v>101.64</v>
      </c>
      <c r="BY7" s="38">
        <v>96.77</v>
      </c>
      <c r="BZ7" s="38">
        <v>104.36</v>
      </c>
      <c r="CA7" s="38">
        <v>231.33</v>
      </c>
      <c r="CB7" s="38">
        <v>234.08</v>
      </c>
      <c r="CC7" s="38">
        <v>219.51</v>
      </c>
      <c r="CD7" s="38">
        <v>228.62</v>
      </c>
      <c r="CE7" s="38">
        <v>238.57</v>
      </c>
      <c r="CF7" s="38">
        <v>186.15</v>
      </c>
      <c r="CG7" s="38">
        <v>181.67</v>
      </c>
      <c r="CH7" s="38">
        <v>179.55</v>
      </c>
      <c r="CI7" s="38">
        <v>179.16</v>
      </c>
      <c r="CJ7" s="38">
        <v>187.18</v>
      </c>
      <c r="CK7" s="38">
        <v>165.71</v>
      </c>
      <c r="CL7" s="38">
        <v>44.95</v>
      </c>
      <c r="CM7" s="38">
        <v>43.45</v>
      </c>
      <c r="CN7" s="38">
        <v>45.39</v>
      </c>
      <c r="CO7" s="38">
        <v>48.09</v>
      </c>
      <c r="CP7" s="38">
        <v>48.06</v>
      </c>
      <c r="CQ7" s="38">
        <v>54.47</v>
      </c>
      <c r="CR7" s="38">
        <v>53.61</v>
      </c>
      <c r="CS7" s="38">
        <v>53.52</v>
      </c>
      <c r="CT7" s="38">
        <v>54.24</v>
      </c>
      <c r="CU7" s="38">
        <v>55.88</v>
      </c>
      <c r="CV7" s="38">
        <v>60.41</v>
      </c>
      <c r="CW7" s="38">
        <v>78.03</v>
      </c>
      <c r="CX7" s="38">
        <v>78.34</v>
      </c>
      <c r="CY7" s="38">
        <v>75.69</v>
      </c>
      <c r="CZ7" s="38">
        <v>71.47</v>
      </c>
      <c r="DA7" s="38">
        <v>72.47</v>
      </c>
      <c r="DB7" s="38">
        <v>81.459999999999994</v>
      </c>
      <c r="DC7" s="38">
        <v>81.31</v>
      </c>
      <c r="DD7" s="38">
        <v>81.459999999999994</v>
      </c>
      <c r="DE7" s="38">
        <v>81.680000000000007</v>
      </c>
      <c r="DF7" s="38">
        <v>80.989999999999995</v>
      </c>
      <c r="DG7" s="38">
        <v>89.93</v>
      </c>
      <c r="DH7" s="38">
        <v>35.94</v>
      </c>
      <c r="DI7" s="38">
        <v>46.92</v>
      </c>
      <c r="DJ7" s="38">
        <v>49.59</v>
      </c>
      <c r="DK7" s="38">
        <v>52.22</v>
      </c>
      <c r="DL7" s="38">
        <v>54.79</v>
      </c>
      <c r="DM7" s="38">
        <v>38.520000000000003</v>
      </c>
      <c r="DN7" s="38">
        <v>46.67</v>
      </c>
      <c r="DO7" s="38">
        <v>47.7</v>
      </c>
      <c r="DP7" s="38">
        <v>48.14</v>
      </c>
      <c r="DQ7" s="38">
        <v>46.61</v>
      </c>
      <c r="DR7" s="38">
        <v>48.12</v>
      </c>
      <c r="DS7" s="38">
        <v>1.59</v>
      </c>
      <c r="DT7" s="38">
        <v>1.59</v>
      </c>
      <c r="DU7" s="38">
        <v>0</v>
      </c>
      <c r="DV7" s="38">
        <v>0</v>
      </c>
      <c r="DW7" s="38">
        <v>0</v>
      </c>
      <c r="DX7" s="38">
        <v>9.43</v>
      </c>
      <c r="DY7" s="38">
        <v>10.029999999999999</v>
      </c>
      <c r="DZ7" s="38">
        <v>7.26</v>
      </c>
      <c r="EA7" s="38">
        <v>11.13</v>
      </c>
      <c r="EB7" s="38">
        <v>10.84</v>
      </c>
      <c r="EC7" s="38">
        <v>15.89</v>
      </c>
      <c r="ED7" s="38">
        <v>0.44</v>
      </c>
      <c r="EE7" s="38">
        <v>0</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2019-02-04T02:48:52Z</cp:lastPrinted>
  <dcterms:created xsi:type="dcterms:W3CDTF">2018-12-03T08:29:38Z</dcterms:created>
  <dcterms:modified xsi:type="dcterms:W3CDTF">2019-02-20T05:37:04Z</dcterms:modified>
  <cp:category/>
</cp:coreProperties>
</file>