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mgYg4yqAcASkQO3HmQ63qMvDHHDxGWqIR60tdYSLh2FTes0XD7X++LMply5fQ6EwQ/C6GUUxjmH++vpkmxlfBA==" workbookSaltValue="eUWV4/yWS5+7oREeZ27h9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<sst xmlns="http://schemas.openxmlformats.org/spreadsheetml/2006/main" count="232" uniqueCount="120">
  <si>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</si>
  <si>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</si>
  <si>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</si>
  <si>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</si>
  <si>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</si>
  <si>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</si>
  <si>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</si>
  <si>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</si>
  <si>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</si>
  <si>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</si>
  <si>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</si>
  <si>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</si>
  <si>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</si>
  <si>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</si>
  <si>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</si>
  <si>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</si>
  <si>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</si>
  <si>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</si>
  <si>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</si>
  <si>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</si>
  <si>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</si>
  <si>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</si>
  <si>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</si>
  <si>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</si>
  <si>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</si>
  <si>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</si>
  <si>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</si>
  <si>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</si>
  <si>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</si>
  <si>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</si>
  <si>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</si>
  <si>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</si>
  <si>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</si>
  <si>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</si>
  <si>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</si>
  <si>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</si>
  <si>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</si>
  <si>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</si>
  <si>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</si>
  <si>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</si>
  <si>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</si>
  <si>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</si>
  <si>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</si>
  <si>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</si>
  <si>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</si>
  <si>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</si>
  <si>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</si>
  <si>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</si>
  <si>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</si>
  <si>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</si>
  <si>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</si>
  <si>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</si>
  <si>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</si>
  <si>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</si>
  <si>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</si>
  <si>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</si>
  <si>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</si>
  <si>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</si>
  <si>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</si>
  <si>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</si>
  <si>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</si>
  <si>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</si>
  <si>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</si>
  <si>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</si>
  <si>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</si>
  <si>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</si>
  <si>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</si>
  <si>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</si>
  <si>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</si>
  <si>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</si>
  <si>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</si>
  <si>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</si>
  <si>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</si>
  <si>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</si>
  <si>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</si>
  <si>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</si>
  <si>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</si>
  <si>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</si>
  <si>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</si>
  <si>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</si>
  <si>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</si>
  <si>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</si>
  <si>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</si>
  <si>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</si>
  <si>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</si>
  <si>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</si>
  <si>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</si>
  <si>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</si>
  <si>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</si>
  <si>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</si>
  <si>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</si>
  <si>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</si>
  <si>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</si>
  <si>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</si>
  <si>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</si>
  <si>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</si>
  <si>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</si>
  <si>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</si>
  <si>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</si>
  <si>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</si>
  <si>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</si>
  <si>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</si>
  <si>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</si>
  <si>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</si>
  <si>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</si>
  <si>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</si>
  <si>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</si>
  <si>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</si>
  <si>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</si>
  <si>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</si>
  <si>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</si>
  <si>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</si>
  <si>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</si>
  <si>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</si>
  <si>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</si>
  <si>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</si>
  <si>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</si>
  <si>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現時点では、経営状況は概ね健全な水準にある。
　ただし、今後は、人口減少等により給水量の大幅な増加は見込めず、収益の伸びは鈍くなっていくものと考えられる。
　また、管路等施設の老朽化が進み、修繕費や更新工事費が増加していくものと思われる。
　そこで、今後は、水道ビジョンに基づき、中長期的な経営や施設の更新等を展開していかなければならない。　　</t>
    <rPh sb="1" eb="2">
      <t>ゲン</t>
    </rPh>
    <rPh sb="2" eb="4">
      <t>ジテン</t>
    </rPh>
    <rPh sb="7" eb="9">
      <t>ケイエイ</t>
    </rPh>
    <rPh sb="9" eb="11">
      <t>ジョウキョウ</t>
    </rPh>
    <rPh sb="12" eb="13">
      <t>オオム</t>
    </rPh>
    <rPh sb="14" eb="16">
      <t>ケンゼン</t>
    </rPh>
    <rPh sb="17" eb="19">
      <t>スイジュン</t>
    </rPh>
    <rPh sb="29" eb="31">
      <t>コンゴ</t>
    </rPh>
    <rPh sb="33" eb="35">
      <t>ジンコウ</t>
    </rPh>
    <rPh sb="35" eb="37">
      <t>ゲンショウ</t>
    </rPh>
    <rPh sb="37" eb="38">
      <t>トウ</t>
    </rPh>
    <rPh sb="41" eb="43">
      <t>キュウスイ</t>
    </rPh>
    <rPh sb="43" eb="44">
      <t>リョウ</t>
    </rPh>
    <rPh sb="45" eb="47">
      <t>オオハバ</t>
    </rPh>
    <rPh sb="48" eb="50">
      <t>ゾウカ</t>
    </rPh>
    <rPh sb="51" eb="53">
      <t>ミコ</t>
    </rPh>
    <rPh sb="56" eb="58">
      <t>シュウエキ</t>
    </rPh>
    <rPh sb="59" eb="60">
      <t>ノ</t>
    </rPh>
    <rPh sb="62" eb="63">
      <t>ニブ</t>
    </rPh>
    <rPh sb="72" eb="73">
      <t>カンガ</t>
    </rPh>
    <rPh sb="83" eb="85">
      <t>カンロ</t>
    </rPh>
    <rPh sb="85" eb="86">
      <t>トウ</t>
    </rPh>
    <rPh sb="86" eb="88">
      <t>シセツ</t>
    </rPh>
    <rPh sb="89" eb="92">
      <t>ロウキュウカ</t>
    </rPh>
    <rPh sb="93" eb="94">
      <t>スス</t>
    </rPh>
    <rPh sb="96" eb="99">
      <t>シュウゼンヒ</t>
    </rPh>
    <rPh sb="100" eb="102">
      <t>コウシン</t>
    </rPh>
    <rPh sb="102" eb="104">
      <t>コウジ</t>
    </rPh>
    <rPh sb="104" eb="105">
      <t>ヒ</t>
    </rPh>
    <rPh sb="106" eb="108">
      <t>ゾウカ</t>
    </rPh>
    <rPh sb="115" eb="116">
      <t>オモ</t>
    </rPh>
    <rPh sb="126" eb="128">
      <t>コンゴ</t>
    </rPh>
    <rPh sb="130" eb="132">
      <t>スイドウ</t>
    </rPh>
    <rPh sb="137" eb="138">
      <t>モト</t>
    </rPh>
    <rPh sb="141" eb="145">
      <t>チュウチョウキテキ</t>
    </rPh>
    <rPh sb="146" eb="148">
      <t>ケイエイ</t>
    </rPh>
    <rPh sb="149" eb="151">
      <t>シセツ</t>
    </rPh>
    <rPh sb="152" eb="154">
      <t>コウシン</t>
    </rPh>
    <rPh sb="154" eb="155">
      <t>トウ</t>
    </rPh>
    <rPh sb="156" eb="158">
      <t>テンカイ</t>
    </rPh>
    <phoneticPr fontId="4"/>
  </si>
  <si>
    <t>　昭和40年代後半から昭和50年代にかけて大規模な住宅開発に伴い布設した管の老朽化が進み一気に耐用年数を迎えることになる。
　今後は水道ビジョンに基づき中長期的施設の更新等を実施していかなければならないものと考えている。</t>
    <rPh sb="1" eb="3">
      <t>ショウワ</t>
    </rPh>
    <rPh sb="5" eb="7">
      <t>ネンダイ</t>
    </rPh>
    <rPh sb="7" eb="9">
      <t>コウハン</t>
    </rPh>
    <rPh sb="11" eb="13">
      <t>ショウワ</t>
    </rPh>
    <rPh sb="15" eb="17">
      <t>ネンダイ</t>
    </rPh>
    <rPh sb="21" eb="24">
      <t>ダイキボ</t>
    </rPh>
    <rPh sb="25" eb="27">
      <t>ジュウタク</t>
    </rPh>
    <rPh sb="27" eb="29">
      <t>カイハツ</t>
    </rPh>
    <rPh sb="30" eb="31">
      <t>トモナ</t>
    </rPh>
    <rPh sb="32" eb="34">
      <t>フセツ</t>
    </rPh>
    <rPh sb="36" eb="37">
      <t>カン</t>
    </rPh>
    <rPh sb="38" eb="41">
      <t>ロウキュウカ</t>
    </rPh>
    <rPh sb="42" eb="43">
      <t>スス</t>
    </rPh>
    <rPh sb="44" eb="46">
      <t>イッキ</t>
    </rPh>
    <rPh sb="47" eb="49">
      <t>タイヨウ</t>
    </rPh>
    <rPh sb="49" eb="51">
      <t>ネンスウ</t>
    </rPh>
    <rPh sb="52" eb="53">
      <t>ムカ</t>
    </rPh>
    <rPh sb="63" eb="65">
      <t>コンゴ</t>
    </rPh>
    <rPh sb="66" eb="68">
      <t>スイドウ</t>
    </rPh>
    <rPh sb="73" eb="74">
      <t>モト</t>
    </rPh>
    <rPh sb="76" eb="80">
      <t>チュウチョウキテキ</t>
    </rPh>
    <rPh sb="80" eb="82">
      <t>シセツ</t>
    </rPh>
    <rPh sb="83" eb="85">
      <t>コウシン</t>
    </rPh>
    <rPh sb="85" eb="86">
      <t>トウ</t>
    </rPh>
    <rPh sb="87" eb="89">
      <t>ジッシ</t>
    </rPh>
    <rPh sb="104" eb="105">
      <t>カンガ</t>
    </rPh>
    <phoneticPr fontId="4"/>
  </si>
  <si>
    <t xml:space="preserve"> 経営収支比率が100％以上で推移しており、累積欠損金も発生していない。
　また、料金回収率や有収率、その他の数値も類似団体平均値や全国平均に比べ良い水準にあり、経営の健全性・効率性については良好な水準にあるものと判断できる。
　なお、今後は、人口の減少等により収益の伸びは期待できなくなるため、より効率的な経営をしていかなけらばならない。
　</t>
    <rPh sb="1" eb="3">
      <t>ケイエイ</t>
    </rPh>
    <rPh sb="3" eb="5">
      <t>シュウシ</t>
    </rPh>
    <rPh sb="5" eb="7">
      <t>ヒリツ</t>
    </rPh>
    <rPh sb="12" eb="14">
      <t>イジョウ</t>
    </rPh>
    <rPh sb="15" eb="17">
      <t>スイイ</t>
    </rPh>
    <rPh sb="22" eb="24">
      <t>ルイセキ</t>
    </rPh>
    <rPh sb="24" eb="27">
      <t>ケッソンキン</t>
    </rPh>
    <rPh sb="28" eb="30">
      <t>ハッセイ</t>
    </rPh>
    <rPh sb="41" eb="43">
      <t>リョウキン</t>
    </rPh>
    <rPh sb="43" eb="45">
      <t>カイシュウ</t>
    </rPh>
    <rPh sb="45" eb="46">
      <t>リツ</t>
    </rPh>
    <rPh sb="47" eb="50">
      <t>ユウシュウリツ</t>
    </rPh>
    <rPh sb="53" eb="54">
      <t>ホカ</t>
    </rPh>
    <rPh sb="55" eb="57">
      <t>スウチ</t>
    </rPh>
    <rPh sb="58" eb="60">
      <t>ルイジ</t>
    </rPh>
    <rPh sb="60" eb="62">
      <t>ダンタイ</t>
    </rPh>
    <rPh sb="62" eb="65">
      <t>ヘイキンチ</t>
    </rPh>
    <rPh sb="66" eb="68">
      <t>ゼンコク</t>
    </rPh>
    <rPh sb="68" eb="70">
      <t>ヘイキン</t>
    </rPh>
    <rPh sb="71" eb="72">
      <t>クラ</t>
    </rPh>
    <rPh sb="73" eb="74">
      <t>ヨ</t>
    </rPh>
    <rPh sb="75" eb="77">
      <t>スイジュン</t>
    </rPh>
    <rPh sb="81" eb="83">
      <t>ケイエイ</t>
    </rPh>
    <rPh sb="84" eb="87">
      <t>ケンゼンセイ</t>
    </rPh>
    <rPh sb="88" eb="91">
      <t>コウリツセイ</t>
    </rPh>
    <rPh sb="96" eb="98">
      <t>リョウコウ</t>
    </rPh>
    <rPh sb="99" eb="101">
      <t>スイジュン</t>
    </rPh>
    <rPh sb="107" eb="109">
      <t>ハンダン</t>
    </rPh>
    <rPh sb="118" eb="120">
      <t>コンゴ</t>
    </rPh>
    <rPh sb="122" eb="124">
      <t>ジンコウ</t>
    </rPh>
    <rPh sb="125" eb="127">
      <t>ゲンショウ</t>
    </rPh>
    <rPh sb="127" eb="128">
      <t>トウ</t>
    </rPh>
    <rPh sb="131" eb="133">
      <t>シュウエキ</t>
    </rPh>
    <rPh sb="134" eb="135">
      <t>ノ</t>
    </rPh>
    <rPh sb="137" eb="139">
      <t>キタイ</t>
    </rPh>
    <rPh sb="150" eb="152">
      <t>コウリツ</t>
    </rPh>
    <rPh sb="152" eb="153">
      <t>テキ</t>
    </rPh>
    <rPh sb="154" eb="15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</si>
</sst>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1.01</c:v>
                </c:pt>
                <c:pt idx="2">
                  <c:v>1.97</c:v>
                </c:pt>
                <c:pt idx="3">
                  <c:v>1.17</c:v>
                </c:pt>
                <c:pt idx="4" formatCode="#,##0.00;&quot;△&quot;#,##0.00">
                  <c:v>0</c:v>
                </c:pt>
              </c:numCache>
            </c:numRef>
          </c:val>
          <c:extLst>
            <c:ext xmlns:c16="http://schemas.microsoft.com/office/drawing/2014/chart" uri="{C3380CC4-5D6E-409C-BE32-E72D297353CC}">
              <c16:uniqueId val="{00000000-812B-4EE1-8BBF-482E0D255AAB}"/>
            </c:ext>
          </c:extLst>
        </c:ser>
        <c:dLbls>
          <c:showLegendKey val="0"/>
          <c:showVal val="0"/>
          <c:showCatName val="0"/>
          <c:showSerName val="0"/>
          <c:showPercent val="0"/>
          <c:showBubbleSize val="0"/>
        </c:dLbls>
        <c:gapWidth val="150"/>
        <c:axId val="186976712"/>
        <c:axId val="1869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812B-4EE1-8BBF-482E0D255AAB}"/>
            </c:ext>
          </c:extLst>
        </c:ser>
        <c:dLbls>
          <c:showLegendKey val="0"/>
          <c:showVal val="0"/>
          <c:showCatName val="0"/>
          <c:showSerName val="0"/>
          <c:showPercent val="0"/>
          <c:showBubbleSize val="0"/>
        </c:dLbls>
        <c:marker val="1"/>
        <c:smooth val="0"/>
        <c:axId val="186976712"/>
        <c:axId val="186982200"/>
      </c:lineChart>
      <c:dateAx>
        <c:axId val="186976712"/>
        <c:scaling>
          <c:orientation val="minMax"/>
        </c:scaling>
        <c:delete val="1"/>
        <c:axPos val="b"/>
        <c:numFmt formatCode="ge" sourceLinked="1"/>
        <c:majorTickMark val="none"/>
        <c:minorTickMark val="none"/>
        <c:tickLblPos val="none"/>
        <c:crossAx val="186982200"/>
        <c:crosses val="autoZero"/>
        <c:auto val="1"/>
        <c:lblOffset val="100"/>
        <c:baseTimeUnit val="years"/>
      </c:dateAx>
      <c:valAx>
        <c:axId val="1869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68.87</c:v>
                </c:pt>
                <c:pt idx="1">
                  <c:v>69.3</c:v>
                </c:pt>
                <c:pt idx="2">
                  <c:v>69.39</c:v>
                </c:pt>
                <c:pt idx="3">
                  <c:v>69.180000000000007</c:v>
                </c:pt>
                <c:pt idx="4">
                  <c:v>69.83</c:v>
                </c:pt>
              </c:numCache>
            </c:numRef>
          </c:val>
          <c:extLst>
            <c:ext xmlns:c16="http://schemas.microsoft.com/office/drawing/2014/chart" uri="{C3380CC4-5D6E-409C-BE32-E72D297353CC}">
              <c16:uniqueId val="{00000000-3ABE-4023-B8EA-C9EF3FF4F84A}"/>
            </c:ext>
          </c:extLst>
        </c:ser>
        <c:dLbls>
          <c:showLegendKey val="0"/>
          <c:showVal val="0"/>
          <c:showCatName val="0"/>
          <c:showSerName val="0"/>
          <c:showPercent val="0"/>
          <c:showBubbleSize val="0"/>
        </c:dLbls>
        <c:gapWidth val="150"/>
        <c:axId val="186980632"/>
        <c:axId val="18698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3ABE-4023-B8EA-C9EF3FF4F84A}"/>
            </c:ext>
          </c:extLst>
        </c:ser>
        <c:dLbls>
          <c:showLegendKey val="0"/>
          <c:showVal val="0"/>
          <c:showCatName val="0"/>
          <c:showSerName val="0"/>
          <c:showPercent val="0"/>
          <c:showBubbleSize val="0"/>
        </c:dLbls>
        <c:marker val="1"/>
        <c:smooth val="0"/>
        <c:axId val="186980632"/>
        <c:axId val="186981416"/>
      </c:lineChart>
      <c:dateAx>
        <c:axId val="186980632"/>
        <c:scaling>
          <c:orientation val="minMax"/>
        </c:scaling>
        <c:delete val="1"/>
        <c:axPos val="b"/>
        <c:numFmt formatCode="ge" sourceLinked="1"/>
        <c:majorTickMark val="none"/>
        <c:minorTickMark val="none"/>
        <c:tickLblPos val="none"/>
        <c:crossAx val="186981416"/>
        <c:crosses val="autoZero"/>
        <c:auto val="1"/>
        <c:lblOffset val="100"/>
        <c:baseTimeUnit val="years"/>
      </c:dateAx>
      <c:valAx>
        <c:axId val="1869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8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91.09</c:v>
                </c:pt>
                <c:pt idx="1">
                  <c:v>91.56</c:v>
                </c:pt>
                <c:pt idx="2">
                  <c:v>91.96</c:v>
                </c:pt>
                <c:pt idx="3">
                  <c:v>92.75</c:v>
                </c:pt>
                <c:pt idx="4">
                  <c:v>91.44</c:v>
                </c:pt>
              </c:numCache>
            </c:numRef>
          </c:val>
          <c:extLst>
            <c:ext xmlns:c16="http://schemas.microsoft.com/office/drawing/2014/chart" uri="{C3380CC4-5D6E-409C-BE32-E72D297353CC}">
              <c16:uniqueId val="{00000000-16C2-4E76-BB52-12D9B7FB6FAE}"/>
            </c:ext>
          </c:extLst>
        </c:ser>
        <c:dLbls>
          <c:showLegendKey val="0"/>
          <c:showVal val="0"/>
          <c:showCatName val="0"/>
          <c:showSerName val="0"/>
          <c:showPercent val="0"/>
          <c:showBubbleSize val="0"/>
        </c:dLbls>
        <c:gapWidth val="150"/>
        <c:axId val="188212232"/>
        <c:axId val="18821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16C2-4E76-BB52-12D9B7FB6FAE}"/>
            </c:ext>
          </c:extLst>
        </c:ser>
        <c:dLbls>
          <c:showLegendKey val="0"/>
          <c:showVal val="0"/>
          <c:showCatName val="0"/>
          <c:showSerName val="0"/>
          <c:showPercent val="0"/>
          <c:showBubbleSize val="0"/>
        </c:dLbls>
        <c:marker val="1"/>
        <c:smooth val="0"/>
        <c:axId val="188212232"/>
        <c:axId val="188215760"/>
      </c:lineChart>
      <c:dateAx>
        <c:axId val="188212232"/>
        <c:scaling>
          <c:orientation val="minMax"/>
        </c:scaling>
        <c:delete val="1"/>
        <c:axPos val="b"/>
        <c:numFmt formatCode="ge" sourceLinked="1"/>
        <c:majorTickMark val="none"/>
        <c:minorTickMark val="none"/>
        <c:tickLblPos val="none"/>
        <c:crossAx val="188215760"/>
        <c:crosses val="autoZero"/>
        <c:auto val="1"/>
        <c:lblOffset val="100"/>
        <c:baseTimeUnit val="years"/>
      </c:dateAx>
      <c:valAx>
        <c:axId val="18821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1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119.09</c:v>
                </c:pt>
                <c:pt idx="1">
                  <c:v>110.13</c:v>
                </c:pt>
                <c:pt idx="2">
                  <c:v>148.91</c:v>
                </c:pt>
                <c:pt idx="3">
                  <c:v>150.56</c:v>
                </c:pt>
                <c:pt idx="4">
                  <c:v>136.33000000000001</c:v>
                </c:pt>
              </c:numCache>
            </c:numRef>
          </c:val>
          <c:extLst>
            <c:ext xmlns:c16="http://schemas.microsoft.com/office/drawing/2014/chart" uri="{C3380CC4-5D6E-409C-BE32-E72D297353CC}">
              <c16:uniqueId val="{00000000-F12D-4658-B7C5-33616514D7F8}"/>
            </c:ext>
          </c:extLst>
        </c:ser>
        <c:dLbls>
          <c:showLegendKey val="0"/>
          <c:showVal val="0"/>
          <c:showCatName val="0"/>
          <c:showSerName val="0"/>
          <c:showPercent val="0"/>
          <c:showBubbleSize val="0"/>
        </c:dLbls>
        <c:gapWidth val="150"/>
        <c:axId val="186983376"/>
        <c:axId val="1869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F12D-4658-B7C5-33616514D7F8}"/>
            </c:ext>
          </c:extLst>
        </c:ser>
        <c:dLbls>
          <c:showLegendKey val="0"/>
          <c:showVal val="0"/>
          <c:showCatName val="0"/>
          <c:showSerName val="0"/>
          <c:showPercent val="0"/>
          <c:showBubbleSize val="0"/>
        </c:dLbls>
        <c:marker val="1"/>
        <c:smooth val="0"/>
        <c:axId val="186983376"/>
        <c:axId val="186981808"/>
      </c:lineChart>
      <c:dateAx>
        <c:axId val="186983376"/>
        <c:scaling>
          <c:orientation val="minMax"/>
        </c:scaling>
        <c:delete val="1"/>
        <c:axPos val="b"/>
        <c:numFmt formatCode="ge" sourceLinked="1"/>
        <c:majorTickMark val="none"/>
        <c:minorTickMark val="none"/>
        <c:tickLblPos val="none"/>
        <c:crossAx val="186981808"/>
        <c:crosses val="autoZero"/>
        <c:auto val="1"/>
        <c:lblOffset val="100"/>
        <c:baseTimeUnit val="years"/>
      </c:dateAx>
      <c:valAx>
        <c:axId val="18698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9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42.96</c:v>
                </c:pt>
                <c:pt idx="1">
                  <c:v>54.04</c:v>
                </c:pt>
                <c:pt idx="2">
                  <c:v>53.82</c:v>
                </c:pt>
                <c:pt idx="3">
                  <c:v>54.06</c:v>
                </c:pt>
                <c:pt idx="4">
                  <c:v>55.31</c:v>
                </c:pt>
              </c:numCache>
            </c:numRef>
          </c:val>
          <c:extLst>
            <c:ext xmlns:c16="http://schemas.microsoft.com/office/drawing/2014/chart" uri="{C3380CC4-5D6E-409C-BE32-E72D297353CC}">
              <c16:uniqueId val="{00000000-1DB7-48A8-8AE9-E73C6BCE1792}"/>
            </c:ext>
          </c:extLst>
        </c:ser>
        <c:dLbls>
          <c:showLegendKey val="0"/>
          <c:showVal val="0"/>
          <c:showCatName val="0"/>
          <c:showSerName val="0"/>
          <c:showPercent val="0"/>
          <c:showBubbleSize val="0"/>
        </c:dLbls>
        <c:gapWidth val="150"/>
        <c:axId val="186982592"/>
        <c:axId val="1869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1DB7-48A8-8AE9-E73C6BCE1792}"/>
            </c:ext>
          </c:extLst>
        </c:ser>
        <c:dLbls>
          <c:showLegendKey val="0"/>
          <c:showVal val="0"/>
          <c:showCatName val="0"/>
          <c:showSerName val="0"/>
          <c:showPercent val="0"/>
          <c:showBubbleSize val="0"/>
        </c:dLbls>
        <c:marker val="1"/>
        <c:smooth val="0"/>
        <c:axId val="186982592"/>
        <c:axId val="186978280"/>
      </c:lineChart>
      <c:dateAx>
        <c:axId val="186982592"/>
        <c:scaling>
          <c:orientation val="minMax"/>
        </c:scaling>
        <c:delete val="1"/>
        <c:axPos val="b"/>
        <c:numFmt formatCode="ge" sourceLinked="1"/>
        <c:majorTickMark val="none"/>
        <c:minorTickMark val="none"/>
        <c:tickLblPos val="none"/>
        <c:crossAx val="186978280"/>
        <c:crosses val="autoZero"/>
        <c:auto val="1"/>
        <c:lblOffset val="100"/>
        <c:baseTimeUnit val="years"/>
      </c:dateAx>
      <c:valAx>
        <c:axId val="1869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7.85</c:v>
                </c:pt>
                <c:pt idx="3" formatCode="#,##0.00;&quot;△&quot;#,##0.00;&quot;-&quot;">
                  <c:v>37.18</c:v>
                </c:pt>
                <c:pt idx="4">
                  <c:v>0</c:v>
                </c:pt>
              </c:numCache>
            </c:numRef>
          </c:val>
          <c:extLst>
            <c:ext xmlns:c16="http://schemas.microsoft.com/office/drawing/2014/chart" uri="{C3380CC4-5D6E-409C-BE32-E72D297353CC}">
              <c16:uniqueId val="{00000000-AEC9-4F12-926A-A42FCBABDB8E}"/>
            </c:ext>
          </c:extLst>
        </c:ser>
        <c:dLbls>
          <c:showLegendKey val="0"/>
          <c:showVal val="0"/>
          <c:showCatName val="0"/>
          <c:showSerName val="0"/>
          <c:showPercent val="0"/>
          <c:showBubbleSize val="0"/>
        </c:dLbls>
        <c:gapWidth val="150"/>
        <c:axId val="186979456"/>
        <c:axId val="18698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EC9-4F12-926A-A42FCBABDB8E}"/>
            </c:ext>
          </c:extLst>
        </c:ser>
        <c:dLbls>
          <c:showLegendKey val="0"/>
          <c:showVal val="0"/>
          <c:showCatName val="0"/>
          <c:showSerName val="0"/>
          <c:showPercent val="0"/>
          <c:showBubbleSize val="0"/>
        </c:dLbls>
        <c:marker val="1"/>
        <c:smooth val="0"/>
        <c:axId val="186979456"/>
        <c:axId val="186980240"/>
      </c:lineChart>
      <c:dateAx>
        <c:axId val="186979456"/>
        <c:scaling>
          <c:orientation val="minMax"/>
        </c:scaling>
        <c:delete val="1"/>
        <c:axPos val="b"/>
        <c:numFmt formatCode="ge" sourceLinked="1"/>
        <c:majorTickMark val="none"/>
        <c:minorTickMark val="none"/>
        <c:tickLblPos val="none"/>
        <c:crossAx val="186980240"/>
        <c:crosses val="autoZero"/>
        <c:auto val="1"/>
        <c:lblOffset val="100"/>
        <c:baseTimeUnit val="years"/>
      </c:dateAx>
      <c:valAx>
        <c:axId val="1869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58-47DC-80AE-5022FF97F1C0}"/>
            </c:ext>
          </c:extLst>
        </c:ser>
        <c:dLbls>
          <c:showLegendKey val="0"/>
          <c:showVal val="0"/>
          <c:showCatName val="0"/>
          <c:showSerName val="0"/>
          <c:showPercent val="0"/>
          <c:showBubbleSize val="0"/>
        </c:dLbls>
        <c:gapWidth val="150"/>
        <c:axId val="188096592"/>
        <c:axId val="18809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D558-47DC-80AE-5022FF97F1C0}"/>
            </c:ext>
          </c:extLst>
        </c:ser>
        <c:dLbls>
          <c:showLegendKey val="0"/>
          <c:showVal val="0"/>
          <c:showCatName val="0"/>
          <c:showSerName val="0"/>
          <c:showPercent val="0"/>
          <c:showBubbleSize val="0"/>
        </c:dLbls>
        <c:marker val="1"/>
        <c:smooth val="0"/>
        <c:axId val="188096592"/>
        <c:axId val="188099336"/>
      </c:lineChart>
      <c:dateAx>
        <c:axId val="188096592"/>
        <c:scaling>
          <c:orientation val="minMax"/>
        </c:scaling>
        <c:delete val="1"/>
        <c:axPos val="b"/>
        <c:numFmt formatCode="ge" sourceLinked="1"/>
        <c:majorTickMark val="none"/>
        <c:minorTickMark val="none"/>
        <c:tickLblPos val="none"/>
        <c:crossAx val="188099336"/>
        <c:crosses val="autoZero"/>
        <c:auto val="1"/>
        <c:lblOffset val="100"/>
        <c:baseTimeUnit val="years"/>
      </c:dateAx>
      <c:valAx>
        <c:axId val="18809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1027.7</c:v>
                </c:pt>
                <c:pt idx="1">
                  <c:v>3025.87</c:v>
                </c:pt>
                <c:pt idx="2">
                  <c:v>1413.72</c:v>
                </c:pt>
                <c:pt idx="3">
                  <c:v>543.64</c:v>
                </c:pt>
                <c:pt idx="4">
                  <c:v>634.83000000000004</c:v>
                </c:pt>
              </c:numCache>
            </c:numRef>
          </c:val>
          <c:extLst>
            <c:ext xmlns:c16="http://schemas.microsoft.com/office/drawing/2014/chart" uri="{C3380CC4-5D6E-409C-BE32-E72D297353CC}">
              <c16:uniqueId val="{00000000-C8D9-4D2D-96A4-D47DF82346AA}"/>
            </c:ext>
          </c:extLst>
        </c:ser>
        <c:dLbls>
          <c:showLegendKey val="0"/>
          <c:showVal val="0"/>
          <c:showCatName val="0"/>
          <c:showSerName val="0"/>
          <c:showPercent val="0"/>
          <c:showBubbleSize val="0"/>
        </c:dLbls>
        <c:gapWidth val="150"/>
        <c:axId val="188096984"/>
        <c:axId val="18809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C8D9-4D2D-96A4-D47DF82346AA}"/>
            </c:ext>
          </c:extLst>
        </c:ser>
        <c:dLbls>
          <c:showLegendKey val="0"/>
          <c:showVal val="0"/>
          <c:showCatName val="0"/>
          <c:showSerName val="0"/>
          <c:showPercent val="0"/>
          <c:showBubbleSize val="0"/>
        </c:dLbls>
        <c:marker val="1"/>
        <c:smooth val="0"/>
        <c:axId val="188096984"/>
        <c:axId val="188093456"/>
      </c:lineChart>
      <c:dateAx>
        <c:axId val="188096984"/>
        <c:scaling>
          <c:orientation val="minMax"/>
        </c:scaling>
        <c:delete val="1"/>
        <c:axPos val="b"/>
        <c:numFmt formatCode="ge" sourceLinked="1"/>
        <c:majorTickMark val="none"/>
        <c:minorTickMark val="none"/>
        <c:tickLblPos val="none"/>
        <c:crossAx val="188093456"/>
        <c:crosses val="autoZero"/>
        <c:auto val="1"/>
        <c:lblOffset val="100"/>
        <c:baseTimeUnit val="years"/>
      </c:dateAx>
      <c:valAx>
        <c:axId val="18809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238.25</c:v>
                </c:pt>
                <c:pt idx="1">
                  <c:v>209.35</c:v>
                </c:pt>
                <c:pt idx="2">
                  <c:v>184.44</c:v>
                </c:pt>
                <c:pt idx="3">
                  <c:v>159.82</c:v>
                </c:pt>
                <c:pt idx="4">
                  <c:v>135.66</c:v>
                </c:pt>
              </c:numCache>
            </c:numRef>
          </c:val>
          <c:extLst>
            <c:ext xmlns:c16="http://schemas.microsoft.com/office/drawing/2014/chart" uri="{C3380CC4-5D6E-409C-BE32-E72D297353CC}">
              <c16:uniqueId val="{00000000-A389-4482-BA19-355A08FE898A}"/>
            </c:ext>
          </c:extLst>
        </c:ser>
        <c:dLbls>
          <c:showLegendKey val="0"/>
          <c:showVal val="0"/>
          <c:showCatName val="0"/>
          <c:showSerName val="0"/>
          <c:showPercent val="0"/>
          <c:showBubbleSize val="0"/>
        </c:dLbls>
        <c:gapWidth val="150"/>
        <c:axId val="188097768"/>
        <c:axId val="18809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389-4482-BA19-355A08FE898A}"/>
            </c:ext>
          </c:extLst>
        </c:ser>
        <c:dLbls>
          <c:showLegendKey val="0"/>
          <c:showVal val="0"/>
          <c:showCatName val="0"/>
          <c:showSerName val="0"/>
          <c:showPercent val="0"/>
          <c:showBubbleSize val="0"/>
        </c:dLbls>
        <c:marker val="1"/>
        <c:smooth val="0"/>
        <c:axId val="188097768"/>
        <c:axId val="188092280"/>
      </c:lineChart>
      <c:dateAx>
        <c:axId val="188097768"/>
        <c:scaling>
          <c:orientation val="minMax"/>
        </c:scaling>
        <c:delete val="1"/>
        <c:axPos val="b"/>
        <c:numFmt formatCode="ge" sourceLinked="1"/>
        <c:majorTickMark val="none"/>
        <c:minorTickMark val="none"/>
        <c:tickLblPos val="none"/>
        <c:crossAx val="188092280"/>
        <c:crosses val="autoZero"/>
        <c:auto val="1"/>
        <c:lblOffset val="100"/>
        <c:baseTimeUnit val="years"/>
      </c:dateAx>
      <c:valAx>
        <c:axId val="188092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111.21</c:v>
                </c:pt>
                <c:pt idx="1">
                  <c:v>106.67</c:v>
                </c:pt>
                <c:pt idx="2">
                  <c:v>150.47999999999999</c:v>
                </c:pt>
                <c:pt idx="3">
                  <c:v>154</c:v>
                </c:pt>
                <c:pt idx="4">
                  <c:v>133.28</c:v>
                </c:pt>
              </c:numCache>
            </c:numRef>
          </c:val>
          <c:extLst>
            <c:ext xmlns:c16="http://schemas.microsoft.com/office/drawing/2014/chart" uri="{C3380CC4-5D6E-409C-BE32-E72D297353CC}">
              <c16:uniqueId val="{00000000-1902-4B0D-A135-416E80F5B348}"/>
            </c:ext>
          </c:extLst>
        </c:ser>
        <c:dLbls>
          <c:showLegendKey val="0"/>
          <c:showVal val="0"/>
          <c:showCatName val="0"/>
          <c:showSerName val="0"/>
          <c:showPercent val="0"/>
          <c:showBubbleSize val="0"/>
        </c:dLbls>
        <c:gapWidth val="150"/>
        <c:axId val="188096200"/>
        <c:axId val="18809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1902-4B0D-A135-416E80F5B348}"/>
            </c:ext>
          </c:extLst>
        </c:ser>
        <c:dLbls>
          <c:showLegendKey val="0"/>
          <c:showVal val="0"/>
          <c:showCatName val="0"/>
          <c:showSerName val="0"/>
          <c:showPercent val="0"/>
          <c:showBubbleSize val="0"/>
        </c:dLbls>
        <c:marker val="1"/>
        <c:smooth val="0"/>
        <c:axId val="188096200"/>
        <c:axId val="188095416"/>
      </c:lineChart>
      <c:dateAx>
        <c:axId val="188096200"/>
        <c:scaling>
          <c:orientation val="minMax"/>
        </c:scaling>
        <c:delete val="1"/>
        <c:axPos val="b"/>
        <c:numFmt formatCode="ge" sourceLinked="1"/>
        <c:majorTickMark val="none"/>
        <c:minorTickMark val="none"/>
        <c:tickLblPos val="none"/>
        <c:crossAx val="188095416"/>
        <c:crosses val="autoZero"/>
        <c:auto val="1"/>
        <c:lblOffset val="100"/>
        <c:baseTimeUnit val="years"/>
      </c:dateAx>
      <c:valAx>
        <c:axId val="18809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190.41</c:v>
                </c:pt>
                <c:pt idx="1">
                  <c:v>202.22</c:v>
                </c:pt>
                <c:pt idx="2">
                  <c:v>143.76</c:v>
                </c:pt>
                <c:pt idx="3">
                  <c:v>141.06</c:v>
                </c:pt>
                <c:pt idx="4">
                  <c:v>163.58000000000001</c:v>
                </c:pt>
              </c:numCache>
            </c:numRef>
          </c:val>
          <c:extLst>
            <c:ext xmlns:c16="http://schemas.microsoft.com/office/drawing/2014/chart" uri="{C3380CC4-5D6E-409C-BE32-E72D297353CC}">
              <c16:uniqueId val="{00000000-5EA7-4B9F-B418-B9BB455C94AB}"/>
            </c:ext>
          </c:extLst>
        </c:ser>
        <c:dLbls>
          <c:showLegendKey val="0"/>
          <c:showVal val="0"/>
          <c:showCatName val="0"/>
          <c:showSerName val="0"/>
          <c:showPercent val="0"/>
          <c:showBubbleSize val="0"/>
        </c:dLbls>
        <c:gapWidth val="150"/>
        <c:axId val="188093064"/>
        <c:axId val="18809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EA7-4B9F-B418-B9BB455C94AB}"/>
            </c:ext>
          </c:extLst>
        </c:ser>
        <c:dLbls>
          <c:showLegendKey val="0"/>
          <c:showVal val="0"/>
          <c:showCatName val="0"/>
          <c:showSerName val="0"/>
          <c:showPercent val="0"/>
          <c:showBubbleSize val="0"/>
        </c:dLbls>
        <c:marker val="1"/>
        <c:smooth val="0"/>
        <c:axId val="188093064"/>
        <c:axId val="188098552"/>
      </c:lineChart>
      <c:dateAx>
        <c:axId val="188093064"/>
        <c:scaling>
          <c:orientation val="minMax"/>
        </c:scaling>
        <c:delete val="1"/>
        <c:axPos val="b"/>
        <c:numFmt formatCode="ge" sourceLinked="1"/>
        <c:majorTickMark val="none"/>
        <c:minorTickMark val="none"/>
        <c:tickLblPos val="none"/>
        <c:crossAx val="188098552"/>
        <c:crosses val="autoZero"/>
        <c:auto val="1"/>
        <c:lblOffset val="100"/>
        <c:baseTimeUnit val="years"/>
      </c:dateAx>
      <c:valAx>
        <c:axId val="18809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酒々井町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20954</v>
      </c>
      <c r="AM8" s="59"/>
      <c r="AN8" s="59"/>
      <c r="AO8" s="59"/>
      <c r="AP8" s="59"/>
      <c r="AQ8" s="59"/>
      <c r="AR8" s="59"/>
      <c r="AS8" s="59"/>
      <c r="AT8" s="50">
        <f>データ!$S$6</f>
        <v>19.010000000000002</v>
      </c>
      <c r="AU8" s="51"/>
      <c r="AV8" s="51"/>
      <c r="AW8" s="51"/>
      <c r="AX8" s="51"/>
      <c r="AY8" s="51"/>
      <c r="AZ8" s="51"/>
      <c r="BA8" s="51"/>
      <c r="BB8" s="52">
        <f>データ!$T$6</f>
        <v>1102.26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85.26</v>
      </c>
      <c r="J10" s="51"/>
      <c r="K10" s="51"/>
      <c r="L10" s="51"/>
      <c r="M10" s="51"/>
      <c r="N10" s="51"/>
      <c r="O10" s="62"/>
      <c r="P10" s="52">
        <f>データ!$P$6</f>
        <v>91.91</v>
      </c>
      <c r="Q10" s="52"/>
      <c r="R10" s="52"/>
      <c r="S10" s="52"/>
      <c r="T10" s="52"/>
      <c r="U10" s="52"/>
      <c r="V10" s="52"/>
      <c r="W10" s="59">
        <f>データ!$Q$6</f>
        <v>3240</v>
      </c>
      <c r="X10" s="59"/>
      <c r="Y10" s="59"/>
      <c r="Z10" s="59"/>
      <c r="AA10" s="59"/>
      <c r="AB10" s="59"/>
      <c r="AC10" s="59"/>
      <c r="AD10" s="2"/>
      <c r="AE10" s="2"/>
      <c r="AF10" s="2"/>
      <c r="AG10" s="2"/>
      <c r="AH10" s="4"/>
      <c r="AI10" s="4"/>
      <c r="AJ10" s="4"/>
      <c r="AK10" s="4"/>
      <c r="AL10" s="59">
        <f>データ!$U$6</f>
        <v>18966</v>
      </c>
      <c r="AM10" s="59"/>
      <c r="AN10" s="59"/>
      <c r="AO10" s="59"/>
      <c r="AP10" s="59"/>
      <c r="AQ10" s="59"/>
      <c r="AR10" s="59"/>
      <c r="AS10" s="59"/>
      <c r="AT10" s="50">
        <f>データ!$V$6</f>
        <v>17.18</v>
      </c>
      <c r="AU10" s="51"/>
      <c r="AV10" s="51"/>
      <c r="AW10" s="51"/>
      <c r="AX10" s="51"/>
      <c r="AY10" s="51"/>
      <c r="AZ10" s="51"/>
      <c r="BA10" s="51"/>
      <c r="BB10" s="52">
        <f>データ!$W$6</f>
        <v>1103.96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Lu5uQCb0+EaUagTTnYmF0JJ4s+RZ/Bz7Uk8BqL2KcG5BhuXRnlEx7Vh624fbVrdsuip/AqLLW4iLekuWC2F1g==" saltValue="b5zuqFUH1LQtXnoem+cu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123226</v>
      </c>
      <c r="D6" s="33">
        <f t="shared" si="3"/>
        <v>46</v>
      </c>
      <c r="E6" s="33">
        <f t="shared" si="3"/>
        <v>1</v>
      </c>
      <c r="F6" s="33">
        <f t="shared" si="3"/>
        <v>0</v>
      </c>
      <c r="G6" s="33">
        <f t="shared" si="3"/>
        <v>1</v>
      </c>
      <c r="H6" s="33" t="str">
        <f t="shared" si="3"/>
        <v>千葉県　酒々井町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85.26</v>
      </c>
      <c r="P6" s="34">
        <f t="shared" si="3"/>
        <v>91.91</v>
      </c>
      <c r="Q6" s="34">
        <f t="shared" si="3"/>
        <v>3240</v>
      </c>
      <c r="R6" s="34">
        <f t="shared" si="3"/>
        <v>20954</v>
      </c>
      <c r="S6" s="34">
        <f t="shared" si="3"/>
        <v>19.010000000000002</v>
      </c>
      <c r="T6" s="34">
        <f t="shared" si="3"/>
        <v>1102.26</v>
      </c>
      <c r="U6" s="34">
        <f t="shared" si="3"/>
        <v>18966</v>
      </c>
      <c r="V6" s="34">
        <f t="shared" si="3"/>
        <v>17.18</v>
      </c>
      <c r="W6" s="34">
        <f t="shared" si="3"/>
        <v>1103.96</v>
      </c>
      <c r="X6" s="35">
        <f>IF(X7="",NA(),X7)</f>
        <v>119.09</v>
      </c>
      <c r="Y6" s="35">
        <f t="shared" ref="Y6:AG6" si="4">IF(Y7="",NA(),Y7)</f>
        <v>110.13</v>
      </c>
      <c r="Z6" s="35">
        <f t="shared" si="4"/>
        <v>148.91</v>
      </c>
      <c r="AA6" s="35">
        <f t="shared" si="4"/>
        <v>150.56</v>
      </c>
      <c r="AB6" s="35">
        <f t="shared" si="4"/>
        <v>136.33000000000001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1027.7</v>
      </c>
      <c r="AU6" s="35">
        <f t="shared" ref="AU6:BC6" si="6">IF(AU7="",NA(),AU7)</f>
        <v>3025.87</v>
      </c>
      <c r="AV6" s="35">
        <f t="shared" si="6"/>
        <v>1413.72</v>
      </c>
      <c r="AW6" s="35">
        <f t="shared" si="6"/>
        <v>543.64</v>
      </c>
      <c r="AX6" s="35">
        <f t="shared" si="6"/>
        <v>634.83000000000004</v>
      </c>
      <c r="AY6" s="35">
        <f t="shared" si="6"/>
        <v>963.24</v>
      </c>
      <c r="AZ6" s="35">
        <f t="shared" si="6"/>
        <v>381.53</v>
      </c>
      <c r="BA6" s="35">
        <f t="shared" si="6"/>
        <v>391.54</v>
      </c>
      <c r="BB6" s="35">
        <f t="shared" si="6"/>
        <v>384.34</v>
      </c>
      <c r="BC6" s="35">
        <f t="shared" si="6"/>
        <v>359.47</v>
      </c>
      <c r="BD6" s="34" t="str">
        <f>IF(BD7="","",IF(BD7="-","【-】","【"&amp;SUBSTITUTE(TEXT(BD7,"#,##0.00"),"-","△")&amp;"】"))</f>
        <v>【264.34】</v>
      </c>
      <c r="BE6" s="35">
        <f>IF(BE7="",NA(),BE7)</f>
        <v>238.25</v>
      </c>
      <c r="BF6" s="35">
        <f t="shared" ref="BF6:BN6" si="7">IF(BF7="",NA(),BF7)</f>
        <v>209.35</v>
      </c>
      <c r="BG6" s="35">
        <f t="shared" si="7"/>
        <v>184.44</v>
      </c>
      <c r="BH6" s="35">
        <f t="shared" si="7"/>
        <v>159.82</v>
      </c>
      <c r="BI6" s="35">
        <f t="shared" si="7"/>
        <v>135.66</v>
      </c>
      <c r="BJ6" s="35">
        <f t="shared" si="7"/>
        <v>400.38</v>
      </c>
      <c r="BK6" s="35">
        <f t="shared" si="7"/>
        <v>393.27</v>
      </c>
      <c r="BL6" s="35">
        <f t="shared" si="7"/>
        <v>386.97</v>
      </c>
      <c r="BM6" s="35">
        <f t="shared" si="7"/>
        <v>380.58</v>
      </c>
      <c r="BN6" s="35">
        <f t="shared" si="7"/>
        <v>401.79</v>
      </c>
      <c r="BO6" s="34" t="str">
        <f>IF(BO7="","",IF(BO7="-","【-】","【"&amp;SUBSTITUTE(TEXT(BO7,"#,##0.00"),"-","△")&amp;"】"))</f>
        <v>【274.27】</v>
      </c>
      <c r="BP6" s="35">
        <f>IF(BP7="",NA(),BP7)</f>
        <v>111.21</v>
      </c>
      <c r="BQ6" s="35">
        <f t="shared" ref="BQ6:BY6" si="8">IF(BQ7="",NA(),BQ7)</f>
        <v>106.67</v>
      </c>
      <c r="BR6" s="35">
        <f t="shared" si="8"/>
        <v>150.47999999999999</v>
      </c>
      <c r="BS6" s="35">
        <f t="shared" si="8"/>
        <v>154</v>
      </c>
      <c r="BT6" s="35">
        <f t="shared" si="8"/>
        <v>133.28</v>
      </c>
      <c r="BU6" s="35">
        <f t="shared" si="8"/>
        <v>96.56</v>
      </c>
      <c r="BV6" s="35">
        <f t="shared" si="8"/>
        <v>100.47</v>
      </c>
      <c r="BW6" s="35">
        <f t="shared" si="8"/>
        <v>101.72</v>
      </c>
      <c r="BX6" s="35">
        <f t="shared" si="8"/>
        <v>102.38</v>
      </c>
      <c r="BY6" s="35">
        <f t="shared" si="8"/>
        <v>100.12</v>
      </c>
      <c r="BZ6" s="34" t="str">
        <f>IF(BZ7="","",IF(BZ7="-","【-】","【"&amp;SUBSTITUTE(TEXT(BZ7,"#,##0.00"),"-","△")&amp;"】"))</f>
        <v>【104.36】</v>
      </c>
      <c r="CA6" s="35">
        <f>IF(CA7="",NA(),CA7)</f>
        <v>190.41</v>
      </c>
      <c r="CB6" s="35">
        <f t="shared" ref="CB6:CJ6" si="9">IF(CB7="",NA(),CB7)</f>
        <v>202.22</v>
      </c>
      <c r="CC6" s="35">
        <f t="shared" si="9"/>
        <v>143.76</v>
      </c>
      <c r="CD6" s="35">
        <f t="shared" si="9"/>
        <v>141.06</v>
      </c>
      <c r="CE6" s="35">
        <f t="shared" si="9"/>
        <v>163.58000000000001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68.87</v>
      </c>
      <c r="CM6" s="35">
        <f t="shared" ref="CM6:CU6" si="10">IF(CM7="",NA(),CM7)</f>
        <v>69.3</v>
      </c>
      <c r="CN6" s="35">
        <f t="shared" si="10"/>
        <v>69.39</v>
      </c>
      <c r="CO6" s="35">
        <f t="shared" si="10"/>
        <v>69.180000000000007</v>
      </c>
      <c r="CP6" s="35">
        <f t="shared" si="10"/>
        <v>69.83</v>
      </c>
      <c r="CQ6" s="35">
        <f t="shared" si="10"/>
        <v>55.64</v>
      </c>
      <c r="CR6" s="35">
        <f t="shared" si="10"/>
        <v>55.13</v>
      </c>
      <c r="CS6" s="35">
        <f t="shared" si="10"/>
        <v>54.77</v>
      </c>
      <c r="CT6" s="35">
        <f t="shared" si="10"/>
        <v>54.92</v>
      </c>
      <c r="CU6" s="35">
        <f t="shared" si="10"/>
        <v>55.63</v>
      </c>
      <c r="CV6" s="34" t="str">
        <f>IF(CV7="","",IF(CV7="-","【-】","【"&amp;SUBSTITUTE(TEXT(CV7,"#,##0.00"),"-","△")&amp;"】"))</f>
        <v>【60.41】</v>
      </c>
      <c r="CW6" s="35">
        <f>IF(CW7="",NA(),CW7)</f>
        <v>91.09</v>
      </c>
      <c r="CX6" s="35">
        <f t="shared" ref="CX6:DF6" si="11">IF(CX7="",NA(),CX7)</f>
        <v>91.56</v>
      </c>
      <c r="CY6" s="35">
        <f t="shared" si="11"/>
        <v>91.96</v>
      </c>
      <c r="CZ6" s="35">
        <f t="shared" si="11"/>
        <v>92.75</v>
      </c>
      <c r="DA6" s="35">
        <f t="shared" si="11"/>
        <v>91.44</v>
      </c>
      <c r="DB6" s="35">
        <f t="shared" si="11"/>
        <v>83.09</v>
      </c>
      <c r="DC6" s="35">
        <f t="shared" si="11"/>
        <v>83</v>
      </c>
      <c r="DD6" s="35">
        <f t="shared" si="11"/>
        <v>82.89</v>
      </c>
      <c r="DE6" s="35">
        <f t="shared" si="11"/>
        <v>82.66</v>
      </c>
      <c r="DF6" s="35">
        <f t="shared" si="11"/>
        <v>82.04</v>
      </c>
      <c r="DG6" s="34" t="str">
        <f>IF(DG7="","",IF(DG7="-","【-】","【"&amp;SUBSTITUTE(TEXT(DG7,"#,##0.00"),"-","△")&amp;"】"))</f>
        <v>【89.93】</v>
      </c>
      <c r="DH6" s="35">
        <f>IF(DH7="",NA(),DH7)</f>
        <v>42.96</v>
      </c>
      <c r="DI6" s="35">
        <f t="shared" ref="DI6:DQ6" si="12">IF(DI7="",NA(),DI7)</f>
        <v>54.04</v>
      </c>
      <c r="DJ6" s="35">
        <f t="shared" si="12"/>
        <v>53.82</v>
      </c>
      <c r="DK6" s="35">
        <f t="shared" si="12"/>
        <v>54.06</v>
      </c>
      <c r="DL6" s="35">
        <f t="shared" si="12"/>
        <v>55.31</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7.85</v>
      </c>
      <c r="DV6" s="35">
        <f t="shared" si="13"/>
        <v>37.18</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0.13</v>
      </c>
      <c r="EE6" s="35">
        <f t="shared" ref="EE6:EM6" si="14">IF(EE7="",NA(),EE7)</f>
        <v>1.01</v>
      </c>
      <c r="EF6" s="35">
        <f t="shared" si="14"/>
        <v>1.97</v>
      </c>
      <c r="EG6" s="35">
        <f t="shared" si="14"/>
        <v>1.17</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123226</v>
      </c>
      <c r="D7" s="37">
        <v>46</v>
      </c>
      <c r="E7" s="37">
        <v>1</v>
      </c>
      <c r="F7" s="37">
        <v>0</v>
      </c>
      <c r="G7" s="37">
        <v>1</v>
      </c>
      <c r="H7" s="37" t="s">
        <v>105</v>
      </c>
      <c r="I7" s="37" t="s">
        <v>106</v>
      </c>
      <c r="J7" s="37" t="s">
        <v>107</v>
      </c>
      <c r="K7" s="37" t="s">
        <v>108</v>
      </c>
      <c r="L7" s="37" t="s">
        <v>109</v>
      </c>
      <c r="M7" s="37" t="s">
        <v>110</v>
      </c>
      <c r="N7" s="38" t="s">
        <v>111</v>
      </c>
      <c r="O7" s="38">
        <v>85.26</v>
      </c>
      <c r="P7" s="38">
        <v>91.91</v>
      </c>
      <c r="Q7" s="38">
        <v>3240</v>
      </c>
      <c r="R7" s="38">
        <v>20954</v>
      </c>
      <c r="S7" s="38">
        <v>19.010000000000002</v>
      </c>
      <c r="T7" s="38">
        <v>1102.26</v>
      </c>
      <c r="U7" s="38">
        <v>18966</v>
      </c>
      <c r="V7" s="38">
        <v>17.18</v>
      </c>
      <c r="W7" s="38">
        <v>1103.96</v>
      </c>
      <c r="X7" s="38">
        <v>119.09</v>
      </c>
      <c r="Y7" s="38">
        <v>110.13</v>
      </c>
      <c r="Z7" s="38">
        <v>148.91</v>
      </c>
      <c r="AA7" s="38">
        <v>150.56</v>
      </c>
      <c r="AB7" s="38">
        <v>136.33000000000001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1027.7</v>
      </c>
      <c r="AU7" s="38">
        <v>3025.87</v>
      </c>
      <c r="AV7" s="38">
        <v>1413.72</v>
      </c>
      <c r="AW7" s="38">
        <v>543.64</v>
      </c>
      <c r="AX7" s="38">
        <v>634.83000000000004</v>
      </c>
      <c r="AY7" s="38">
        <v>963.24</v>
      </c>
      <c r="AZ7" s="38">
        <v>381.53</v>
      </c>
      <c r="BA7" s="38">
        <v>391.54</v>
      </c>
      <c r="BB7" s="38">
        <v>384.34</v>
      </c>
      <c r="BC7" s="38">
        <v>359.47</v>
      </c>
      <c r="BD7" s="38">
        <v>264.33999999999997</v>
      </c>
      <c r="BE7" s="38">
        <v>238.25</v>
      </c>
      <c r="BF7" s="38">
        <v>209.35</v>
      </c>
      <c r="BG7" s="38">
        <v>184.44</v>
      </c>
      <c r="BH7" s="38">
        <v>159.82</v>
      </c>
      <c r="BI7" s="38">
        <v>135.66</v>
      </c>
      <c r="BJ7" s="38">
        <v>400.38</v>
      </c>
      <c r="BK7" s="38">
        <v>393.27</v>
      </c>
      <c r="BL7" s="38">
        <v>386.97</v>
      </c>
      <c r="BM7" s="38">
        <v>380.58</v>
      </c>
      <c r="BN7" s="38">
        <v>401.79</v>
      </c>
      <c r="BO7" s="38">
        <v>274.27</v>
      </c>
      <c r="BP7" s="38">
        <v>111.21</v>
      </c>
      <c r="BQ7" s="38">
        <v>106.67</v>
      </c>
      <c r="BR7" s="38">
        <v>150.47999999999999</v>
      </c>
      <c r="BS7" s="38">
        <v>154</v>
      </c>
      <c r="BT7" s="38">
        <v>133.28</v>
      </c>
      <c r="BU7" s="38">
        <v>96.56</v>
      </c>
      <c r="BV7" s="38">
        <v>100.47</v>
      </c>
      <c r="BW7" s="38">
        <v>101.72</v>
      </c>
      <c r="BX7" s="38">
        <v>102.38</v>
      </c>
      <c r="BY7" s="38">
        <v>100.12</v>
      </c>
      <c r="BZ7" s="38">
        <v>104.36</v>
      </c>
      <c r="CA7" s="38">
        <v>190.41</v>
      </c>
      <c r="CB7" s="38">
        <v>202.22</v>
      </c>
      <c r="CC7" s="38">
        <v>143.76</v>
      </c>
      <c r="CD7" s="38">
        <v>141.06</v>
      </c>
      <c r="CE7" s="38">
        <v>163.58000000000001</v>
      </c>
      <c r="CF7" s="38">
        <v>177.14</v>
      </c>
      <c r="CG7" s="38">
        <v>169.82</v>
      </c>
      <c r="CH7" s="38">
        <v>168.2</v>
      </c>
      <c r="CI7" s="38">
        <v>168.67</v>
      </c>
      <c r="CJ7" s="38">
        <v>174.97</v>
      </c>
      <c r="CK7" s="38">
        <v>165.71</v>
      </c>
      <c r="CL7" s="38">
        <v>68.87</v>
      </c>
      <c r="CM7" s="38">
        <v>69.3</v>
      </c>
      <c r="CN7" s="38">
        <v>69.39</v>
      </c>
      <c r="CO7" s="38">
        <v>69.180000000000007</v>
      </c>
      <c r="CP7" s="38">
        <v>69.83</v>
      </c>
      <c r="CQ7" s="38">
        <v>55.64</v>
      </c>
      <c r="CR7" s="38">
        <v>55.13</v>
      </c>
      <c r="CS7" s="38">
        <v>54.77</v>
      </c>
      <c r="CT7" s="38">
        <v>54.92</v>
      </c>
      <c r="CU7" s="38">
        <v>55.63</v>
      </c>
      <c r="CV7" s="38">
        <v>60.41</v>
      </c>
      <c r="CW7" s="38">
        <v>91.09</v>
      </c>
      <c r="CX7" s="38">
        <v>91.56</v>
      </c>
      <c r="CY7" s="38">
        <v>91.96</v>
      </c>
      <c r="CZ7" s="38">
        <v>92.75</v>
      </c>
      <c r="DA7" s="38">
        <v>91.44</v>
      </c>
      <c r="DB7" s="38">
        <v>83.09</v>
      </c>
      <c r="DC7" s="38">
        <v>83</v>
      </c>
      <c r="DD7" s="38">
        <v>82.89</v>
      </c>
      <c r="DE7" s="38">
        <v>82.66</v>
      </c>
      <c r="DF7" s="38">
        <v>82.04</v>
      </c>
      <c r="DG7" s="38">
        <v>89.93</v>
      </c>
      <c r="DH7" s="38">
        <v>42.96</v>
      </c>
      <c r="DI7" s="38">
        <v>54.04</v>
      </c>
      <c r="DJ7" s="38">
        <v>53.82</v>
      </c>
      <c r="DK7" s="38">
        <v>54.06</v>
      </c>
      <c r="DL7" s="38">
        <v>55.31</v>
      </c>
      <c r="DM7" s="38">
        <v>39.06</v>
      </c>
      <c r="DN7" s="38">
        <v>46.66</v>
      </c>
      <c r="DO7" s="38">
        <v>47.46</v>
      </c>
      <c r="DP7" s="38">
        <v>48.49</v>
      </c>
      <c r="DQ7" s="38">
        <v>48.05</v>
      </c>
      <c r="DR7" s="38">
        <v>48.12</v>
      </c>
      <c r="DS7" s="38">
        <v>0</v>
      </c>
      <c r="DT7" s="38">
        <v>0</v>
      </c>
      <c r="DU7" s="38">
        <v>7.85</v>
      </c>
      <c r="DV7" s="38">
        <v>37.18</v>
      </c>
      <c r="DW7" s="38">
        <v>0</v>
      </c>
      <c r="DX7" s="38">
        <v>8.8699999999999992</v>
      </c>
      <c r="DY7" s="38">
        <v>9.85</v>
      </c>
      <c r="DZ7" s="38">
        <v>9.7100000000000009</v>
      </c>
      <c r="EA7" s="38">
        <v>12.79</v>
      </c>
      <c r="EB7" s="38">
        <v>13.39</v>
      </c>
      <c r="EC7" s="38">
        <v>15.89</v>
      </c>
      <c r="ED7" s="38">
        <v>0.13</v>
      </c>
      <c r="EE7" s="38">
        <v>1.01</v>
      </c>
      <c r="EF7" s="38">
        <v>1.97</v>
      </c>
      <c r="EG7" s="38">
        <v>1.17</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2019-02-20T08:12:52Z</cp:lastPrinted>
  <dcterms:created xsi:type="dcterms:W3CDTF">2018-12-03T08:29:37Z</dcterms:created>
  <dcterms:modified xsi:type="dcterms:W3CDTF">2019-02-20T08:13:25Z</dcterms:modified>
  <cp:category/>
</cp:coreProperties>
</file>