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HP8G8gA3Vn+Qyn0lbdEmUqmHLxVIqtt/UcIOhgOMjG9QwD352T+AO4bDYsISF87MbpM8cUdpXdWpenxJl9qHGg==" workbookSaltValue="e4HmPYBtozcHB+gbIs8iZg==" workbookSpinCount="100000" lockStructure="1"/>
  <bookViews>
    <workbookView xWindow="0" yWindow="0" windowWidth="15360" windowHeight="7635"/>
  </bookViews>
  <sheets>
    <sheet name="法非適用_下水道事業" sheetId="4" r:id="rId1"/>
    <sheet name="データ" sheetId="5" state="hidden"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<sst xmlns="http://schemas.openxmlformats.org/spreadsheetml/2006/main" count="240" uniqueCount="124">
  <si>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</si>
  <si>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</si>
  <si>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</si>
  <si>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</si>
  <si>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</si>
  <si>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</si>
  <si>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</si>
  <si>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</si>
  <si>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</si>
  <si>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</si>
  <si>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</si>
  <si>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</si>
  <si>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</si>
  <si>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</si>
  <si>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</si>
  <si>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</si>
  <si>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</si>
  <si>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</si>
  <si>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</si>
  <si>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</si>
  <si>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</si>
  <si>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</si>
  <si>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</si>
  <si>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</si>
  <si>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</si>
  <si>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</si>
  <si>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</si>
  <si>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</si>
  <si>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</si>
  <si>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</si>
  <si>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</si>
  <si>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</si>
  <si>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</si>
  <si>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</si>
  <si>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</si>
  <si>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</si>
  <si>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</si>
  <si>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</si>
  <si>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</si>
  <si>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</si>
  <si>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</si>
  <si>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</si>
  <si>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</si>
  <si>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</si>
  <si>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</si>
  <si>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</si>
  <si>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</si>
  <si>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</si>
  <si>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</si>
  <si>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</si>
  <si>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</si>
  <si>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</si>
  <si>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</si>
  <si>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</si>
  <si>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</si>
  <si>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</si>
  <si>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</si>
  <si>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</si>
  <si>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</si>
  <si>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</si>
  <si>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</si>
  <si>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</si>
  <si>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</si>
  <si>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</si>
  <si>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</si>
  <si>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</si>
  <si>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</si>
  <si>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</si>
  <si>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</si>
  <si>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</si>
  <si>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</si>
  <si>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</si>
  <si>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</si>
  <si>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</si>
  <si>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</si>
  <si>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</si>
  <si>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</si>
  <si>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</si>
  <si>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</si>
  <si>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</si>
  <si>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</si>
  <si>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</si>
  <si>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</si>
  <si>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</si>
  <si>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</si>
  <si>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</si>
  <si>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</si>
  <si>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</si>
  <si>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</si>
  <si>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</si>
  <si>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</si>
  <si>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</si>
  <si>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</si>
  <si>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</si>
  <si>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</si>
  <si>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</si>
  <si>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</si>
  <si>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</si>
  <si>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</si>
  <si>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</si>
  <si>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</si>
  <si>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</si>
  <si>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</si>
  <si>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</si>
  <si>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</si>
  <si>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</si>
  <si>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</si>
  <si>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</si>
  <si>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大網白里市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</si>
  <si>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</si>
  <si>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</si>
  <si>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</si>
  <si>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</si>
  <si>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</si>
  <si>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</si>
  <si>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</si>
  <si>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</si>
  <si>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</si>
  <si>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</si>
  <si>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</si>
  <si>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</si>
  <si>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地方債の償還増が平成29年度まで続き、不足分を資本的収入（基準外繰入金）により補っている現状から、収益的収支比率は100％を下回っている。
　一方、企業債の償還が進んでいること等から、企業債残高対事業規模比率は平均値を下回る。
　資本費平準化債の発行を続けていることによって汚水処理原価が一定程度に抑えられており、経費回収率が平均を上回っている要因の一つとなっている。
　市全体の人口は減少傾向にあるものの、公共下水道の整備済区域への人口流入が続いていることが、水洗化率の数値に反映されている。</t>
    <phoneticPr fontId="15"/>
  </si>
  <si>
    <t>市内の幹線管渠の一部について、硫化水素が原因とみられる腐蝕が発生していることから、カメラ調査及び更生・入替工事を平成25年度から着手している。</t>
    <phoneticPr fontId="15"/>
  </si>
  <si>
    <t>現状では一般会計から多額の繰入等が行われている中で、経営を維持している。
　今後、処理場・ポンプ場及び管渠の老朽化に伴う費用の増大が見込まれる中で効率的な経営を行うため、企業会計への移行後、ストックマネジメント計画に基づく施設更新、使用料見直し検討等により、安定的な経営が維持できるよう経営改善への取り組みが必要となる。</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</si>
</sst>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0.35</c:v>
                </c:pt>
                <c:pt idx="2">
                  <c:v>0.12</c:v>
                </c:pt>
                <c:pt idx="3">
                  <c:v>0.19</c:v>
                </c:pt>
                <c:pt idx="4">
                  <c:v>0.35</c:v>
                </c:pt>
              </c:numCache>
            </c:numRef>
          </c:val>
          <c:extLst>
            <c:ext xmlns:c16="http://schemas.microsoft.com/office/drawing/2014/chart" uri="{C3380CC4-5D6E-409C-BE32-E72D297353CC}">
              <c16:uniqueId val="{00000000-5369-4C00-8C59-CC9D826A7866}"/>
            </c:ext>
          </c:extLst>
        </c:ser>
        <c:dLbls>
          <c:showLegendKey val="0"/>
          <c:showVal val="0"/>
          <c:showCatName val="0"/>
          <c:showSerName val="0"/>
          <c:showPercent val="0"/>
          <c:showBubbleSize val="0"/>
        </c:dLbls>
        <c:gapWidth val="150"/>
        <c:axId val="109314088"/>
        <c:axId val="10931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5369-4C00-8C59-CC9D826A7866}"/>
            </c:ext>
          </c:extLst>
        </c:ser>
        <c:dLbls>
          <c:showLegendKey val="0"/>
          <c:showVal val="0"/>
          <c:showCatName val="0"/>
          <c:showSerName val="0"/>
          <c:showPercent val="0"/>
          <c:showBubbleSize val="0"/>
        </c:dLbls>
        <c:marker val="1"/>
        <c:smooth val="0"/>
        <c:axId val="109314088"/>
        <c:axId val="109314472"/>
      </c:lineChart>
      <c:dateAx>
        <c:axId val="109314088"/>
        <c:scaling>
          <c:orientation val="minMax"/>
        </c:scaling>
        <c:delete val="1"/>
        <c:axPos val="b"/>
        <c:numFmt formatCode="ge" sourceLinked="1"/>
        <c:majorTickMark val="none"/>
        <c:minorTickMark val="none"/>
        <c:tickLblPos val="none"/>
        <c:crossAx val="109314472"/>
        <c:crosses val="autoZero"/>
        <c:auto val="1"/>
        <c:lblOffset val="100"/>
        <c:baseTimeUnit val="years"/>
      </c:dateAx>
      <c:valAx>
        <c:axId val="10931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1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54.59</c:v>
                </c:pt>
                <c:pt idx="1">
                  <c:v>54.58</c:v>
                </c:pt>
                <c:pt idx="2">
                  <c:v>60.63</c:v>
                </c:pt>
                <c:pt idx="3">
                  <c:v>62.55</c:v>
                </c:pt>
                <c:pt idx="4">
                  <c:v>63.17</c:v>
                </c:pt>
              </c:numCache>
            </c:numRef>
          </c:val>
          <c:extLst>
            <c:ext xmlns:c16="http://schemas.microsoft.com/office/drawing/2014/chart" uri="{C3380CC4-5D6E-409C-BE32-E72D297353CC}">
              <c16:uniqueId val="{00000000-A602-4C18-BD02-F6BA7A41C454}"/>
            </c:ext>
          </c:extLst>
        </c:ser>
        <c:dLbls>
          <c:showLegendKey val="0"/>
          <c:showVal val="0"/>
          <c:showCatName val="0"/>
          <c:showSerName val="0"/>
          <c:showPercent val="0"/>
          <c:showBubbleSize val="0"/>
        </c:dLbls>
        <c:gapWidth val="150"/>
        <c:axId val="209416880"/>
        <c:axId val="20941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A602-4C18-BD02-F6BA7A41C454}"/>
            </c:ext>
          </c:extLst>
        </c:ser>
        <c:dLbls>
          <c:showLegendKey val="0"/>
          <c:showVal val="0"/>
          <c:showCatName val="0"/>
          <c:showSerName val="0"/>
          <c:showPercent val="0"/>
          <c:showBubbleSize val="0"/>
        </c:dLbls>
        <c:marker val="1"/>
        <c:smooth val="0"/>
        <c:axId val="209416880"/>
        <c:axId val="209417272"/>
      </c:lineChart>
      <c:dateAx>
        <c:axId val="209416880"/>
        <c:scaling>
          <c:orientation val="minMax"/>
        </c:scaling>
        <c:delete val="1"/>
        <c:axPos val="b"/>
        <c:numFmt formatCode="ge" sourceLinked="1"/>
        <c:majorTickMark val="none"/>
        <c:minorTickMark val="none"/>
        <c:tickLblPos val="none"/>
        <c:crossAx val="209417272"/>
        <c:crosses val="autoZero"/>
        <c:auto val="1"/>
        <c:lblOffset val="100"/>
        <c:baseTimeUnit val="years"/>
      </c:dateAx>
      <c:valAx>
        <c:axId val="20941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1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93.49</c:v>
                </c:pt>
                <c:pt idx="1">
                  <c:v>93.32</c:v>
                </c:pt>
                <c:pt idx="2">
                  <c:v>94.88</c:v>
                </c:pt>
                <c:pt idx="3">
                  <c:v>95.75</c:v>
                </c:pt>
                <c:pt idx="4">
                  <c:v>96.29</c:v>
                </c:pt>
              </c:numCache>
            </c:numRef>
          </c:val>
          <c:extLst>
            <c:ext xmlns:c16="http://schemas.microsoft.com/office/drawing/2014/chart" uri="{C3380CC4-5D6E-409C-BE32-E72D297353CC}">
              <c16:uniqueId val="{00000000-0C6B-4DC7-B0F0-EDC2F64237AF}"/>
            </c:ext>
          </c:extLst>
        </c:ser>
        <c:dLbls>
          <c:showLegendKey val="0"/>
          <c:showVal val="0"/>
          <c:showCatName val="0"/>
          <c:showSerName val="0"/>
          <c:showPercent val="0"/>
          <c:showBubbleSize val="0"/>
        </c:dLbls>
        <c:gapWidth val="150"/>
        <c:axId val="209418448"/>
        <c:axId val="20941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0C6B-4DC7-B0F0-EDC2F64237AF}"/>
            </c:ext>
          </c:extLst>
        </c:ser>
        <c:dLbls>
          <c:showLegendKey val="0"/>
          <c:showVal val="0"/>
          <c:showCatName val="0"/>
          <c:showSerName val="0"/>
          <c:showPercent val="0"/>
          <c:showBubbleSize val="0"/>
        </c:dLbls>
        <c:marker val="1"/>
        <c:smooth val="0"/>
        <c:axId val="209418448"/>
        <c:axId val="209418840"/>
      </c:lineChart>
      <c:dateAx>
        <c:axId val="209418448"/>
        <c:scaling>
          <c:orientation val="minMax"/>
        </c:scaling>
        <c:delete val="1"/>
        <c:axPos val="b"/>
        <c:numFmt formatCode="ge" sourceLinked="1"/>
        <c:majorTickMark val="none"/>
        <c:minorTickMark val="none"/>
        <c:tickLblPos val="none"/>
        <c:crossAx val="209418840"/>
        <c:crosses val="autoZero"/>
        <c:auto val="1"/>
        <c:lblOffset val="100"/>
        <c:baseTimeUnit val="years"/>
      </c:dateAx>
      <c:valAx>
        <c:axId val="20941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1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61.82</c:v>
                </c:pt>
                <c:pt idx="1">
                  <c:v>84.19</c:v>
                </c:pt>
                <c:pt idx="2">
                  <c:v>81.62</c:v>
                </c:pt>
                <c:pt idx="3">
                  <c:v>82.07</c:v>
                </c:pt>
                <c:pt idx="4">
                  <c:v>81.13</c:v>
                </c:pt>
              </c:numCache>
            </c:numRef>
          </c:val>
          <c:extLst>
            <c:ext xmlns:c16="http://schemas.microsoft.com/office/drawing/2014/chart" uri="{C3380CC4-5D6E-409C-BE32-E72D297353CC}">
              <c16:uniqueId val="{00000000-8A62-4423-AC2E-F004FE3D4760}"/>
            </c:ext>
          </c:extLst>
        </c:ser>
        <c:dLbls>
          <c:showLegendKey val="0"/>
          <c:showVal val="0"/>
          <c:showCatName val="0"/>
          <c:showSerName val="0"/>
          <c:showPercent val="0"/>
          <c:showBubbleSize val="0"/>
        </c:dLbls>
        <c:gapWidth val="150"/>
        <c:axId val="208783872"/>
        <c:axId val="20878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62-4423-AC2E-F004FE3D4760}"/>
            </c:ext>
          </c:extLst>
        </c:ser>
        <c:dLbls>
          <c:showLegendKey val="0"/>
          <c:showVal val="0"/>
          <c:showCatName val="0"/>
          <c:showSerName val="0"/>
          <c:showPercent val="0"/>
          <c:showBubbleSize val="0"/>
        </c:dLbls>
        <c:marker val="1"/>
        <c:smooth val="0"/>
        <c:axId val="208783872"/>
        <c:axId val="208784256"/>
      </c:lineChart>
      <c:dateAx>
        <c:axId val="208783872"/>
        <c:scaling>
          <c:orientation val="minMax"/>
        </c:scaling>
        <c:delete val="1"/>
        <c:axPos val="b"/>
        <c:numFmt formatCode="ge" sourceLinked="1"/>
        <c:majorTickMark val="none"/>
        <c:minorTickMark val="none"/>
        <c:tickLblPos val="none"/>
        <c:crossAx val="208784256"/>
        <c:crosses val="autoZero"/>
        <c:auto val="1"/>
        <c:lblOffset val="100"/>
        <c:baseTimeUnit val="years"/>
      </c:dateAx>
      <c:valAx>
        <c:axId val="2087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EC-4606-9FDC-EEA8134B670A}"/>
            </c:ext>
          </c:extLst>
        </c:ser>
        <c:dLbls>
          <c:showLegendKey val="0"/>
          <c:showVal val="0"/>
          <c:showCatName val="0"/>
          <c:showSerName val="0"/>
          <c:showPercent val="0"/>
          <c:showBubbleSize val="0"/>
        </c:dLbls>
        <c:gapWidth val="150"/>
        <c:axId val="208900400"/>
        <c:axId val="20890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EC-4606-9FDC-EEA8134B670A}"/>
            </c:ext>
          </c:extLst>
        </c:ser>
        <c:dLbls>
          <c:showLegendKey val="0"/>
          <c:showVal val="0"/>
          <c:showCatName val="0"/>
          <c:showSerName val="0"/>
          <c:showPercent val="0"/>
          <c:showBubbleSize val="0"/>
        </c:dLbls>
        <c:marker val="1"/>
        <c:smooth val="0"/>
        <c:axId val="208900400"/>
        <c:axId val="208900784"/>
      </c:lineChart>
      <c:dateAx>
        <c:axId val="208900400"/>
        <c:scaling>
          <c:orientation val="minMax"/>
        </c:scaling>
        <c:delete val="1"/>
        <c:axPos val="b"/>
        <c:numFmt formatCode="ge" sourceLinked="1"/>
        <c:majorTickMark val="none"/>
        <c:minorTickMark val="none"/>
        <c:tickLblPos val="none"/>
        <c:crossAx val="208900784"/>
        <c:crosses val="autoZero"/>
        <c:auto val="1"/>
        <c:lblOffset val="100"/>
        <c:baseTimeUnit val="years"/>
      </c:dateAx>
      <c:valAx>
        <c:axId val="20890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0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C0-41B3-B686-F5B45EE6871A}"/>
            </c:ext>
          </c:extLst>
        </c:ser>
        <c:dLbls>
          <c:showLegendKey val="0"/>
          <c:showVal val="0"/>
          <c:showCatName val="0"/>
          <c:showSerName val="0"/>
          <c:showPercent val="0"/>
          <c:showBubbleSize val="0"/>
        </c:dLbls>
        <c:gapWidth val="150"/>
        <c:axId val="208962264"/>
        <c:axId val="20896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C0-41B3-B686-F5B45EE6871A}"/>
            </c:ext>
          </c:extLst>
        </c:ser>
        <c:dLbls>
          <c:showLegendKey val="0"/>
          <c:showVal val="0"/>
          <c:showCatName val="0"/>
          <c:showSerName val="0"/>
          <c:showPercent val="0"/>
          <c:showBubbleSize val="0"/>
        </c:dLbls>
        <c:marker val="1"/>
        <c:smooth val="0"/>
        <c:axId val="208962264"/>
        <c:axId val="208962648"/>
      </c:lineChart>
      <c:dateAx>
        <c:axId val="208962264"/>
        <c:scaling>
          <c:orientation val="minMax"/>
        </c:scaling>
        <c:delete val="1"/>
        <c:axPos val="b"/>
        <c:numFmt formatCode="ge" sourceLinked="1"/>
        <c:majorTickMark val="none"/>
        <c:minorTickMark val="none"/>
        <c:tickLblPos val="none"/>
        <c:crossAx val="208962648"/>
        <c:crosses val="autoZero"/>
        <c:auto val="1"/>
        <c:lblOffset val="100"/>
        <c:baseTimeUnit val="years"/>
      </c:dateAx>
      <c:valAx>
        <c:axId val="20896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6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57-421F-BAEC-199014AEABC4}"/>
            </c:ext>
          </c:extLst>
        </c:ser>
        <c:dLbls>
          <c:showLegendKey val="0"/>
          <c:showVal val="0"/>
          <c:showCatName val="0"/>
          <c:showSerName val="0"/>
          <c:showPercent val="0"/>
          <c:showBubbleSize val="0"/>
        </c:dLbls>
        <c:gapWidth val="150"/>
        <c:axId val="208974040"/>
        <c:axId val="2089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57-421F-BAEC-199014AEABC4}"/>
            </c:ext>
          </c:extLst>
        </c:ser>
        <c:dLbls>
          <c:showLegendKey val="0"/>
          <c:showVal val="0"/>
          <c:showCatName val="0"/>
          <c:showSerName val="0"/>
          <c:showPercent val="0"/>
          <c:showBubbleSize val="0"/>
        </c:dLbls>
        <c:marker val="1"/>
        <c:smooth val="0"/>
        <c:axId val="208974040"/>
        <c:axId val="208974432"/>
      </c:lineChart>
      <c:dateAx>
        <c:axId val="208974040"/>
        <c:scaling>
          <c:orientation val="minMax"/>
        </c:scaling>
        <c:delete val="1"/>
        <c:axPos val="b"/>
        <c:numFmt formatCode="ge" sourceLinked="1"/>
        <c:majorTickMark val="none"/>
        <c:minorTickMark val="none"/>
        <c:tickLblPos val="none"/>
        <c:crossAx val="208974432"/>
        <c:crosses val="autoZero"/>
        <c:auto val="1"/>
        <c:lblOffset val="100"/>
        <c:baseTimeUnit val="years"/>
      </c:dateAx>
      <c:valAx>
        <c:axId val="2089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7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3A-4974-8D58-5CA9E2A71CD4}"/>
            </c:ext>
          </c:extLst>
        </c:ser>
        <c:dLbls>
          <c:showLegendKey val="0"/>
          <c:showVal val="0"/>
          <c:showCatName val="0"/>
          <c:showSerName val="0"/>
          <c:showPercent val="0"/>
          <c:showBubbleSize val="0"/>
        </c:dLbls>
        <c:gapWidth val="150"/>
        <c:axId val="208975608"/>
        <c:axId val="20897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3A-4974-8D58-5CA9E2A71CD4}"/>
            </c:ext>
          </c:extLst>
        </c:ser>
        <c:dLbls>
          <c:showLegendKey val="0"/>
          <c:showVal val="0"/>
          <c:showCatName val="0"/>
          <c:showSerName val="0"/>
          <c:showPercent val="0"/>
          <c:showBubbleSize val="0"/>
        </c:dLbls>
        <c:marker val="1"/>
        <c:smooth val="0"/>
        <c:axId val="208975608"/>
        <c:axId val="208976000"/>
      </c:lineChart>
      <c:dateAx>
        <c:axId val="208975608"/>
        <c:scaling>
          <c:orientation val="minMax"/>
        </c:scaling>
        <c:delete val="1"/>
        <c:axPos val="b"/>
        <c:numFmt formatCode="ge" sourceLinked="1"/>
        <c:majorTickMark val="none"/>
        <c:minorTickMark val="none"/>
        <c:tickLblPos val="none"/>
        <c:crossAx val="208976000"/>
        <c:crosses val="autoZero"/>
        <c:auto val="1"/>
        <c:lblOffset val="100"/>
        <c:baseTimeUnit val="years"/>
      </c:dateAx>
      <c:valAx>
        <c:axId val="2089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7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779.98</c:v>
                </c:pt>
                <c:pt idx="1">
                  <c:v>800.89</c:v>
                </c:pt>
                <c:pt idx="2">
                  <c:v>796.23</c:v>
                </c:pt>
                <c:pt idx="3">
                  <c:v>808.82</c:v>
                </c:pt>
                <c:pt idx="4">
                  <c:v>705.7</c:v>
                </c:pt>
              </c:numCache>
            </c:numRef>
          </c:val>
          <c:extLst>
            <c:ext xmlns:c16="http://schemas.microsoft.com/office/drawing/2014/chart" uri="{C3380CC4-5D6E-409C-BE32-E72D297353CC}">
              <c16:uniqueId val="{00000000-D3F6-4841-9E85-C830494257D2}"/>
            </c:ext>
          </c:extLst>
        </c:ser>
        <c:dLbls>
          <c:showLegendKey val="0"/>
          <c:showVal val="0"/>
          <c:showCatName val="0"/>
          <c:showSerName val="0"/>
          <c:showPercent val="0"/>
          <c:showBubbleSize val="0"/>
        </c:dLbls>
        <c:gapWidth val="150"/>
        <c:axId val="208977176"/>
        <c:axId val="20897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D3F6-4841-9E85-C830494257D2}"/>
            </c:ext>
          </c:extLst>
        </c:ser>
        <c:dLbls>
          <c:showLegendKey val="0"/>
          <c:showVal val="0"/>
          <c:showCatName val="0"/>
          <c:showSerName val="0"/>
          <c:showPercent val="0"/>
          <c:showBubbleSize val="0"/>
        </c:dLbls>
        <c:marker val="1"/>
        <c:smooth val="0"/>
        <c:axId val="208977176"/>
        <c:axId val="208977568"/>
      </c:lineChart>
      <c:dateAx>
        <c:axId val="208977176"/>
        <c:scaling>
          <c:orientation val="minMax"/>
        </c:scaling>
        <c:delete val="1"/>
        <c:axPos val="b"/>
        <c:numFmt formatCode="ge" sourceLinked="1"/>
        <c:majorTickMark val="none"/>
        <c:minorTickMark val="none"/>
        <c:tickLblPos val="none"/>
        <c:crossAx val="208977568"/>
        <c:crosses val="autoZero"/>
        <c:auto val="1"/>
        <c:lblOffset val="100"/>
        <c:baseTimeUnit val="years"/>
      </c:dateAx>
      <c:valAx>
        <c:axId val="2089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7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94.01</c:v>
                </c:pt>
                <c:pt idx="1">
                  <c:v>92.54</c:v>
                </c:pt>
                <c:pt idx="2">
                  <c:v>91.15</c:v>
                </c:pt>
                <c:pt idx="3">
                  <c:v>90.01</c:v>
                </c:pt>
                <c:pt idx="4">
                  <c:v>93.26</c:v>
                </c:pt>
              </c:numCache>
            </c:numRef>
          </c:val>
          <c:extLst>
            <c:ext xmlns:c16="http://schemas.microsoft.com/office/drawing/2014/chart" uri="{C3380CC4-5D6E-409C-BE32-E72D297353CC}">
              <c16:uniqueId val="{00000000-1441-4C8E-9F00-2950306A613A}"/>
            </c:ext>
          </c:extLst>
        </c:ser>
        <c:dLbls>
          <c:showLegendKey val="0"/>
          <c:showVal val="0"/>
          <c:showCatName val="0"/>
          <c:showSerName val="0"/>
          <c:showPercent val="0"/>
          <c:showBubbleSize val="0"/>
        </c:dLbls>
        <c:gapWidth val="150"/>
        <c:axId val="208978744"/>
        <c:axId val="20897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1441-4C8E-9F00-2950306A613A}"/>
            </c:ext>
          </c:extLst>
        </c:ser>
        <c:dLbls>
          <c:showLegendKey val="0"/>
          <c:showVal val="0"/>
          <c:showCatName val="0"/>
          <c:showSerName val="0"/>
          <c:showPercent val="0"/>
          <c:showBubbleSize val="0"/>
        </c:dLbls>
        <c:marker val="1"/>
        <c:smooth val="0"/>
        <c:axId val="208978744"/>
        <c:axId val="208979136"/>
      </c:lineChart>
      <c:dateAx>
        <c:axId val="208978744"/>
        <c:scaling>
          <c:orientation val="minMax"/>
        </c:scaling>
        <c:delete val="1"/>
        <c:axPos val="b"/>
        <c:numFmt formatCode="ge" sourceLinked="1"/>
        <c:majorTickMark val="none"/>
        <c:minorTickMark val="none"/>
        <c:tickLblPos val="none"/>
        <c:crossAx val="208979136"/>
        <c:crosses val="autoZero"/>
        <c:auto val="1"/>
        <c:lblOffset val="100"/>
        <c:baseTimeUnit val="years"/>
      </c:dateAx>
      <c:valAx>
        <c:axId val="2089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7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182.37</c:v>
                </c:pt>
                <c:pt idx="1">
                  <c:v>189.5</c:v>
                </c:pt>
                <c:pt idx="2">
                  <c:v>195.19</c:v>
                </c:pt>
                <c:pt idx="3">
                  <c:v>196.2</c:v>
                </c:pt>
                <c:pt idx="4">
                  <c:v>189.55</c:v>
                </c:pt>
              </c:numCache>
            </c:numRef>
          </c:val>
          <c:extLst>
            <c:ext xmlns:c16="http://schemas.microsoft.com/office/drawing/2014/chart" uri="{C3380CC4-5D6E-409C-BE32-E72D297353CC}">
              <c16:uniqueId val="{00000000-2C5F-4B17-8443-FEA999EB0DA5}"/>
            </c:ext>
          </c:extLst>
        </c:ser>
        <c:dLbls>
          <c:showLegendKey val="0"/>
          <c:showVal val="0"/>
          <c:showCatName val="0"/>
          <c:showSerName val="0"/>
          <c:showPercent val="0"/>
          <c:showBubbleSize val="0"/>
        </c:dLbls>
        <c:gapWidth val="150"/>
        <c:axId val="208980312"/>
        <c:axId val="20898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2C5F-4B17-8443-FEA999EB0DA5}"/>
            </c:ext>
          </c:extLst>
        </c:ser>
        <c:dLbls>
          <c:showLegendKey val="0"/>
          <c:showVal val="0"/>
          <c:showCatName val="0"/>
          <c:showSerName val="0"/>
          <c:showPercent val="0"/>
          <c:showBubbleSize val="0"/>
        </c:dLbls>
        <c:marker val="1"/>
        <c:smooth val="0"/>
        <c:axId val="208980312"/>
        <c:axId val="208980704"/>
      </c:lineChart>
      <c:dateAx>
        <c:axId val="208980312"/>
        <c:scaling>
          <c:orientation val="minMax"/>
        </c:scaling>
        <c:delete val="1"/>
        <c:axPos val="b"/>
        <c:numFmt formatCode="ge" sourceLinked="1"/>
        <c:majorTickMark val="none"/>
        <c:minorTickMark val="none"/>
        <c:tickLblPos val="none"/>
        <c:crossAx val="208980704"/>
        <c:crosses val="autoZero"/>
        <c:auto val="1"/>
        <c:lblOffset val="100"/>
        <c:baseTimeUnit val="years"/>
      </c:dateAx>
      <c:valAx>
        <c:axId val="2089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8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大網白里市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49913</v>
      </c>
      <c r="AM8" s="66"/>
      <c r="AN8" s="66"/>
      <c r="AO8" s="66"/>
      <c r="AP8" s="66"/>
      <c r="AQ8" s="66"/>
      <c r="AR8" s="66"/>
      <c r="AS8" s="66"/>
      <c r="AT8" s="65">
        <f>データ!T6</f>
        <v>58.08</v>
      </c>
      <c r="AU8" s="65"/>
      <c r="AV8" s="65"/>
      <c r="AW8" s="65"/>
      <c r="AX8" s="65"/>
      <c r="AY8" s="65"/>
      <c r="AZ8" s="65"/>
      <c r="BA8" s="65"/>
      <c r="BB8" s="65">
        <f>データ!U6</f>
        <v>859.38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49.94</v>
      </c>
      <c r="Q10" s="65"/>
      <c r="R10" s="65"/>
      <c r="S10" s="65"/>
      <c r="T10" s="65"/>
      <c r="U10" s="65"/>
      <c r="V10" s="65"/>
      <c r="W10" s="65">
        <f>データ!Q6</f>
        <v>83.64</v>
      </c>
      <c r="X10" s="65"/>
      <c r="Y10" s="65"/>
      <c r="Z10" s="65"/>
      <c r="AA10" s="65"/>
      <c r="AB10" s="65"/>
      <c r="AC10" s="65"/>
      <c r="AD10" s="66">
        <f>データ!R6</f>
        <v>3132</v>
      </c>
      <c r="AE10" s="66"/>
      <c r="AF10" s="66"/>
      <c r="AG10" s="66"/>
      <c r="AH10" s="66"/>
      <c r="AI10" s="66"/>
      <c r="AJ10" s="66"/>
      <c r="AK10" s="2"/>
      <c r="AL10" s="66">
        <f>データ!V6</f>
        <v>24856</v>
      </c>
      <c r="AM10" s="66"/>
      <c r="AN10" s="66"/>
      <c r="AO10" s="66"/>
      <c r="AP10" s="66"/>
      <c r="AQ10" s="66"/>
      <c r="AR10" s="66"/>
      <c r="AS10" s="66"/>
      <c r="AT10" s="65">
        <f>データ!W6</f>
        <v>5.21</v>
      </c>
      <c r="AU10" s="65"/>
      <c r="AV10" s="65"/>
      <c r="AW10" s="65"/>
      <c r="AX10" s="65"/>
      <c r="AY10" s="65"/>
      <c r="AZ10" s="65"/>
      <c r="BA10" s="65"/>
      <c r="BB10" s="65">
        <f>データ!X6</f>
        <v>4770.83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121</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8RLF/VpjRmr+k/lYuhMua6eURQTCMtmEQ9A33QfXKssjgucZc7qUz0PW8Erad13DA2cPBRkNEt3LEFpxPnR6Cw==" saltValue="R12Pu6IsutnBoXyz+TeK5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122394</v>
      </c>
      <c r="D6" s="32">
        <f t="shared" si="3"/>
        <v>47</v>
      </c>
      <c r="E6" s="32">
        <f t="shared" si="3"/>
        <v>17</v>
      </c>
      <c r="F6" s="32">
        <f t="shared" si="3"/>
        <v>1</v>
      </c>
      <c r="G6" s="32">
        <f t="shared" si="3"/>
        <v>0</v>
      </c>
      <c r="H6" s="32" t="str">
        <f t="shared" si="3"/>
        <v>千葉県　大網白里市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49.94</v>
      </c>
      <c r="Q6" s="33">
        <f t="shared" si="3"/>
        <v>83.64</v>
      </c>
      <c r="R6" s="33">
        <f t="shared" si="3"/>
        <v>3132</v>
      </c>
      <c r="S6" s="33">
        <f t="shared" si="3"/>
        <v>49913</v>
      </c>
      <c r="T6" s="33">
        <f t="shared" si="3"/>
        <v>58.08</v>
      </c>
      <c r="U6" s="33">
        <f t="shared" si="3"/>
        <v>859.38</v>
      </c>
      <c r="V6" s="33">
        <f t="shared" si="3"/>
        <v>24856</v>
      </c>
      <c r="W6" s="33">
        <f t="shared" si="3"/>
        <v>5.21</v>
      </c>
      <c r="X6" s="33">
        <f t="shared" si="3"/>
        <v>4770.83</v>
      </c>
      <c r="Y6" s="34">
        <f>IF(Y7="",NA(),Y7)</f>
        <v>61.82</v>
      </c>
      <c r="Z6" s="34">
        <f t="shared" ref="Z6:AH6" si="4">IF(Z7="",NA(),Z7)</f>
        <v>84.19</v>
      </c>
      <c r="AA6" s="34">
        <f t="shared" si="4"/>
        <v>81.62</v>
      </c>
      <c r="AB6" s="34">
        <f t="shared" si="4"/>
        <v>82.07</v>
      </c>
      <c r="AC6" s="34">
        <f t="shared" si="4"/>
        <v>81.13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779.98</v>
      </c>
      <c r="BG6" s="34">
        <f t="shared" ref="BG6:BO6" si="7">IF(BG7="",NA(),BG7)</f>
        <v>800.89</v>
      </c>
      <c r="BH6" s="34">
        <f t="shared" si="7"/>
        <v>796.23</v>
      </c>
      <c r="BI6" s="34">
        <f t="shared" si="7"/>
        <v>808.82</v>
      </c>
      <c r="BJ6" s="34">
        <f t="shared" si="7"/>
        <v>705.7</v>
      </c>
      <c r="BK6" s="34">
        <f t="shared" si="7"/>
        <v>1209.95</v>
      </c>
      <c r="BL6" s="34">
        <f t="shared" si="7"/>
        <v>1136.5</v>
      </c>
      <c r="BM6" s="34">
        <f t="shared" si="7"/>
        <v>1118.56</v>
      </c>
      <c r="BN6" s="34">
        <f t="shared" si="7"/>
        <v>1111.31</v>
      </c>
      <c r="BO6" s="34">
        <f t="shared" si="7"/>
        <v>966.33</v>
      </c>
      <c r="BP6" s="33" t="str">
        <f>IF(BP7="","",IF(BP7="-","【-】","【"&amp;SUBSTITUTE(TEXT(BP7,"#,##0.00"),"-","△")&amp;"】"))</f>
        <v>【707.33】</v>
      </c>
      <c r="BQ6" s="34">
        <f>IF(BQ7="",NA(),BQ7)</f>
        <v>94.01</v>
      </c>
      <c r="BR6" s="34">
        <f t="shared" ref="BR6:BZ6" si="8">IF(BR7="",NA(),BR7)</f>
        <v>92.54</v>
      </c>
      <c r="BS6" s="34">
        <f t="shared" si="8"/>
        <v>91.15</v>
      </c>
      <c r="BT6" s="34">
        <f t="shared" si="8"/>
        <v>90.01</v>
      </c>
      <c r="BU6" s="34">
        <f t="shared" si="8"/>
        <v>93.26</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182.37</v>
      </c>
      <c r="CC6" s="34">
        <f t="shared" ref="CC6:CK6" si="9">IF(CC7="",NA(),CC7)</f>
        <v>189.5</v>
      </c>
      <c r="CD6" s="34">
        <f t="shared" si="9"/>
        <v>195.19</v>
      </c>
      <c r="CE6" s="34">
        <f t="shared" si="9"/>
        <v>196.2</v>
      </c>
      <c r="CF6" s="34">
        <f t="shared" si="9"/>
        <v>189.55</v>
      </c>
      <c r="CG6" s="34">
        <f t="shared" si="9"/>
        <v>220.67</v>
      </c>
      <c r="CH6" s="34">
        <f t="shared" si="9"/>
        <v>217.82</v>
      </c>
      <c r="CI6" s="34">
        <f t="shared" si="9"/>
        <v>215.28</v>
      </c>
      <c r="CJ6" s="34">
        <f t="shared" si="9"/>
        <v>207.96</v>
      </c>
      <c r="CK6" s="34">
        <f t="shared" si="9"/>
        <v>194.31</v>
      </c>
      <c r="CL6" s="33" t="str">
        <f>IF(CL7="","",IF(CL7="-","【-】","【"&amp;SUBSTITUTE(TEXT(CL7,"#,##0.00"),"-","△")&amp;"】"))</f>
        <v>【136.39】</v>
      </c>
      <c r="CM6" s="34">
        <f>IF(CM7="",NA(),CM7)</f>
        <v>54.59</v>
      </c>
      <c r="CN6" s="34">
        <f t="shared" ref="CN6:CV6" si="10">IF(CN7="",NA(),CN7)</f>
        <v>54.58</v>
      </c>
      <c r="CO6" s="34">
        <f t="shared" si="10"/>
        <v>60.63</v>
      </c>
      <c r="CP6" s="34">
        <f t="shared" si="10"/>
        <v>62.55</v>
      </c>
      <c r="CQ6" s="34">
        <f t="shared" si="10"/>
        <v>63.17</v>
      </c>
      <c r="CR6" s="34">
        <f t="shared" si="10"/>
        <v>55.81</v>
      </c>
      <c r="CS6" s="34">
        <f t="shared" si="10"/>
        <v>54.44</v>
      </c>
      <c r="CT6" s="34">
        <f t="shared" si="10"/>
        <v>54.67</v>
      </c>
      <c r="CU6" s="34">
        <f t="shared" si="10"/>
        <v>53.51</v>
      </c>
      <c r="CV6" s="34">
        <f t="shared" si="10"/>
        <v>53.5</v>
      </c>
      <c r="CW6" s="33" t="str">
        <f>IF(CW7="","",IF(CW7="-","【-】","【"&amp;SUBSTITUTE(TEXT(CW7,"#,##0.00"),"-","△")&amp;"】"))</f>
        <v>【60.13】</v>
      </c>
      <c r="CX6" s="34">
        <f>IF(CX7="",NA(),CX7)</f>
        <v>93.49</v>
      </c>
      <c r="CY6" s="34">
        <f t="shared" ref="CY6:DG6" si="11">IF(CY7="",NA(),CY7)</f>
        <v>93.32</v>
      </c>
      <c r="CZ6" s="34">
        <f t="shared" si="11"/>
        <v>94.88</v>
      </c>
      <c r="DA6" s="34">
        <f t="shared" si="11"/>
        <v>95.75</v>
      </c>
      <c r="DB6" s="34">
        <f t="shared" si="11"/>
        <v>96.29</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0.35</v>
      </c>
      <c r="EG6" s="34">
        <f t="shared" si="14"/>
        <v>0.12</v>
      </c>
      <c r="EH6" s="34">
        <f t="shared" si="14"/>
        <v>0.19</v>
      </c>
      <c r="EI6" s="34">
        <f t="shared" si="14"/>
        <v>0.35</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122394</v>
      </c>
      <c r="D7" s="36">
        <v>47</v>
      </c>
      <c r="E7" s="36">
        <v>17</v>
      </c>
      <c r="F7" s="36">
        <v>1</v>
      </c>
      <c r="G7" s="36">
        <v>0</v>
      </c>
      <c r="H7" s="36" t="s">
        <v>108</v>
      </c>
      <c r="I7" s="36" t="s">
        <v>109</v>
      </c>
      <c r="J7" s="36" t="s">
        <v>110</v>
      </c>
      <c r="K7" s="36" t="s">
        <v>111</v>
      </c>
      <c r="L7" s="36" t="s">
        <v>112</v>
      </c>
      <c r="M7" s="36" t="s">
        <v>113</v>
      </c>
      <c r="N7" s="37" t="s">
        <v>114</v>
      </c>
      <c r="O7" s="37" t="s">
        <v>115</v>
      </c>
      <c r="P7" s="37">
        <v>49.94</v>
      </c>
      <c r="Q7" s="37">
        <v>83.64</v>
      </c>
      <c r="R7" s="37">
        <v>3132</v>
      </c>
      <c r="S7" s="37">
        <v>49913</v>
      </c>
      <c r="T7" s="37">
        <v>58.08</v>
      </c>
      <c r="U7" s="37">
        <v>859.38</v>
      </c>
      <c r="V7" s="37">
        <v>24856</v>
      </c>
      <c r="W7" s="37">
        <v>5.21</v>
      </c>
      <c r="X7" s="37">
        <v>4770.83</v>
      </c>
      <c r="Y7" s="37">
        <v>61.82</v>
      </c>
      <c r="Z7" s="37">
        <v>84.19</v>
      </c>
      <c r="AA7" s="37">
        <v>81.62</v>
      </c>
      <c r="AB7" s="37">
        <v>82.07</v>
      </c>
      <c r="AC7" s="37">
        <v>81.13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779.98</v>
      </c>
      <c r="BG7" s="37">
        <v>800.89</v>
      </c>
      <c r="BH7" s="37">
        <v>796.23</v>
      </c>
      <c r="BI7" s="37">
        <v>808.82</v>
      </c>
      <c r="BJ7" s="37">
        <v>705.7</v>
      </c>
      <c r="BK7" s="37">
        <v>1209.95</v>
      </c>
      <c r="BL7" s="37">
        <v>1136.5</v>
      </c>
      <c r="BM7" s="37">
        <v>1118.56</v>
      </c>
      <c r="BN7" s="37">
        <v>1111.31</v>
      </c>
      <c r="BO7" s="37">
        <v>966.33</v>
      </c>
      <c r="BP7" s="37">
        <v>707.33</v>
      </c>
      <c r="BQ7" s="37">
        <v>94.01</v>
      </c>
      <c r="BR7" s="37">
        <v>92.54</v>
      </c>
      <c r="BS7" s="37">
        <v>91.15</v>
      </c>
      <c r="BT7" s="37">
        <v>90.01</v>
      </c>
      <c r="BU7" s="37">
        <v>93.26</v>
      </c>
      <c r="BV7" s="37">
        <v>69.48</v>
      </c>
      <c r="BW7" s="37">
        <v>71.650000000000006</v>
      </c>
      <c r="BX7" s="37">
        <v>72.33</v>
      </c>
      <c r="BY7" s="37">
        <v>75.540000000000006</v>
      </c>
      <c r="BZ7" s="37">
        <v>81.739999999999995</v>
      </c>
      <c r="CA7" s="37">
        <v>101.26</v>
      </c>
      <c r="CB7" s="37">
        <v>182.37</v>
      </c>
      <c r="CC7" s="37">
        <v>189.5</v>
      </c>
      <c r="CD7" s="37">
        <v>195.19</v>
      </c>
      <c r="CE7" s="37">
        <v>196.2</v>
      </c>
      <c r="CF7" s="37">
        <v>189.55</v>
      </c>
      <c r="CG7" s="37">
        <v>220.67</v>
      </c>
      <c r="CH7" s="37">
        <v>217.82</v>
      </c>
      <c r="CI7" s="37">
        <v>215.28</v>
      </c>
      <c r="CJ7" s="37">
        <v>207.96</v>
      </c>
      <c r="CK7" s="37">
        <v>194.31</v>
      </c>
      <c r="CL7" s="37">
        <v>136.38999999999999</v>
      </c>
      <c r="CM7" s="37">
        <v>54.59</v>
      </c>
      <c r="CN7" s="37">
        <v>54.58</v>
      </c>
      <c r="CO7" s="37">
        <v>60.63</v>
      </c>
      <c r="CP7" s="37">
        <v>62.55</v>
      </c>
      <c r="CQ7" s="37">
        <v>63.17</v>
      </c>
      <c r="CR7" s="37">
        <v>55.81</v>
      </c>
      <c r="CS7" s="37">
        <v>54.44</v>
      </c>
      <c r="CT7" s="37">
        <v>54.67</v>
      </c>
      <c r="CU7" s="37">
        <v>53.51</v>
      </c>
      <c r="CV7" s="37">
        <v>53.5</v>
      </c>
      <c r="CW7" s="37">
        <v>60.13</v>
      </c>
      <c r="CX7" s="37">
        <v>93.49</v>
      </c>
      <c r="CY7" s="37">
        <v>93.32</v>
      </c>
      <c r="CZ7" s="37">
        <v>94.88</v>
      </c>
      <c r="DA7" s="37">
        <v>95.75</v>
      </c>
      <c r="DB7" s="37">
        <v>96.29</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0.35</v>
      </c>
      <c r="EG7" s="37">
        <v>0.12</v>
      </c>
      <c r="EH7" s="37">
        <v>0.19</v>
      </c>
      <c r="EI7" s="37">
        <v>0.35</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2019-01-23T05:41:20Z</cp:lastPrinted>
  <dcterms:created xsi:type="dcterms:W3CDTF">2018-12-03T09:02:20Z</dcterms:created>
  <dcterms:modified xsi:type="dcterms:W3CDTF">2019-02-21T03:09:27Z</dcterms:modified>
  <cp:category/>
</cp:coreProperties>
</file>