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下水_171～\下水（175_農業集落排水_19団体）\"/>
    </mc:Choice>
  </mc:AlternateContent>
  <workbookProtection workbookAlgorithmName="SHA-512" workbookHashValue="8ZuMY2u/PQLU7j4n6fgfrf8rphQxyKjpH64QI4WrgfCXDq2STl7KFYHwRJfp6XcAnoePPsGAK0mR9HLl4y3HDw==" workbookSaltValue="6ouOSi0jeiVPLaFQl1Z4VA==" workbookSpinCount="100000" lockStructure="1"/>
  <bookViews>
    <workbookView xWindow="0" yWindow="0" windowWidth="23040" windowHeight="909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<sst xmlns="http://schemas.openxmlformats.org/spreadsheetml/2006/main" count="240" uniqueCount="126">
  <si>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</si>
  <si>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</si>
  <si>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</si>
  <si>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</si>
  <si>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</si>
  <si>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</si>
  <si>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</si>
  <si>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</si>
  <si>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</si>
  <si>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</si>
  <si>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</si>
  <si>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</si>
  <si>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</si>
  <si>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</si>
  <si>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</si>
  <si>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</si>
  <si>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</si>
  <si>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</si>
  <si>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</si>
  <si>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</si>
  <si>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</si>
  <si>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</si>
  <si>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</si>
  <si>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</si>
  <si>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</si>
  <si>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</si>
  <si>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</si>
  <si>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</si>
  <si>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</si>
  <si>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</si>
  <si>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</si>
  <si>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</si>
  <si>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</si>
  <si>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</si>
  <si>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</si>
  <si>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</si>
  <si>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</si>
  <si>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</si>
  <si>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</si>
  <si>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</si>
  <si>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</si>
  <si>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</si>
  <si>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</si>
  <si>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</si>
  <si>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</si>
  <si>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</si>
  <si>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</si>
  <si>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</si>
  <si>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</si>
  <si>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</si>
  <si>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</si>
  <si>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</si>
  <si>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</si>
  <si>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</si>
  <si>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</si>
  <si>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</si>
  <si>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</si>
  <si>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</si>
  <si>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</si>
  <si>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</si>
  <si>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</si>
  <si>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</si>
  <si>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</si>
  <si>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</si>
  <si>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</si>
  <si>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</si>
  <si>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</si>
  <si>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</si>
  <si>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</si>
  <si>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</si>
  <si>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</si>
  <si>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</si>
  <si>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</si>
  <si>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</si>
  <si>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</si>
  <si>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</si>
  <si>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</si>
  <si>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</si>
  <si>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</si>
  <si>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</si>
  <si>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</si>
  <si>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</si>
  <si>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</si>
  <si>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</si>
  <si>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</si>
  <si>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</si>
  <si>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</si>
  <si>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</si>
  <si>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</si>
  <si>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</si>
  <si>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</si>
  <si>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</si>
  <si>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</si>
  <si>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</si>
  <si>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</si>
  <si>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</si>
  <si>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</si>
  <si>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</si>
  <si>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</si>
  <si>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</si>
  <si>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</si>
  <si>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</si>
  <si>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</si>
  <si>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</si>
  <si>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</si>
  <si>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</si>
  <si>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</si>
  <si>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</si>
  <si>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</si>
  <si>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</si>
  <si>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香取市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</si>
  <si>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</si>
  <si>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</si>
  <si>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</si>
  <si>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</si>
  <si>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</si>
  <si>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</si>
  <si>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</si>
  <si>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</si>
  <si>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</si>
  <si>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</si>
  <si>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</si>
  <si>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</si>
  <si>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施設の老朽化に伴い、計画的な改修が必要となっているので、Ｈ28年度に実施した機能診断を踏まえて、H29年度に最適整備構想を策定した。今後、事業計画の策定を予定している。</t>
    <rPh sb="32" eb="34">
      <t>ネンド</t>
    </rPh>
    <rPh sb="35" eb="37">
      <t>ジッシ</t>
    </rPh>
    <rPh sb="39" eb="41">
      <t>キノウ</t>
    </rPh>
    <rPh sb="41" eb="43">
      <t>シンダン</t>
    </rPh>
    <rPh sb="44" eb="45">
      <t>フ</t>
    </rPh>
    <rPh sb="52" eb="54">
      <t>ネンド</t>
    </rPh>
    <rPh sb="55" eb="57">
      <t>サイテキ</t>
    </rPh>
    <rPh sb="57" eb="59">
      <t>セイビ</t>
    </rPh>
    <rPh sb="59" eb="61">
      <t>コウソウ</t>
    </rPh>
    <rPh sb="62" eb="64">
      <t>サクテイ</t>
    </rPh>
    <rPh sb="67" eb="69">
      <t>コンゴ</t>
    </rPh>
    <rPh sb="70" eb="72">
      <t>ジギョウ</t>
    </rPh>
    <rPh sb="72" eb="74">
      <t>ケイカク</t>
    </rPh>
    <rPh sb="75" eb="77">
      <t>サクテイ</t>
    </rPh>
    <rPh sb="78" eb="80">
      <t>ヨテイ</t>
    </rPh>
    <phoneticPr fontId="15"/>
  </si>
  <si>
    <t xml:space="preserve">　企業債残高対事業規模比率は平均値より低く、減少傾向であるため、収益的収支比率は増加傾向にあるが100を下回っている状況である。
 汚水処理原価は、７処理区処理施設の老朽化に伴い施設補修費が必要となっており、類似団体平均値を上回っている。
　経費回収率・汚水処理原価は、行政人口の減少に伴う水洗化人口の伸び悩みにより、料金収入及び有収水量の大幅な改善は見込めず、類似団体平均値を下回っている状況である。
　現在７地区で農業集落排水事業を実施しているが、地区により水洗化率の差が生じているため、結果として水洗化率が類似団体平均値を下回ることとなった。
</t>
    <rPh sb="14" eb="17">
      <t>ヘイキンチ</t>
    </rPh>
    <rPh sb="19" eb="20">
      <t>ヒク</t>
    </rPh>
    <rPh sb="22" eb="24">
      <t>ゲンショウ</t>
    </rPh>
    <rPh sb="24" eb="26">
      <t>ケイコウ</t>
    </rPh>
    <rPh sb="75" eb="77">
      <t>ショリ</t>
    </rPh>
    <rPh sb="77" eb="78">
      <t>ク</t>
    </rPh>
    <rPh sb="78" eb="80">
      <t>ショリ</t>
    </rPh>
    <rPh sb="80" eb="82">
      <t>シセツ</t>
    </rPh>
    <rPh sb="95" eb="97">
      <t>ヒツヨウ</t>
    </rPh>
    <rPh sb="112" eb="114">
      <t>ウワマワ</t>
    </rPh>
    <rPh sb="151" eb="152">
      <t>ノ</t>
    </rPh>
    <rPh sb="153" eb="154">
      <t>ナヤ</t>
    </rPh>
    <rPh sb="163" eb="164">
      <t>オヨ</t>
    </rPh>
    <rPh sb="165" eb="167">
      <t>ユウシュウ</t>
    </rPh>
    <rPh sb="167" eb="169">
      <t>スイリョウ</t>
    </rPh>
    <rPh sb="238" eb="239">
      <t>ショウ</t>
    </rPh>
    <phoneticPr fontId="15"/>
  </si>
  <si>
    <t>　汚水処理原価については、施設の老朽化に伴い維持補償費が必要となっているので、計画的な改修が必要となっている。また、事業の性質上、市街地の人口密集地ではなく農村部での事業実施となるため、公共下水道と比較して料金収入に対する事業費が高コストとなる。
　行政人口の減少に伴い処理区域内人口は減少傾向にあり、大幅な料金収入の増加は見込めない状況にあるので、水洗化率の低い地区に対して接続率の向上を図り、料金収入の増加に努める必要がある。</t>
    <rPh sb="28" eb="30">
      <t>ヒツヨウ</t>
    </rPh>
    <rPh sb="99" eb="101">
      <t>ヒカク</t>
    </rPh>
    <rPh sb="103" eb="105">
      <t>リョウキン</t>
    </rPh>
    <rPh sb="105" eb="107">
      <t>シュウニュウ</t>
    </rPh>
    <rPh sb="108" eb="109">
      <t>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</si>
</sst>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F-41BB-961B-E893D0B95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0.11</c:v>
                </c:pt>
                <c:pt idx="3">
                  <c:v>0.05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F-41BB-961B-E893D0B95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58.33</c:v>
                </c:pt>
                <c:pt idx="1">
                  <c:v>59.58</c:v>
                </c:pt>
                <c:pt idx="2">
                  <c:v>56.29</c:v>
                </c:pt>
                <c:pt idx="3">
                  <c:v>59.72</c:v>
                </c:pt>
                <c:pt idx="4">
                  <c:v>57.24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9-4FF3-A951-157780DF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57.3</c:v>
                </c:pt>
                <c:pt idx="3">
                  <c:v>56</c:v>
                </c:pt>
                <c:pt idx="4">
                  <c:v>56.01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9-4FF3-A951-157780DF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80.69</c:v>
                </c:pt>
                <c:pt idx="1">
                  <c:v>81.99</c:v>
                </c:pt>
                <c:pt idx="2">
                  <c:v>82.96</c:v>
                </c:pt>
                <c:pt idx="3">
                  <c:v>84.68</c:v>
                </c:pt>
                <c:pt idx="4">
                  <c:v>84.93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4-4BAC-85A6-51C02AC13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89.43</c:v>
                </c:pt>
                <c:pt idx="3">
                  <c:v>89.51</c:v>
                </c:pt>
                <c:pt idx="4">
                  <c:v>89.77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4-4BAC-85A6-51C02AC13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84.92</c:v>
                </c:pt>
                <c:pt idx="2">
                  <c:v>83.95</c:v>
                </c:pt>
                <c:pt idx="3">
                  <c:v>97.26</c:v>
                </c:pt>
                <c:pt idx="4">
                  <c:v>93.54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1-48BD-B4AC-BD7D91107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1-48BD-B4AC-BD7D91107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E-4C94-8DE5-90E6607A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E-4C94-8DE5-90E6607A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2-4AE2-A8A3-383E1D8B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2-4AE2-A8A3-383E1D8B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C-451C-B358-8104AC8D4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C-451C-B358-8104AC8D4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A-4C98-98B1-DBD243366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A-4C98-98B1-DBD243366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797.01</c:v>
                </c:pt>
                <c:pt idx="1">
                  <c:v>730.3</c:v>
                </c:pt>
                <c:pt idx="2">
                  <c:v>669.95</c:v>
                </c:pt>
                <c:pt idx="3">
                  <c:v>452.28</c:v>
                </c:pt>
                <c:pt idx="4">
                  <c:v>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894-8B02-6F5DC20AF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721.43</c:v>
                </c:pt>
                <c:pt idx="3">
                  <c:v>685.34</c:v>
                </c:pt>
                <c:pt idx="4">
                  <c:v>684.74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6-4894-8B02-6F5DC20AF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36.78</c:v>
                </c:pt>
                <c:pt idx="1">
                  <c:v>34.17</c:v>
                </c:pt>
                <c:pt idx="2">
                  <c:v>37.299999999999997</c:v>
                </c:pt>
                <c:pt idx="3">
                  <c:v>53.17</c:v>
                </c:pt>
                <c:pt idx="4">
                  <c:v>44.46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E-4DCD-8140-1A51E715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59.3</c:v>
                </c:pt>
                <c:pt idx="3">
                  <c:v>59.83</c:v>
                </c:pt>
                <c:pt idx="4">
                  <c:v>65.33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E-4DCD-8140-1A51E715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358.48</c:v>
                </c:pt>
                <c:pt idx="1">
                  <c:v>384.81</c:v>
                </c:pt>
                <c:pt idx="2">
                  <c:v>372.36</c:v>
                </c:pt>
                <c:pt idx="3">
                  <c:v>268.08</c:v>
                </c:pt>
                <c:pt idx="4">
                  <c:v>312.06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601-899C-FC1BF61D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248.14</c:v>
                </c:pt>
                <c:pt idx="3">
                  <c:v>246.66</c:v>
                </c:pt>
                <c:pt idx="4">
                  <c:v>227.43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E-4601-899C-FC1BF61D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千葉県　香取市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77838</v>
      </c>
      <c r="AM8" s="66"/>
      <c r="AN8" s="66"/>
      <c r="AO8" s="66"/>
      <c r="AP8" s="66"/>
      <c r="AQ8" s="66"/>
      <c r="AR8" s="66"/>
      <c r="AS8" s="66"/>
      <c r="AT8" s="65">
        <f>データ!T6</f>
        <v>262.35000000000002</v>
      </c>
      <c r="AU8" s="65"/>
      <c r="AV8" s="65"/>
      <c r="AW8" s="65"/>
      <c r="AX8" s="65"/>
      <c r="AY8" s="65"/>
      <c r="AZ8" s="65"/>
      <c r="BA8" s="65"/>
      <c r="BB8" s="65">
        <f>データ!U6</f>
        <v>296.7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4.0999999999999996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3780</v>
      </c>
      <c r="AE10" s="66"/>
      <c r="AF10" s="66"/>
      <c r="AG10" s="66"/>
      <c r="AH10" s="66"/>
      <c r="AI10" s="66"/>
      <c r="AJ10" s="66"/>
      <c r="AK10" s="2"/>
      <c r="AL10" s="66">
        <f>データ!V6</f>
        <v>3178</v>
      </c>
      <c r="AM10" s="66"/>
      <c r="AN10" s="66"/>
      <c r="AO10" s="66"/>
      <c r="AP10" s="66"/>
      <c r="AQ10" s="66"/>
      <c r="AR10" s="66"/>
      <c r="AS10" s="66"/>
      <c r="AT10" s="65">
        <f>データ!W6</f>
        <v>2.58</v>
      </c>
      <c r="AU10" s="65"/>
      <c r="AV10" s="65"/>
      <c r="AW10" s="65"/>
      <c r="AX10" s="65"/>
      <c r="AY10" s="65"/>
      <c r="AZ10" s="65"/>
      <c r="BA10" s="65"/>
      <c r="BB10" s="65">
        <f>データ!X6</f>
        <v>1231.78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Kf+aaQAawTkXSGmHeVkuAGJ3ayk4KGhJyxlFGJpuKcKr8q21SWNH/ZEM67aCpNG/rJyOxu9DIHjlRJurrM+qEA==" saltValue="dCoxCpnitmSlDqUs/6zet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122360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千葉県　香取市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4.0999999999999996</v>
      </c>
      <c r="Q6" s="33">
        <f t="shared" si="3"/>
        <v>100</v>
      </c>
      <c r="R6" s="33">
        <f t="shared" si="3"/>
        <v>3780</v>
      </c>
      <c r="S6" s="33">
        <f t="shared" si="3"/>
        <v>77838</v>
      </c>
      <c r="T6" s="33">
        <f t="shared" si="3"/>
        <v>262.35000000000002</v>
      </c>
      <c r="U6" s="33">
        <f t="shared" si="3"/>
        <v>296.7</v>
      </c>
      <c r="V6" s="33">
        <f t="shared" si="3"/>
        <v>3178</v>
      </c>
      <c r="W6" s="33">
        <f t="shared" si="3"/>
        <v>2.58</v>
      </c>
      <c r="X6" s="33">
        <f t="shared" si="3"/>
        <v>1231.78</v>
      </c>
      <c r="Y6" s="34">
        <f>IF(Y7="",NA(),Y7)</f>
        <v>59.94</v>
      </c>
      <c r="Z6" s="34">
        <f t="shared" ref="Z6:AH6" si="4">IF(Z7="",NA(),Z7)</f>
        <v>84.92</v>
      </c>
      <c r="AA6" s="34">
        <f t="shared" si="4"/>
        <v>83.95</v>
      </c>
      <c r="AB6" s="34">
        <f t="shared" si="4"/>
        <v>97.26</v>
      </c>
      <c r="AC6" s="34">
        <f t="shared" si="4"/>
        <v>93.54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797.01</v>
      </c>
      <c r="BG6" s="34">
        <f t="shared" ref="BG6:BO6" si="7">IF(BG7="",NA(),BG7)</f>
        <v>730.3</v>
      </c>
      <c r="BH6" s="34">
        <f t="shared" si="7"/>
        <v>669.95</v>
      </c>
      <c r="BI6" s="34">
        <f t="shared" si="7"/>
        <v>452.28</v>
      </c>
      <c r="BJ6" s="34">
        <f t="shared" si="7"/>
        <v>8.17</v>
      </c>
      <c r="BK6" s="34">
        <f t="shared" si="7"/>
        <v>1126.77</v>
      </c>
      <c r="BL6" s="34">
        <f t="shared" si="7"/>
        <v>1044.8</v>
      </c>
      <c r="BM6" s="34">
        <f t="shared" si="7"/>
        <v>721.43</v>
      </c>
      <c r="BN6" s="34">
        <f t="shared" si="7"/>
        <v>685.34</v>
      </c>
      <c r="BO6" s="34">
        <f t="shared" si="7"/>
        <v>684.74</v>
      </c>
      <c r="BP6" s="33" t="str">
        <f>IF(BP7="","",IF(BP7="-","【-】","【"&amp;SUBSTITUTE(TEXT(BP7,"#,##0.00"),"-","△")&amp;"】"))</f>
        <v>【814.89】</v>
      </c>
      <c r="BQ6" s="34">
        <f>IF(BQ7="",NA(),BQ7)</f>
        <v>36.78</v>
      </c>
      <c r="BR6" s="34">
        <f t="shared" ref="BR6:BZ6" si="8">IF(BR7="",NA(),BR7)</f>
        <v>34.17</v>
      </c>
      <c r="BS6" s="34">
        <f t="shared" si="8"/>
        <v>37.299999999999997</v>
      </c>
      <c r="BT6" s="34">
        <f t="shared" si="8"/>
        <v>53.17</v>
      </c>
      <c r="BU6" s="34">
        <f t="shared" si="8"/>
        <v>44.46</v>
      </c>
      <c r="BV6" s="34">
        <f t="shared" si="8"/>
        <v>50.9</v>
      </c>
      <c r="BW6" s="34">
        <f t="shared" si="8"/>
        <v>50.82</v>
      </c>
      <c r="BX6" s="34">
        <f t="shared" si="8"/>
        <v>59.3</v>
      </c>
      <c r="BY6" s="34">
        <f t="shared" si="8"/>
        <v>59.83</v>
      </c>
      <c r="BZ6" s="34">
        <f t="shared" si="8"/>
        <v>65.33</v>
      </c>
      <c r="CA6" s="33" t="str">
        <f>IF(CA7="","",IF(CA7="-","【-】","【"&amp;SUBSTITUTE(TEXT(CA7,"#,##0.00"),"-","△")&amp;"】"))</f>
        <v>【60.64】</v>
      </c>
      <c r="CB6" s="34">
        <f>IF(CB7="",NA(),CB7)</f>
        <v>358.48</v>
      </c>
      <c r="CC6" s="34">
        <f t="shared" ref="CC6:CK6" si="9">IF(CC7="",NA(),CC7)</f>
        <v>384.81</v>
      </c>
      <c r="CD6" s="34">
        <f t="shared" si="9"/>
        <v>372.36</v>
      </c>
      <c r="CE6" s="34">
        <f t="shared" si="9"/>
        <v>268.08</v>
      </c>
      <c r="CF6" s="34">
        <f t="shared" si="9"/>
        <v>312.06</v>
      </c>
      <c r="CG6" s="34">
        <f t="shared" si="9"/>
        <v>293.27</v>
      </c>
      <c r="CH6" s="34">
        <f t="shared" si="9"/>
        <v>300.52</v>
      </c>
      <c r="CI6" s="34">
        <f t="shared" si="9"/>
        <v>248.14</v>
      </c>
      <c r="CJ6" s="34">
        <f t="shared" si="9"/>
        <v>246.66</v>
      </c>
      <c r="CK6" s="34">
        <f t="shared" si="9"/>
        <v>227.43</v>
      </c>
      <c r="CL6" s="33" t="str">
        <f>IF(CL7="","",IF(CL7="-","【-】","【"&amp;SUBSTITUTE(TEXT(CL7,"#,##0.00"),"-","△")&amp;"】"))</f>
        <v>【255.52】</v>
      </c>
      <c r="CM6" s="34">
        <f>IF(CM7="",NA(),CM7)</f>
        <v>58.33</v>
      </c>
      <c r="CN6" s="34">
        <f t="shared" ref="CN6:CV6" si="10">IF(CN7="",NA(),CN7)</f>
        <v>59.58</v>
      </c>
      <c r="CO6" s="34">
        <f t="shared" si="10"/>
        <v>56.29</v>
      </c>
      <c r="CP6" s="34">
        <f t="shared" si="10"/>
        <v>59.72</v>
      </c>
      <c r="CQ6" s="34">
        <f t="shared" si="10"/>
        <v>57.24</v>
      </c>
      <c r="CR6" s="34">
        <f t="shared" si="10"/>
        <v>53.78</v>
      </c>
      <c r="CS6" s="34">
        <f t="shared" si="10"/>
        <v>53.24</v>
      </c>
      <c r="CT6" s="34">
        <f t="shared" si="10"/>
        <v>57.3</v>
      </c>
      <c r="CU6" s="34">
        <f t="shared" si="10"/>
        <v>56</v>
      </c>
      <c r="CV6" s="34">
        <f t="shared" si="10"/>
        <v>56.01</v>
      </c>
      <c r="CW6" s="33" t="str">
        <f>IF(CW7="","",IF(CW7="-","【-】","【"&amp;SUBSTITUTE(TEXT(CW7,"#,##0.00"),"-","△")&amp;"】"))</f>
        <v>【52.49】</v>
      </c>
      <c r="CX6" s="34">
        <f>IF(CX7="",NA(),CX7)</f>
        <v>80.69</v>
      </c>
      <c r="CY6" s="34">
        <f t="shared" ref="CY6:DG6" si="11">IF(CY7="",NA(),CY7)</f>
        <v>81.99</v>
      </c>
      <c r="CZ6" s="34">
        <f t="shared" si="11"/>
        <v>82.96</v>
      </c>
      <c r="DA6" s="34">
        <f t="shared" si="11"/>
        <v>84.68</v>
      </c>
      <c r="DB6" s="34">
        <f t="shared" si="11"/>
        <v>84.93</v>
      </c>
      <c r="DC6" s="34">
        <f t="shared" si="11"/>
        <v>84.06</v>
      </c>
      <c r="DD6" s="34">
        <f t="shared" si="11"/>
        <v>84.07</v>
      </c>
      <c r="DE6" s="34">
        <f t="shared" si="11"/>
        <v>89.43</v>
      </c>
      <c r="DF6" s="34">
        <f t="shared" si="11"/>
        <v>89.51</v>
      </c>
      <c r="DG6" s="34">
        <f t="shared" si="11"/>
        <v>89.77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0.11</v>
      </c>
      <c r="EM6" s="34">
        <f t="shared" si="14"/>
        <v>0.05</v>
      </c>
      <c r="EN6" s="34">
        <f t="shared" si="14"/>
        <v>0.44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122360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4.0999999999999996</v>
      </c>
      <c r="Q7" s="37">
        <v>100</v>
      </c>
      <c r="R7" s="37">
        <v>3780</v>
      </c>
      <c r="S7" s="37">
        <v>77838</v>
      </c>
      <c r="T7" s="37">
        <v>262.35000000000002</v>
      </c>
      <c r="U7" s="37">
        <v>296.7</v>
      </c>
      <c r="V7" s="37">
        <v>3178</v>
      </c>
      <c r="W7" s="37">
        <v>2.58</v>
      </c>
      <c r="X7" s="37">
        <v>1231.78</v>
      </c>
      <c r="Y7" s="37">
        <v>59.94</v>
      </c>
      <c r="Z7" s="37">
        <v>84.92</v>
      </c>
      <c r="AA7" s="37">
        <v>83.95</v>
      </c>
      <c r="AB7" s="37">
        <v>97.26</v>
      </c>
      <c r="AC7" s="37">
        <v>93.54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797.01</v>
      </c>
      <c r="BG7" s="37">
        <v>730.3</v>
      </c>
      <c r="BH7" s="37">
        <v>669.95</v>
      </c>
      <c r="BI7" s="37">
        <v>452.28</v>
      </c>
      <c r="BJ7" s="37">
        <v>8.17</v>
      </c>
      <c r="BK7" s="37">
        <v>1126.77</v>
      </c>
      <c r="BL7" s="37">
        <v>1044.8</v>
      </c>
      <c r="BM7" s="37">
        <v>721.43</v>
      </c>
      <c r="BN7" s="37">
        <v>685.34</v>
      </c>
      <c r="BO7" s="37">
        <v>684.74</v>
      </c>
      <c r="BP7" s="37">
        <v>814.89</v>
      </c>
      <c r="BQ7" s="37">
        <v>36.78</v>
      </c>
      <c r="BR7" s="37">
        <v>34.17</v>
      </c>
      <c r="BS7" s="37">
        <v>37.299999999999997</v>
      </c>
      <c r="BT7" s="37">
        <v>53.17</v>
      </c>
      <c r="BU7" s="37">
        <v>44.46</v>
      </c>
      <c r="BV7" s="37">
        <v>50.9</v>
      </c>
      <c r="BW7" s="37">
        <v>50.82</v>
      </c>
      <c r="BX7" s="37">
        <v>59.3</v>
      </c>
      <c r="BY7" s="37">
        <v>59.83</v>
      </c>
      <c r="BZ7" s="37">
        <v>65.33</v>
      </c>
      <c r="CA7" s="37">
        <v>60.64</v>
      </c>
      <c r="CB7" s="37">
        <v>358.48</v>
      </c>
      <c r="CC7" s="37">
        <v>384.81</v>
      </c>
      <c r="CD7" s="37">
        <v>372.36</v>
      </c>
      <c r="CE7" s="37">
        <v>268.08</v>
      </c>
      <c r="CF7" s="37">
        <v>312.06</v>
      </c>
      <c r="CG7" s="37">
        <v>293.27</v>
      </c>
      <c r="CH7" s="37">
        <v>300.52</v>
      </c>
      <c r="CI7" s="37">
        <v>248.14</v>
      </c>
      <c r="CJ7" s="37">
        <v>246.66</v>
      </c>
      <c r="CK7" s="37">
        <v>227.43</v>
      </c>
      <c r="CL7" s="37">
        <v>255.52</v>
      </c>
      <c r="CM7" s="37">
        <v>58.33</v>
      </c>
      <c r="CN7" s="37">
        <v>59.58</v>
      </c>
      <c r="CO7" s="37">
        <v>56.29</v>
      </c>
      <c r="CP7" s="37">
        <v>59.72</v>
      </c>
      <c r="CQ7" s="37">
        <v>57.24</v>
      </c>
      <c r="CR7" s="37">
        <v>53.78</v>
      </c>
      <c r="CS7" s="37">
        <v>53.24</v>
      </c>
      <c r="CT7" s="37">
        <v>57.3</v>
      </c>
      <c r="CU7" s="37">
        <v>56</v>
      </c>
      <c r="CV7" s="37">
        <v>56.01</v>
      </c>
      <c r="CW7" s="37">
        <v>52.49</v>
      </c>
      <c r="CX7" s="37">
        <v>80.69</v>
      </c>
      <c r="CY7" s="37">
        <v>81.99</v>
      </c>
      <c r="CZ7" s="37">
        <v>82.96</v>
      </c>
      <c r="DA7" s="37">
        <v>84.68</v>
      </c>
      <c r="DB7" s="37">
        <v>84.93</v>
      </c>
      <c r="DC7" s="37">
        <v>84.06</v>
      </c>
      <c r="DD7" s="37">
        <v>84.07</v>
      </c>
      <c r="DE7" s="37">
        <v>89.43</v>
      </c>
      <c r="DF7" s="37">
        <v>89.51</v>
      </c>
      <c r="DG7" s="37">
        <v>89.77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0.11</v>
      </c>
      <c r="EM7" s="37">
        <v>0.05</v>
      </c>
      <c r="EN7" s="37">
        <v>0.44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2019-01-29T04:52:34Z</cp:lastPrinted>
  <dcterms:created xsi:type="dcterms:W3CDTF">2018-12-03T09:23:09Z</dcterms:created>
  <dcterms:modified xsi:type="dcterms:W3CDTF">2019-02-21T03:25:50Z</dcterms:modified>
  <cp:category/>
</cp:coreProperties>
</file>