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6hfRcAsyL1txuvu5SsiGfoRvTOpSRs68B8nBmC6u9ZaveoEYTNOoZKYjZI9Fg+01K/rvjGEWhpbHh3wYXk4Tpg==" workbookSaltValue="I7zbLNN1FaQsEWX8yW6wVA==" workbookSpinCount="100000" lockStructure="1"/>
  <bookViews>
    <workbookView xWindow="0" yWindow="0" windowWidth="23040" windowHeight="909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BZ30" i="4"/>
  <c r="LT76" i="4"/>
  <c r="GQ51" i="4"/>
  <c r="LH30" i="4"/>
  <c r="IE76" i="4"/>
  <c r="BZ51" i="4"/>
  <c r="GQ30" i="4"/>
  <c r="FX30" i="4"/>
  <c r="BG30" i="4"/>
  <c r="FX51" i="4"/>
  <c r="HP76" i="4"/>
  <c r="AV76" i="4"/>
  <c r="KO51" i="4"/>
  <c r="LE76" i="4"/>
  <c r="KO30" i="4"/>
  <c r="BG51" i="4"/>
  <c r="HA76" i="4"/>
  <c r="AN51" i="4"/>
  <c r="FE30" i="4"/>
  <c r="KP76" i="4"/>
  <c r="FE51" i="4"/>
  <c r="AN30" i="4"/>
  <c r="AG76" i="4"/>
  <c r="JV30" i="4"/>
  <c r="JV51" i="4"/>
  <c r="R76" i="4"/>
  <c r="KA76" i="4"/>
  <c r="EL51" i="4"/>
  <c r="JC30" i="4"/>
  <c r="GL76" i="4"/>
  <c r="U51" i="4"/>
  <c r="EL30" i="4"/>
  <c r="U30" i="4"/>
  <c r="JC51" i="4"/>
</calcChain>
</file>

<file path=xl/sharedStrings.xml><?xml version="1.0" encoding="utf-8"?>
<sst xmlns="http://schemas.openxmlformats.org/spreadsheetml/2006/main" count="287" uniqueCount="140">
  <si>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</si>
  <si>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</si>
  <si>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</si>
  <si>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</si>
  <si>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</si>
  <si>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</si>
  <si>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</si>
  <si>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</si>
  <si>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</si>
  <si>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</si>
  <si>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</si>
  <si>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</si>
  <si>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</si>
  <si>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</si>
  <si>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</si>
  <si>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</si>
  <si>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</si>
  <si>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</si>
  <si>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</si>
  <si>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</si>
  <si>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</si>
  <si>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</si>
  <si>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</si>
  <si>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</si>
  <si>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</si>
  <si>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</si>
  <si>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</si>
  <si>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</si>
  <si>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</si>
  <si>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</si>
  <si>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</si>
  <si>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</si>
  <si>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</si>
  <si>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</si>
  <si>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</si>
  <si>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</si>
  <si>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</si>
  <si>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</si>
  <si>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</si>
  <si>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</si>
  <si>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</si>
  <si>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</si>
  <si>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</si>
  <si>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</si>
  <si>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</si>
  <si>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</si>
  <si>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</si>
  <si>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</si>
  <si>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</si>
  <si>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</si>
  <si>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</si>
  <si>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</si>
  <si>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</si>
  <si>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</si>
  <si>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</si>
  <si>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</si>
  <si>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</si>
  <si>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</si>
  <si>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</si>
  <si>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</si>
  <si>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</si>
  <si>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</si>
  <si>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</si>
  <si>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</si>
  <si>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</si>
  <si>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</si>
  <si>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</si>
  <si>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</si>
  <si>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</si>
  <si>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</si>
  <si>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</si>
  <si>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</si>
  <si>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</si>
  <si>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</si>
  <si>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</si>
  <si>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</si>
  <si>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</si>
  <si>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</si>
  <si>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</si>
  <si>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</si>
  <si>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</si>
  <si>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</si>
  <si>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</si>
  <si>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</si>
  <si>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</si>
  <si>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</si>
  <si>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</si>
  <si>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</si>
  <si>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</si>
  <si>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</si>
  <si>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</si>
  <si>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</si>
  <si>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</si>
  <si>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</si>
  <si>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</si>
  <si>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</si>
  <si>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</si>
  <si>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</si>
  <si>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</si>
  <si>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</si>
  <si>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</si>
  <si>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</si>
  <si>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</si>
  <si>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</si>
  <si>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</si>
  <si>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</si>
  <si>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</si>
  <si>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</si>
  <si>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</si>
  <si>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</si>
  <si>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</si>
  <si>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</si>
  <si>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</si>
  <si>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</si>
  <si>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</si>
  <si>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</si>
  <si>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</si>
  <si>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</si>
  <si>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香取市</t>
  </si>
  <si>
    <t>佐原駅北駐車場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</si>
  <si>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</si>
  <si>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</si>
  <si>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</si>
  <si>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</si>
  <si>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</si>
  <si>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</si>
  <si>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</si>
  <si>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</si>
  <si>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</si>
  <si>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</si>
  <si>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</si>
  <si>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</si>
  <si>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</si>
  <si>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</si>
  <si>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</si>
  <si>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</si>
  <si>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は類似施設平均値より低いが、300%で推移してきており、29年度は300%を越えている。また、指定管理者制度の導入により営業費用や設備投資を低く抑えることができているため、④売上高GOP比率、⑤EBITDAは類似施設平均値より高く、経営の健全性は確保されていると考える。</t>
    <rPh sb="2" eb="5">
      <t>シュウエキテキ</t>
    </rPh>
    <rPh sb="5" eb="7">
      <t>シュウシ</t>
    </rPh>
    <rPh sb="7" eb="9">
      <t>ヒリツ</t>
    </rPh>
    <rPh sb="10" eb="12">
      <t>ルイジ</t>
    </rPh>
    <rPh sb="12" eb="14">
      <t>シセツ</t>
    </rPh>
    <rPh sb="14" eb="17">
      <t>ヘイキンチ</t>
    </rPh>
    <rPh sb="19" eb="20">
      <t>ヒク</t>
    </rPh>
    <rPh sb="28" eb="30">
      <t>スイイ</t>
    </rPh>
    <rPh sb="39" eb="41">
      <t>ネンド</t>
    </rPh>
    <rPh sb="47" eb="48">
      <t>コ</t>
    </rPh>
    <rPh sb="56" eb="58">
      <t>シテイ</t>
    </rPh>
    <rPh sb="58" eb="61">
      <t>カンリシャ</t>
    </rPh>
    <rPh sb="61" eb="63">
      <t>セイド</t>
    </rPh>
    <rPh sb="64" eb="66">
      <t>ドウニュウ</t>
    </rPh>
    <rPh sb="69" eb="71">
      <t>エイギョウ</t>
    </rPh>
    <rPh sb="71" eb="73">
      <t>ヒヨウ</t>
    </rPh>
    <rPh sb="74" eb="76">
      <t>セツビ</t>
    </rPh>
    <rPh sb="76" eb="78">
      <t>トウシ</t>
    </rPh>
    <rPh sb="79" eb="80">
      <t>ヒク</t>
    </rPh>
    <rPh sb="81" eb="82">
      <t>オサ</t>
    </rPh>
    <rPh sb="96" eb="98">
      <t>ウリアゲ</t>
    </rPh>
    <rPh sb="98" eb="99">
      <t>ダカ</t>
    </rPh>
    <rPh sb="102" eb="104">
      <t>ヒリツ</t>
    </rPh>
    <rPh sb="113" eb="115">
      <t>ルイジ</t>
    </rPh>
    <rPh sb="115" eb="117">
      <t>シセツ</t>
    </rPh>
    <rPh sb="117" eb="120">
      <t>ヘイキンチ</t>
    </rPh>
    <rPh sb="122" eb="123">
      <t>タカ</t>
    </rPh>
    <rPh sb="125" eb="127">
      <t>ケイエイ</t>
    </rPh>
    <rPh sb="128" eb="131">
      <t>ケンゼンセイ</t>
    </rPh>
    <rPh sb="132" eb="134">
      <t>カクホ</t>
    </rPh>
    <rPh sb="140" eb="141">
      <t>カンガ</t>
    </rPh>
    <phoneticPr fontId="5"/>
  </si>
  <si>
    <t>　現在設備投資は想定していないが、今後、施設の老朽化による更新費用については、指定管理者制度等を活用し、低く抑えていく考えである。</t>
    <rPh sb="1" eb="3">
      <t>ゲンザイ</t>
    </rPh>
    <rPh sb="3" eb="5">
      <t>セツビ</t>
    </rPh>
    <rPh sb="5" eb="7">
      <t>トウシ</t>
    </rPh>
    <rPh sb="8" eb="10">
      <t>ソウテイ</t>
    </rPh>
    <rPh sb="17" eb="19">
      <t>コンゴ</t>
    </rPh>
    <rPh sb="20" eb="22">
      <t>シセツ</t>
    </rPh>
    <rPh sb="23" eb="26">
      <t>ロウキュウカ</t>
    </rPh>
    <rPh sb="29" eb="31">
      <t>コウシン</t>
    </rPh>
    <rPh sb="31" eb="33">
      <t>ヒヨウ</t>
    </rPh>
    <rPh sb="39" eb="41">
      <t>シテイ</t>
    </rPh>
    <rPh sb="41" eb="44">
      <t>カンリシャ</t>
    </rPh>
    <rPh sb="44" eb="46">
      <t>セイド</t>
    </rPh>
    <rPh sb="46" eb="47">
      <t>トウ</t>
    </rPh>
    <rPh sb="48" eb="50">
      <t>カツヨウ</t>
    </rPh>
    <rPh sb="52" eb="53">
      <t>ヒク</t>
    </rPh>
    <rPh sb="54" eb="55">
      <t>オサ</t>
    </rPh>
    <rPh sb="59" eb="60">
      <t>カンガ</t>
    </rPh>
    <phoneticPr fontId="5"/>
  </si>
  <si>
    <t>　駐車場の立地上、ＪＲや高速バスの利用者（通勤・旅行・レジャー）が多いため、必然的に1台当たりの駐車時間が長くなっており、回転率が低くなっている。そのため、稼働率8割は適当な水準と考えらる。</t>
    <rPh sb="1" eb="4">
      <t>チュウシャジョウ</t>
    </rPh>
    <rPh sb="5" eb="7">
      <t>リッチ</t>
    </rPh>
    <rPh sb="7" eb="8">
      <t>ウエ</t>
    </rPh>
    <rPh sb="12" eb="14">
      <t>コウソク</t>
    </rPh>
    <rPh sb="17" eb="20">
      <t>リヨウシャ</t>
    </rPh>
    <rPh sb="21" eb="23">
      <t>ツウキン</t>
    </rPh>
    <rPh sb="24" eb="26">
      <t>リョコウ</t>
    </rPh>
    <rPh sb="33" eb="34">
      <t>オオ</t>
    </rPh>
    <rPh sb="38" eb="40">
      <t>ヒツゼン</t>
    </rPh>
    <rPh sb="40" eb="41">
      <t>テキ</t>
    </rPh>
    <rPh sb="43" eb="44">
      <t>ダイ</t>
    </rPh>
    <rPh sb="44" eb="45">
      <t>ア</t>
    </rPh>
    <rPh sb="48" eb="50">
      <t>チュウシャ</t>
    </rPh>
    <rPh sb="50" eb="52">
      <t>ジカン</t>
    </rPh>
    <rPh sb="53" eb="54">
      <t>ナガ</t>
    </rPh>
    <rPh sb="61" eb="63">
      <t>カイテン</t>
    </rPh>
    <rPh sb="63" eb="64">
      <t>リツ</t>
    </rPh>
    <rPh sb="65" eb="66">
      <t>ヒク</t>
    </rPh>
    <rPh sb="78" eb="80">
      <t>カドウ</t>
    </rPh>
    <rPh sb="80" eb="81">
      <t>リツ</t>
    </rPh>
    <rPh sb="82" eb="83">
      <t>ワリ</t>
    </rPh>
    <rPh sb="84" eb="86">
      <t>テキトウ</t>
    </rPh>
    <rPh sb="87" eb="89">
      <t>スイジュン</t>
    </rPh>
    <rPh sb="90" eb="91">
      <t>カンガ</t>
    </rPh>
    <phoneticPr fontId="5"/>
  </si>
  <si>
    <t>　①収益的収支比率及び⑪稼働率は類似施設平均値を下回りやや横ばいの状況であるが、⑤EBITDAにおいての純利益は類似施設平均値を大きく上回っており、経営の健全性は充分に確保されていると考えられる。
　さらなる経営分析を図るため、平成32年度までに経営戦略の策定を予定している。　　　　　　　　　　　　　　　　　　　　</t>
    <rPh sb="2" eb="5">
      <t>シュウエキテキ</t>
    </rPh>
    <rPh sb="5" eb="7">
      <t>シュウシ</t>
    </rPh>
    <rPh sb="7" eb="9">
      <t>ヒリツ</t>
    </rPh>
    <rPh sb="9" eb="10">
      <t>オヨ</t>
    </rPh>
    <rPh sb="12" eb="14">
      <t>カドウ</t>
    </rPh>
    <rPh sb="14" eb="15">
      <t>リツ</t>
    </rPh>
    <rPh sb="16" eb="18">
      <t>ルイジ</t>
    </rPh>
    <rPh sb="18" eb="20">
      <t>シセツ</t>
    </rPh>
    <rPh sb="20" eb="23">
      <t>ヘイキンチ</t>
    </rPh>
    <rPh sb="24" eb="26">
      <t>シタマワ</t>
    </rPh>
    <rPh sb="29" eb="30">
      <t>ヨコ</t>
    </rPh>
    <rPh sb="33" eb="35">
      <t>ジョウキョウ</t>
    </rPh>
    <rPh sb="52" eb="53">
      <t>ジュン</t>
    </rPh>
    <rPh sb="53" eb="55">
      <t>リエキ</t>
    </rPh>
    <rPh sb="56" eb="58">
      <t>ルイジ</t>
    </rPh>
    <rPh sb="58" eb="60">
      <t>シセツ</t>
    </rPh>
    <rPh sb="60" eb="63">
      <t>ヘイキンチ</t>
    </rPh>
    <rPh sb="64" eb="65">
      <t>オオ</t>
    </rPh>
    <rPh sb="67" eb="69">
      <t>ウワマワ</t>
    </rPh>
    <rPh sb="74" eb="76">
      <t>ケイエイ</t>
    </rPh>
    <rPh sb="77" eb="80">
      <t>ケンゼンセイ</t>
    </rPh>
    <rPh sb="81" eb="83">
      <t>ジュウブン</t>
    </rPh>
    <rPh sb="84" eb="86">
      <t>カクホ</t>
    </rPh>
    <rPh sb="92" eb="93">
      <t>カンガ</t>
    </rPh>
    <rPh sb="104" eb="106">
      <t>ケイエイ</t>
    </rPh>
    <rPh sb="106" eb="108">
      <t>ブンセキ</t>
    </rPh>
    <rPh sb="109" eb="110">
      <t>ハカ</t>
    </rPh>
    <rPh sb="114" eb="116">
      <t>ヘイセイ</t>
    </rPh>
    <rPh sb="118" eb="120">
      <t>ネンド</t>
    </rPh>
    <rPh sb="123" eb="125">
      <t>ケイエイ</t>
    </rPh>
    <rPh sb="125" eb="127">
      <t>センリャク</t>
    </rPh>
    <rPh sb="128" eb="130">
      <t>サクテイ</t>
    </rPh>
    <rPh sb="131" eb="133">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</si>
</sst>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294.5</c:v>
                </c:pt>
                <c:pt idx="1">
                  <c:v>278.60000000000002</c:v>
                </c:pt>
                <c:pt idx="2">
                  <c:v>282.3</c:v>
                </c:pt>
                <c:pt idx="3">
                  <c:v>277.8</c:v>
                </c:pt>
                <c:pt idx="4">
                  <c:v>310.10000000000002</c:v>
                </c:pt>
              </c:numCache>
            </c:numRef>
          </c:val>
          <c:extLst>
            <c:ext xmlns:c16="http://schemas.microsoft.com/office/drawing/2014/chart" uri="{C3380CC4-5D6E-409C-BE32-E72D297353CC}">
              <c16:uniqueId val="{00000000-A110-43B2-B709-D23D2128EAA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A110-43B2-B709-D23D2128EAA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D86-4EA4-ABC3-FE579FD5499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4D86-4EA4-ABC3-FE579FD5499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9D34-4270-AD6F-1BCCE409153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D34-4270-AD6F-1BCCE409153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3489-4DB8-9402-8B0AE311A4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489-4DB8-9402-8B0AE311A44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A03-4B5B-BD2F-AFF1E6AD356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4A03-4B5B-BD2F-AFF1E6AD356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425-49D1-BAB8-74FE60EBDC9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7425-49D1-BAB8-74FE60EBDC9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84.1</c:v>
                </c:pt>
                <c:pt idx="1">
                  <c:v>84.1</c:v>
                </c:pt>
                <c:pt idx="2">
                  <c:v>84.1</c:v>
                </c:pt>
                <c:pt idx="3">
                  <c:v>84.5</c:v>
                </c:pt>
                <c:pt idx="4">
                  <c:v>84.5</c:v>
                </c:pt>
              </c:numCache>
            </c:numRef>
          </c:val>
          <c:extLst>
            <c:ext xmlns:c16="http://schemas.microsoft.com/office/drawing/2014/chart" uri="{C3380CC4-5D6E-409C-BE32-E72D297353CC}">
              <c16:uniqueId val="{00000000-32EC-4986-9155-39034F843A4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32EC-4986-9155-39034F843A4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66</c:v>
                </c:pt>
                <c:pt idx="1">
                  <c:v>64.099999999999994</c:v>
                </c:pt>
                <c:pt idx="2">
                  <c:v>64.599999999999994</c:v>
                </c:pt>
                <c:pt idx="3">
                  <c:v>64</c:v>
                </c:pt>
                <c:pt idx="4">
                  <c:v>67.8</c:v>
                </c:pt>
              </c:numCache>
            </c:numRef>
          </c:val>
          <c:extLst>
            <c:ext xmlns:c16="http://schemas.microsoft.com/office/drawing/2014/chart" uri="{C3380CC4-5D6E-409C-BE32-E72D297353CC}">
              <c16:uniqueId val="{00000000-D81A-4B6F-8F86-3F94C5A1F37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D81A-4B6F-8F86-3F94C5A1F37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14909</c:v>
                </c:pt>
                <c:pt idx="1">
                  <c:v>14640</c:v>
                </c:pt>
                <c:pt idx="2">
                  <c:v>14949</c:v>
                </c:pt>
                <c:pt idx="3">
                  <c:v>14675</c:v>
                </c:pt>
                <c:pt idx="4">
                  <c:v>15528</c:v>
                </c:pt>
              </c:numCache>
            </c:numRef>
          </c:val>
          <c:extLst>
            <c:ext xmlns:c16="http://schemas.microsoft.com/office/drawing/2014/chart" uri="{C3380CC4-5D6E-409C-BE32-E72D297353CC}">
              <c16:uniqueId val="{00000000-580A-42DF-87BE-30D42F688F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580A-42DF-87BE-30D42F688F8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千葉県香取市　佐原駅北駐車場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5610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126</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220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136</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294.5</v>
      </c>
      <c r="V31" s="110"/>
      <c r="W31" s="110"/>
      <c r="X31" s="110"/>
      <c r="Y31" s="110"/>
      <c r="Z31" s="110"/>
      <c r="AA31" s="110"/>
      <c r="AB31" s="110"/>
      <c r="AC31" s="110"/>
      <c r="AD31" s="110"/>
      <c r="AE31" s="110"/>
      <c r="AF31" s="110"/>
      <c r="AG31" s="110"/>
      <c r="AH31" s="110"/>
      <c r="AI31" s="110"/>
      <c r="AJ31" s="110"/>
      <c r="AK31" s="110"/>
      <c r="AL31" s="110"/>
      <c r="AM31" s="110"/>
      <c r="AN31" s="110">
        <f>データ!Z7</f>
        <v>278.60000000000002</v>
      </c>
      <c r="AO31" s="110"/>
      <c r="AP31" s="110"/>
      <c r="AQ31" s="110"/>
      <c r="AR31" s="110"/>
      <c r="AS31" s="110"/>
      <c r="AT31" s="110"/>
      <c r="AU31" s="110"/>
      <c r="AV31" s="110"/>
      <c r="AW31" s="110"/>
      <c r="AX31" s="110"/>
      <c r="AY31" s="110"/>
      <c r="AZ31" s="110"/>
      <c r="BA31" s="110"/>
      <c r="BB31" s="110"/>
      <c r="BC31" s="110"/>
      <c r="BD31" s="110"/>
      <c r="BE31" s="110"/>
      <c r="BF31" s="110"/>
      <c r="BG31" s="110">
        <f>データ!AA7</f>
        <v>282.3</v>
      </c>
      <c r="BH31" s="110"/>
      <c r="BI31" s="110"/>
      <c r="BJ31" s="110"/>
      <c r="BK31" s="110"/>
      <c r="BL31" s="110"/>
      <c r="BM31" s="110"/>
      <c r="BN31" s="110"/>
      <c r="BO31" s="110"/>
      <c r="BP31" s="110"/>
      <c r="BQ31" s="110"/>
      <c r="BR31" s="110"/>
      <c r="BS31" s="110"/>
      <c r="BT31" s="110"/>
      <c r="BU31" s="110"/>
      <c r="BV31" s="110"/>
      <c r="BW31" s="110"/>
      <c r="BX31" s="110"/>
      <c r="BY31" s="110"/>
      <c r="BZ31" s="110">
        <f>データ!AB7</f>
        <v>277.8</v>
      </c>
      <c r="CA31" s="110"/>
      <c r="CB31" s="110"/>
      <c r="CC31" s="110"/>
      <c r="CD31" s="110"/>
      <c r="CE31" s="110"/>
      <c r="CF31" s="110"/>
      <c r="CG31" s="110"/>
      <c r="CH31" s="110"/>
      <c r="CI31" s="110"/>
      <c r="CJ31" s="110"/>
      <c r="CK31" s="110"/>
      <c r="CL31" s="110"/>
      <c r="CM31" s="110"/>
      <c r="CN31" s="110"/>
      <c r="CO31" s="110"/>
      <c r="CP31" s="110"/>
      <c r="CQ31" s="110"/>
      <c r="CR31" s="110"/>
      <c r="CS31" s="110">
        <f>データ!AC7</f>
        <v>310.10000000000002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84.1</v>
      </c>
      <c r="JD31" s="81"/>
      <c r="JE31" s="81"/>
      <c r="JF31" s="81"/>
      <c r="JG31" s="81"/>
      <c r="JH31" s="81"/>
      <c r="JI31" s="81"/>
      <c r="JJ31" s="81"/>
      <c r="JK31" s="81"/>
      <c r="JL31" s="81"/>
      <c r="JM31" s="81"/>
      <c r="JN31" s="81"/>
      <c r="JO31" s="81"/>
      <c r="JP31" s="81"/>
      <c r="JQ31" s="81"/>
      <c r="JR31" s="81"/>
      <c r="JS31" s="81"/>
      <c r="JT31" s="81"/>
      <c r="JU31" s="82"/>
      <c r="JV31" s="80">
        <f>データ!DL7</f>
        <v>84.1</v>
      </c>
      <c r="JW31" s="81"/>
      <c r="JX31" s="81"/>
      <c r="JY31" s="81"/>
      <c r="JZ31" s="81"/>
      <c r="KA31" s="81"/>
      <c r="KB31" s="81"/>
      <c r="KC31" s="81"/>
      <c r="KD31" s="81"/>
      <c r="KE31" s="81"/>
      <c r="KF31" s="81"/>
      <c r="KG31" s="81"/>
      <c r="KH31" s="81"/>
      <c r="KI31" s="81"/>
      <c r="KJ31" s="81"/>
      <c r="KK31" s="81"/>
      <c r="KL31" s="81"/>
      <c r="KM31" s="81"/>
      <c r="KN31" s="82"/>
      <c r="KO31" s="80">
        <f>データ!DM7</f>
        <v>84.1</v>
      </c>
      <c r="KP31" s="81"/>
      <c r="KQ31" s="81"/>
      <c r="KR31" s="81"/>
      <c r="KS31" s="81"/>
      <c r="KT31" s="81"/>
      <c r="KU31" s="81"/>
      <c r="KV31" s="81"/>
      <c r="KW31" s="81"/>
      <c r="KX31" s="81"/>
      <c r="KY31" s="81"/>
      <c r="KZ31" s="81"/>
      <c r="LA31" s="81"/>
      <c r="LB31" s="81"/>
      <c r="LC31" s="81"/>
      <c r="LD31" s="81"/>
      <c r="LE31" s="81"/>
      <c r="LF31" s="81"/>
      <c r="LG31" s="82"/>
      <c r="LH31" s="80">
        <f>データ!DN7</f>
        <v>84.5</v>
      </c>
      <c r="LI31" s="81"/>
      <c r="LJ31" s="81"/>
      <c r="LK31" s="81"/>
      <c r="LL31" s="81"/>
      <c r="LM31" s="81"/>
      <c r="LN31" s="81"/>
      <c r="LO31" s="81"/>
      <c r="LP31" s="81"/>
      <c r="LQ31" s="81"/>
      <c r="LR31" s="81"/>
      <c r="LS31" s="81"/>
      <c r="LT31" s="81"/>
      <c r="LU31" s="81"/>
      <c r="LV31" s="81"/>
      <c r="LW31" s="81"/>
      <c r="LX31" s="81"/>
      <c r="LY31" s="81"/>
      <c r="LZ31" s="82"/>
      <c r="MA31" s="80">
        <f>データ!DO7</f>
        <v>84.5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137</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138</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66</v>
      </c>
      <c r="EM52" s="110"/>
      <c r="EN52" s="110"/>
      <c r="EO52" s="110"/>
      <c r="EP52" s="110"/>
      <c r="EQ52" s="110"/>
      <c r="ER52" s="110"/>
      <c r="ES52" s="110"/>
      <c r="ET52" s="110"/>
      <c r="EU52" s="110"/>
      <c r="EV52" s="110"/>
      <c r="EW52" s="110"/>
      <c r="EX52" s="110"/>
      <c r="EY52" s="110"/>
      <c r="EZ52" s="110"/>
      <c r="FA52" s="110"/>
      <c r="FB52" s="110"/>
      <c r="FC52" s="110"/>
      <c r="FD52" s="110"/>
      <c r="FE52" s="110">
        <f>データ!BG7</f>
        <v>64.099999999999994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64.599999999999994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64</v>
      </c>
      <c r="GR52" s="110"/>
      <c r="GS52" s="110"/>
      <c r="GT52" s="110"/>
      <c r="GU52" s="110"/>
      <c r="GV52" s="110"/>
      <c r="GW52" s="110"/>
      <c r="GX52" s="110"/>
      <c r="GY52" s="110"/>
      <c r="GZ52" s="110"/>
      <c r="HA52" s="110"/>
      <c r="HB52" s="110"/>
      <c r="HC52" s="110"/>
      <c r="HD52" s="110"/>
      <c r="HE52" s="110"/>
      <c r="HF52" s="110"/>
      <c r="HG52" s="110"/>
      <c r="HH52" s="110"/>
      <c r="HI52" s="110"/>
      <c r="HJ52" s="110">
        <f>データ!BJ7</f>
        <v>67.8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14909</v>
      </c>
      <c r="JD52" s="109"/>
      <c r="JE52" s="109"/>
      <c r="JF52" s="109"/>
      <c r="JG52" s="109"/>
      <c r="JH52" s="109"/>
      <c r="JI52" s="109"/>
      <c r="JJ52" s="109"/>
      <c r="JK52" s="109"/>
      <c r="JL52" s="109"/>
      <c r="JM52" s="109"/>
      <c r="JN52" s="109"/>
      <c r="JO52" s="109"/>
      <c r="JP52" s="109"/>
      <c r="JQ52" s="109"/>
      <c r="JR52" s="109"/>
      <c r="JS52" s="109"/>
      <c r="JT52" s="109"/>
      <c r="JU52" s="109"/>
      <c r="JV52" s="109">
        <f>データ!BR7</f>
        <v>14640</v>
      </c>
      <c r="JW52" s="109"/>
      <c r="JX52" s="109"/>
      <c r="JY52" s="109"/>
      <c r="JZ52" s="109"/>
      <c r="KA52" s="109"/>
      <c r="KB52" s="109"/>
      <c r="KC52" s="109"/>
      <c r="KD52" s="109"/>
      <c r="KE52" s="109"/>
      <c r="KF52" s="109"/>
      <c r="KG52" s="109"/>
      <c r="KH52" s="109"/>
      <c r="KI52" s="109"/>
      <c r="KJ52" s="109"/>
      <c r="KK52" s="109"/>
      <c r="KL52" s="109"/>
      <c r="KM52" s="109"/>
      <c r="KN52" s="109"/>
      <c r="KO52" s="109">
        <f>データ!BS7</f>
        <v>14949</v>
      </c>
      <c r="KP52" s="109"/>
      <c r="KQ52" s="109"/>
      <c r="KR52" s="109"/>
      <c r="KS52" s="109"/>
      <c r="KT52" s="109"/>
      <c r="KU52" s="109"/>
      <c r="KV52" s="109"/>
      <c r="KW52" s="109"/>
      <c r="KX52" s="109"/>
      <c r="KY52" s="109"/>
      <c r="KZ52" s="109"/>
      <c r="LA52" s="109"/>
      <c r="LB52" s="109"/>
      <c r="LC52" s="109"/>
      <c r="LD52" s="109"/>
      <c r="LE52" s="109"/>
      <c r="LF52" s="109"/>
      <c r="LG52" s="109"/>
      <c r="LH52" s="109">
        <f>データ!BT7</f>
        <v>14675</v>
      </c>
      <c r="LI52" s="109"/>
      <c r="LJ52" s="109"/>
      <c r="LK52" s="109"/>
      <c r="LL52" s="109"/>
      <c r="LM52" s="109"/>
      <c r="LN52" s="109"/>
      <c r="LO52" s="109"/>
      <c r="LP52" s="109"/>
      <c r="LQ52" s="109"/>
      <c r="LR52" s="109"/>
      <c r="LS52" s="109"/>
      <c r="LT52" s="109"/>
      <c r="LU52" s="109"/>
      <c r="LV52" s="109"/>
      <c r="LW52" s="109"/>
      <c r="LX52" s="109"/>
      <c r="LY52" s="109"/>
      <c r="LZ52" s="109"/>
      <c r="MA52" s="109">
        <f>データ!BU7</f>
        <v>15528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139</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220265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fT7GjCcUHizh9y2fwg0BlyfLXLc8tWtTWCQiOLI5k3q1zy/lyWh0yG5QcN0LmjuJM7L6s5YUlPAFymjuK2n8g==" saltValue="SBbNxQNq1Ry1VQLs64I2S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101</v>
      </c>
      <c r="AN5" s="59" t="s">
        <v>112</v>
      </c>
      <c r="AO5" s="59" t="s">
        <v>103</v>
      </c>
      <c r="AP5" s="59" t="s">
        <v>104</v>
      </c>
      <c r="AQ5" s="59" t="s">
        <v>105</v>
      </c>
      <c r="AR5" s="59" t="s">
        <v>106</v>
      </c>
      <c r="AS5" s="59" t="s">
        <v>107</v>
      </c>
      <c r="AT5" s="59" t="s">
        <v>108</v>
      </c>
      <c r="AU5" s="59" t="s">
        <v>109</v>
      </c>
      <c r="AV5" s="59" t="s">
        <v>99</v>
      </c>
      <c r="AW5" s="59" t="s">
        <v>100</v>
      </c>
      <c r="AX5" s="59" t="s">
        <v>113</v>
      </c>
      <c r="AY5" s="59" t="s">
        <v>112</v>
      </c>
      <c r="AZ5" s="59" t="s">
        <v>103</v>
      </c>
      <c r="BA5" s="59" t="s">
        <v>104</v>
      </c>
      <c r="BB5" s="59" t="s">
        <v>105</v>
      </c>
      <c r="BC5" s="59" t="s">
        <v>106</v>
      </c>
      <c r="BD5" s="59" t="s">
        <v>107</v>
      </c>
      <c r="BE5" s="59" t="s">
        <v>108</v>
      </c>
      <c r="BF5" s="59" t="s">
        <v>98</v>
      </c>
      <c r="BG5" s="59" t="s">
        <v>99</v>
      </c>
      <c r="BH5" s="59" t="s">
        <v>100</v>
      </c>
      <c r="BI5" s="59" t="s">
        <v>113</v>
      </c>
      <c r="BJ5" s="59" t="s">
        <v>112</v>
      </c>
      <c r="BK5" s="59" t="s">
        <v>103</v>
      </c>
      <c r="BL5" s="59" t="s">
        <v>104</v>
      </c>
      <c r="BM5" s="59" t="s">
        <v>105</v>
      </c>
      <c r="BN5" s="59" t="s">
        <v>106</v>
      </c>
      <c r="BO5" s="59" t="s">
        <v>107</v>
      </c>
      <c r="BP5" s="59" t="s">
        <v>108</v>
      </c>
      <c r="BQ5" s="59" t="s">
        <v>109</v>
      </c>
      <c r="BR5" s="59" t="s">
        <v>99</v>
      </c>
      <c r="BS5" s="59" t="s">
        <v>111</v>
      </c>
      <c r="BT5" s="59" t="s">
        <v>113</v>
      </c>
      <c r="BU5" s="59" t="s">
        <v>112</v>
      </c>
      <c r="BV5" s="59" t="s">
        <v>103</v>
      </c>
      <c r="BW5" s="59" t="s">
        <v>104</v>
      </c>
      <c r="BX5" s="59" t="s">
        <v>105</v>
      </c>
      <c r="BY5" s="59" t="s">
        <v>106</v>
      </c>
      <c r="BZ5" s="59" t="s">
        <v>107</v>
      </c>
      <c r="CA5" s="59" t="s">
        <v>108</v>
      </c>
      <c r="CB5" s="59" t="s">
        <v>109</v>
      </c>
      <c r="CC5" s="59" t="s">
        <v>110</v>
      </c>
      <c r="CD5" s="59" t="s">
        <v>111</v>
      </c>
      <c r="CE5" s="59" t="s">
        <v>113</v>
      </c>
      <c r="CF5" s="59" t="s">
        <v>102</v>
      </c>
      <c r="CG5" s="59" t="s">
        <v>103</v>
      </c>
      <c r="CH5" s="59" t="s">
        <v>104</v>
      </c>
      <c r="CI5" s="59" t="s">
        <v>105</v>
      </c>
      <c r="CJ5" s="59" t="s">
        <v>106</v>
      </c>
      <c r="CK5" s="59" t="s">
        <v>107</v>
      </c>
      <c r="CL5" s="59" t="s">
        <v>108</v>
      </c>
      <c r="CM5" s="151"/>
      <c r="CN5" s="151"/>
      <c r="CO5" s="59" t="s">
        <v>109</v>
      </c>
      <c r="CP5" s="59" t="s">
        <v>99</v>
      </c>
      <c r="CQ5" s="59" t="s">
        <v>111</v>
      </c>
      <c r="CR5" s="59" t="s">
        <v>101</v>
      </c>
      <c r="CS5" s="59" t="s">
        <v>112</v>
      </c>
      <c r="CT5" s="59" t="s">
        <v>103</v>
      </c>
      <c r="CU5" s="59" t="s">
        <v>104</v>
      </c>
      <c r="CV5" s="59" t="s">
        <v>105</v>
      </c>
      <c r="CW5" s="59" t="s">
        <v>106</v>
      </c>
      <c r="CX5" s="59" t="s">
        <v>107</v>
      </c>
      <c r="CY5" s="59" t="s">
        <v>108</v>
      </c>
      <c r="CZ5" s="59" t="s">
        <v>109</v>
      </c>
      <c r="DA5" s="59" t="s">
        <v>99</v>
      </c>
      <c r="DB5" s="59" t="s">
        <v>100</v>
      </c>
      <c r="DC5" s="59" t="s">
        <v>101</v>
      </c>
      <c r="DD5" s="59" t="s">
        <v>112</v>
      </c>
      <c r="DE5" s="59" t="s">
        <v>103</v>
      </c>
      <c r="DF5" s="59" t="s">
        <v>104</v>
      </c>
      <c r="DG5" s="59" t="s">
        <v>105</v>
      </c>
      <c r="DH5" s="59" t="s">
        <v>106</v>
      </c>
      <c r="DI5" s="59" t="s">
        <v>107</v>
      </c>
      <c r="DJ5" s="59" t="s">
        <v>44</v>
      </c>
      <c r="DK5" s="59" t="s">
        <v>109</v>
      </c>
      <c r="DL5" s="59" t="s">
        <v>99</v>
      </c>
      <c r="DM5" s="59" t="s">
        <v>111</v>
      </c>
      <c r="DN5" s="59" t="s">
        <v>113</v>
      </c>
      <c r="DO5" s="59" t="s">
        <v>102</v>
      </c>
      <c r="DP5" s="59" t="s">
        <v>103</v>
      </c>
      <c r="DQ5" s="59" t="s">
        <v>104</v>
      </c>
      <c r="DR5" s="59" t="s">
        <v>105</v>
      </c>
      <c r="DS5" s="59" t="s">
        <v>106</v>
      </c>
      <c r="DT5" s="59" t="s">
        <v>107</v>
      </c>
      <c r="DU5" s="59" t="s">
        <v>108</v>
      </c>
    </row>
    <row r="6" spans="1:125" s="66" customFormat="1" x14ac:dyDescent="0.15">
      <c r="A6" s="49" t="s">
        <v>114</v>
      </c>
      <c r="B6" s="60">
        <f>B8</f>
        <v>2017</v>
      </c>
      <c r="C6" s="60">
        <f t="shared" ref="C6:X6" si="1">C8</f>
        <v>122360</v>
      </c>
      <c r="D6" s="60">
        <f t="shared" si="1"/>
        <v>47</v>
      </c>
      <c r="E6" s="60">
        <f t="shared" si="1"/>
        <v>14</v>
      </c>
      <c r="F6" s="60">
        <f t="shared" si="1"/>
        <v>0</v>
      </c>
      <c r="G6" s="60">
        <f t="shared" si="1"/>
        <v>2</v>
      </c>
      <c r="H6" s="60" t="str">
        <f>SUBSTITUTE(H8,"　","")</f>
        <v>千葉県香取市</v>
      </c>
      <c r="I6" s="60" t="str">
        <f t="shared" si="1"/>
        <v>佐原駅北駐車場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41</v>
      </c>
      <c r="S6" s="62" t="str">
        <f t="shared" si="1"/>
        <v>駅</v>
      </c>
      <c r="T6" s="62" t="str">
        <f t="shared" si="1"/>
        <v>無</v>
      </c>
      <c r="U6" s="63">
        <f t="shared" si="1"/>
        <v>5610</v>
      </c>
      <c r="V6" s="63">
        <f t="shared" si="1"/>
        <v>220</v>
      </c>
      <c r="W6" s="63">
        <f t="shared" si="1"/>
        <v>300</v>
      </c>
      <c r="X6" s="62" t="str">
        <f t="shared" si="1"/>
        <v>代行制</v>
      </c>
      <c r="Y6" s="64">
        <f>IF(Y8="-",NA(),Y8)</f>
        <v>294.5</v>
      </c>
      <c r="Z6" s="64">
        <f t="shared" ref="Z6:AH6" si="2">IF(Z8="-",NA(),Z8)</f>
        <v>278.60000000000002</v>
      </c>
      <c r="AA6" s="64">
        <f t="shared" si="2"/>
        <v>282.3</v>
      </c>
      <c r="AB6" s="64">
        <f t="shared" si="2"/>
        <v>277.8</v>
      </c>
      <c r="AC6" s="64">
        <f t="shared" si="2"/>
        <v>310.10000000000002</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66</v>
      </c>
      <c r="BG6" s="64">
        <f t="shared" ref="BG6:BO6" si="5">IF(BG8="-",NA(),BG8)</f>
        <v>64.099999999999994</v>
      </c>
      <c r="BH6" s="64">
        <f t="shared" si="5"/>
        <v>64.599999999999994</v>
      </c>
      <c r="BI6" s="64">
        <f t="shared" si="5"/>
        <v>64</v>
      </c>
      <c r="BJ6" s="64">
        <f t="shared" si="5"/>
        <v>67.8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14909</v>
      </c>
      <c r="BR6" s="65">
        <f t="shared" ref="BR6:BZ6" si="6">IF(BR8="-",NA(),BR8)</f>
        <v>14640</v>
      </c>
      <c r="BS6" s="65">
        <f t="shared" si="6"/>
        <v>14949</v>
      </c>
      <c r="BT6" s="65">
        <f t="shared" si="6"/>
        <v>14675</v>
      </c>
      <c r="BU6" s="65">
        <f t="shared" si="6"/>
        <v>15528</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115</v>
      </c>
      <c r="CM6" s="63">
        <f t="shared" ref="CM6:CN6" si="7">CM8</f>
        <v>220265</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84.1</v>
      </c>
      <c r="DL6" s="64">
        <f t="shared" ref="DL6:DT6" si="9">IF(DL8="-",NA(),DL8)</f>
        <v>84.1</v>
      </c>
      <c r="DM6" s="64">
        <f t="shared" si="9"/>
        <v>84.1</v>
      </c>
      <c r="DN6" s="64">
        <f t="shared" si="9"/>
        <v>84.5</v>
      </c>
      <c r="DO6" s="64">
        <f t="shared" si="9"/>
        <v>84.5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116</v>
      </c>
      <c r="B7" s="60">
        <f t="shared" ref="B7:X7" si="10">B8</f>
        <v>2017</v>
      </c>
      <c r="C7" s="60">
        <f t="shared" si="10"/>
        <v>122360</v>
      </c>
      <c r="D7" s="60">
        <f t="shared" si="10"/>
        <v>47</v>
      </c>
      <c r="E7" s="60">
        <f t="shared" si="10"/>
        <v>14</v>
      </c>
      <c r="F7" s="60">
        <f t="shared" si="10"/>
        <v>0</v>
      </c>
      <c r="G7" s="60">
        <f t="shared" si="10"/>
        <v>2</v>
      </c>
      <c r="H7" s="60" t="str">
        <f t="shared" si="10"/>
        <v>千葉県　香取市</v>
      </c>
      <c r="I7" s="60" t="str">
        <f t="shared" si="10"/>
        <v>佐原駅北駐車場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41</v>
      </c>
      <c r="S7" s="62" t="str">
        <f t="shared" si="10"/>
        <v>駅</v>
      </c>
      <c r="T7" s="62" t="str">
        <f t="shared" si="10"/>
        <v>無</v>
      </c>
      <c r="U7" s="63">
        <f t="shared" si="10"/>
        <v>5610</v>
      </c>
      <c r="V7" s="63">
        <f t="shared" si="10"/>
        <v>220</v>
      </c>
      <c r="W7" s="63">
        <f t="shared" si="10"/>
        <v>300</v>
      </c>
      <c r="X7" s="62" t="str">
        <f t="shared" si="10"/>
        <v>代行制</v>
      </c>
      <c r="Y7" s="64">
        <f>Y8</f>
        <v>294.5</v>
      </c>
      <c r="Z7" s="64">
        <f t="shared" ref="Z7:AH7" si="11">Z8</f>
        <v>278.60000000000002</v>
      </c>
      <c r="AA7" s="64">
        <f t="shared" si="11"/>
        <v>282.3</v>
      </c>
      <c r="AB7" s="64">
        <f t="shared" si="11"/>
        <v>277.8</v>
      </c>
      <c r="AC7" s="64">
        <f t="shared" si="11"/>
        <v>310.10000000000002</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66</v>
      </c>
      <c r="BG7" s="64">
        <f t="shared" ref="BG7:BO7" si="14">BG8</f>
        <v>64.099999999999994</v>
      </c>
      <c r="BH7" s="64">
        <f t="shared" si="14"/>
        <v>64.599999999999994</v>
      </c>
      <c r="BI7" s="64">
        <f t="shared" si="14"/>
        <v>64</v>
      </c>
      <c r="BJ7" s="64">
        <f t="shared" si="14"/>
        <v>67.8</v>
      </c>
      <c r="BK7" s="64">
        <f t="shared" si="14"/>
        <v>37.6</v>
      </c>
      <c r="BL7" s="64">
        <f t="shared" si="14"/>
        <v>40.700000000000003</v>
      </c>
      <c r="BM7" s="64">
        <f t="shared" si="14"/>
        <v>38.200000000000003</v>
      </c>
      <c r="BN7" s="64">
        <f t="shared" si="14"/>
        <v>34.6</v>
      </c>
      <c r="BO7" s="64">
        <f t="shared" si="14"/>
        <v>37.6</v>
      </c>
      <c r="BP7" s="61"/>
      <c r="BQ7" s="65">
        <f>BQ8</f>
        <v>14909</v>
      </c>
      <c r="BR7" s="65">
        <f t="shared" ref="BR7:BZ7" si="15">BR8</f>
        <v>14640</v>
      </c>
      <c r="BS7" s="65">
        <f t="shared" si="15"/>
        <v>14949</v>
      </c>
      <c r="BT7" s="65">
        <f t="shared" si="15"/>
        <v>14675</v>
      </c>
      <c r="BU7" s="65">
        <f t="shared" si="15"/>
        <v>15528</v>
      </c>
      <c r="BV7" s="65">
        <f t="shared" si="15"/>
        <v>6777</v>
      </c>
      <c r="BW7" s="65">
        <f t="shared" si="15"/>
        <v>7496</v>
      </c>
      <c r="BX7" s="65">
        <f t="shared" si="15"/>
        <v>6967</v>
      </c>
      <c r="BY7" s="65">
        <f t="shared" si="15"/>
        <v>7138</v>
      </c>
      <c r="BZ7" s="65">
        <f t="shared" si="15"/>
        <v>8131</v>
      </c>
      <c r="CA7" s="63"/>
      <c r="CB7" s="64" t="s">
        <v>117</v>
      </c>
      <c r="CC7" s="64" t="s">
        <v>117</v>
      </c>
      <c r="CD7" s="64" t="s">
        <v>117</v>
      </c>
      <c r="CE7" s="64" t="s">
        <v>117</v>
      </c>
      <c r="CF7" s="64" t="s">
        <v>117</v>
      </c>
      <c r="CG7" s="64" t="s">
        <v>117</v>
      </c>
      <c r="CH7" s="64" t="s">
        <v>117</v>
      </c>
      <c r="CI7" s="64" t="s">
        <v>117</v>
      </c>
      <c r="CJ7" s="64" t="s">
        <v>117</v>
      </c>
      <c r="CK7" s="64" t="s">
        <v>115</v>
      </c>
      <c r="CL7" s="61"/>
      <c r="CM7" s="63">
        <f>CM8</f>
        <v>220265</v>
      </c>
      <c r="CN7" s="63">
        <f>CN8</f>
        <v>0</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84.1</v>
      </c>
      <c r="DL7" s="64">
        <f t="shared" ref="DL7:DT7" si="17">DL8</f>
        <v>84.1</v>
      </c>
      <c r="DM7" s="64">
        <f t="shared" si="17"/>
        <v>84.1</v>
      </c>
      <c r="DN7" s="64">
        <f t="shared" si="17"/>
        <v>84.5</v>
      </c>
      <c r="DO7" s="64">
        <f t="shared" si="17"/>
        <v>84.5</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122360</v>
      </c>
      <c r="D8" s="67">
        <v>47</v>
      </c>
      <c r="E8" s="67">
        <v>14</v>
      </c>
      <c r="F8" s="67">
        <v>0</v>
      </c>
      <c r="G8" s="67">
        <v>2</v>
      </c>
      <c r="H8" s="67" t="s">
        <v>118</v>
      </c>
      <c r="I8" s="67" t="s">
        <v>119</v>
      </c>
      <c r="J8" s="67" t="s">
        <v>120</v>
      </c>
      <c r="K8" s="67" t="s">
        <v>121</v>
      </c>
      <c r="L8" s="67" t="s">
        <v>122</v>
      </c>
      <c r="M8" s="67" t="s">
        <v>123</v>
      </c>
      <c r="N8" s="67" t="s">
        <v>124</v>
      </c>
      <c r="O8" s="68" t="s">
        <v>125</v>
      </c>
      <c r="P8" s="69" t="s">
        <v>126</v>
      </c>
      <c r="Q8" s="69" t="s">
        <v>127</v>
      </c>
      <c r="R8" s="70">
        <v>41</v>
      </c>
      <c r="S8" s="69" t="s">
        <v>128</v>
      </c>
      <c r="T8" s="69" t="s">
        <v>129</v>
      </c>
      <c r="U8" s="70">
        <v>5610</v>
      </c>
      <c r="V8" s="70">
        <v>220</v>
      </c>
      <c r="W8" s="70">
        <v>300</v>
      </c>
      <c r="X8" s="69" t="s">
        <v>130</v>
      </c>
      <c r="Y8" s="71">
        <v>294.5</v>
      </c>
      <c r="Z8" s="71">
        <v>278.60000000000002</v>
      </c>
      <c r="AA8" s="71">
        <v>282.3</v>
      </c>
      <c r="AB8" s="71">
        <v>277.8</v>
      </c>
      <c r="AC8" s="71">
        <v>310.10000000000002</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66</v>
      </c>
      <c r="BG8" s="71">
        <v>64.099999999999994</v>
      </c>
      <c r="BH8" s="71">
        <v>64.599999999999994</v>
      </c>
      <c r="BI8" s="71">
        <v>64</v>
      </c>
      <c r="BJ8" s="71">
        <v>67.8</v>
      </c>
      <c r="BK8" s="71">
        <v>37.6</v>
      </c>
      <c r="BL8" s="71">
        <v>40.700000000000003</v>
      </c>
      <c r="BM8" s="71">
        <v>38.200000000000003</v>
      </c>
      <c r="BN8" s="71">
        <v>34.6</v>
      </c>
      <c r="BO8" s="71">
        <v>37.6</v>
      </c>
      <c r="BP8" s="68">
        <v>26.4</v>
      </c>
      <c r="BQ8" s="72">
        <v>14909</v>
      </c>
      <c r="BR8" s="72">
        <v>14640</v>
      </c>
      <c r="BS8" s="72">
        <v>14949</v>
      </c>
      <c r="BT8" s="73">
        <v>14675</v>
      </c>
      <c r="BU8" s="73">
        <v>15528</v>
      </c>
      <c r="BV8" s="72">
        <v>6777</v>
      </c>
      <c r="BW8" s="72">
        <v>7496</v>
      </c>
      <c r="BX8" s="72">
        <v>6967</v>
      </c>
      <c r="BY8" s="72">
        <v>7138</v>
      </c>
      <c r="BZ8" s="72">
        <v>8131</v>
      </c>
      <c r="CA8" s="70">
        <v>15069</v>
      </c>
      <c r="CB8" s="71" t="s">
        <v>122</v>
      </c>
      <c r="CC8" s="71" t="s">
        <v>122</v>
      </c>
      <c r="CD8" s="71" t="s">
        <v>122</v>
      </c>
      <c r="CE8" s="71" t="s">
        <v>122</v>
      </c>
      <c r="CF8" s="71" t="s">
        <v>122</v>
      </c>
      <c r="CG8" s="71" t="s">
        <v>122</v>
      </c>
      <c r="CH8" s="71" t="s">
        <v>122</v>
      </c>
      <c r="CI8" s="71" t="s">
        <v>122</v>
      </c>
      <c r="CJ8" s="71" t="s">
        <v>122</v>
      </c>
      <c r="CK8" s="71" t="s">
        <v>122</v>
      </c>
      <c r="CL8" s="68" t="s">
        <v>122</v>
      </c>
      <c r="CM8" s="70">
        <v>220265</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84.4</v>
      </c>
      <c r="DF8" s="71">
        <v>78.400000000000006</v>
      </c>
      <c r="DG8" s="71">
        <v>70.5</v>
      </c>
      <c r="DH8" s="71">
        <v>59.2</v>
      </c>
      <c r="DI8" s="71">
        <v>62.4</v>
      </c>
      <c r="DJ8" s="68">
        <v>120.3</v>
      </c>
      <c r="DK8" s="71">
        <v>84.1</v>
      </c>
      <c r="DL8" s="71">
        <v>84.1</v>
      </c>
      <c r="DM8" s="71">
        <v>84.1</v>
      </c>
      <c r="DN8" s="71">
        <v>84.5</v>
      </c>
      <c r="DO8" s="71">
        <v>84.5</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2019-02-01T04:32:47Z</cp:lastPrinted>
  <dcterms:created xsi:type="dcterms:W3CDTF">2018-12-07T10:28:27Z</dcterms:created>
  <dcterms:modified xsi:type="dcterms:W3CDTF">2019-02-21T03:44:44Z</dcterms:modified>
  <cp:category/>
</cp:coreProperties>
</file>