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bZR1TZeCgcqaK39M1HC4O3KXDW0ocvCG99Uic6yt+ihExaJu/M/8BcDUvoMJ5G2FgmucMRlb6TI3w9N7z9CMqQ==" workbookSaltValue="D2psbjIm+r4Lg1K8Bh1agw=="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<sst xmlns="http://schemas.openxmlformats.org/spreadsheetml/2006/main" count="232" uniqueCount="120">
  <si>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</si>
  <si>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</si>
  <si>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</si>
  <si>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</si>
  <si>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</si>
  <si>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</si>
  <si>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</si>
  <si>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</si>
  <si>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</si>
  <si>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</si>
  <si>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</si>
  <si>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</si>
  <si>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</si>
  <si>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</si>
  <si>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</si>
  <si>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</si>
  <si>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</si>
  <si>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</si>
  <si>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</si>
  <si>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</si>
  <si>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</si>
  <si>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</si>
  <si>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</si>
  <si>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</si>
  <si>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</si>
  <si>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</si>
  <si>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</si>
  <si>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</si>
  <si>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</si>
  <si>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</si>
  <si>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</si>
  <si>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</si>
  <si>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</si>
  <si>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</si>
  <si>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</si>
  <si>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</si>
  <si>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</si>
  <si>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</si>
  <si>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</si>
  <si>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</si>
  <si>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</si>
  <si>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</si>
  <si>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</si>
  <si>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</si>
  <si>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</si>
  <si>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</si>
  <si>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</si>
  <si>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</si>
  <si>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</si>
  <si>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</si>
  <si>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</si>
  <si>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</si>
  <si>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</si>
  <si>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</si>
  <si>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</si>
  <si>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</si>
  <si>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</si>
  <si>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</si>
  <si>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</si>
  <si>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</si>
  <si>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</si>
  <si>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</si>
  <si>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</si>
  <si>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</si>
  <si>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</si>
  <si>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</si>
  <si>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</si>
  <si>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</si>
  <si>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</si>
  <si>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</si>
  <si>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</si>
  <si>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</si>
  <si>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</si>
  <si>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</si>
  <si>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</si>
  <si>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</si>
  <si>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</si>
  <si>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</si>
  <si>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</si>
  <si>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</si>
  <si>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</si>
  <si>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</si>
  <si>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</si>
  <si>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</si>
  <si>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</si>
  <si>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</si>
  <si>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</si>
  <si>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</si>
  <si>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</si>
  <si>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</si>
  <si>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</si>
  <si>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</si>
  <si>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</si>
  <si>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</si>
  <si>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</si>
  <si>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</si>
  <si>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</si>
  <si>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</si>
  <si>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</si>
  <si>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</si>
  <si>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</si>
  <si>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</si>
  <si>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</si>
  <si>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</si>
  <si>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</si>
  <si>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</si>
  <si>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</si>
  <si>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</si>
  <si>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</si>
  <si>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</si>
  <si>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</si>
  <si>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</si>
  <si>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</si>
  <si>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</si>
  <si>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</si>
  <si>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</si>
  <si>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</si>
  <si>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管路の経年化率が12％上昇し平成28年度も38％上昇しているのは、昭和51年創設の管路が同時期に耐用年数を超えたことによる上昇で、この現象は続くことから、管路の経年化率はさらに悪化していく。
　また、法定耐用年数を大きく超えた石綿セメント管が存在しており、管路の更新を進めているものの老朽化した浄水施設の更新も同時期に進めていることから、管路更新率はここ数年低く抑えられている。</t>
    <rPh sb="1" eb="3">
      <t>ヘイセイ</t>
    </rPh>
    <rPh sb="5" eb="7">
      <t>ネンド</t>
    </rPh>
    <rPh sb="8" eb="10">
      <t>カンロ</t>
    </rPh>
    <rPh sb="11" eb="14">
      <t>ケイネンカ</t>
    </rPh>
    <rPh sb="14" eb="15">
      <t>リツ</t>
    </rPh>
    <rPh sb="19" eb="21">
      <t>ジョウショウ</t>
    </rPh>
    <rPh sb="22" eb="24">
      <t>ヘイセイ</t>
    </rPh>
    <rPh sb="26" eb="28">
      <t>ネンド</t>
    </rPh>
    <rPh sb="32" eb="34">
      <t>ジョウショウ</t>
    </rPh>
    <rPh sb="41" eb="43">
      <t>ショウワ</t>
    </rPh>
    <rPh sb="45" eb="46">
      <t>ネン</t>
    </rPh>
    <rPh sb="46" eb="48">
      <t>ソウセツ</t>
    </rPh>
    <rPh sb="49" eb="51">
      <t>カンロ</t>
    </rPh>
    <rPh sb="52" eb="55">
      <t>ドウジキ</t>
    </rPh>
    <rPh sb="56" eb="60">
      <t>タイヨウネンスウ</t>
    </rPh>
    <rPh sb="61" eb="62">
      <t>コ</t>
    </rPh>
    <rPh sb="69" eb="71">
      <t>ジョウショウ</t>
    </rPh>
    <rPh sb="75" eb="77">
      <t>ゲンショウ</t>
    </rPh>
    <rPh sb="78" eb="79">
      <t>ツヅ</t>
    </rPh>
    <rPh sb="85" eb="87">
      <t>カンロ</t>
    </rPh>
    <rPh sb="88" eb="91">
      <t>ケイネンカ</t>
    </rPh>
    <rPh sb="91" eb="92">
      <t>リツ</t>
    </rPh>
    <rPh sb="96" eb="98">
      <t>アッカ</t>
    </rPh>
    <rPh sb="108" eb="110">
      <t>ホウテイ</t>
    </rPh>
    <rPh sb="110" eb="114">
      <t>タイヨウネンスウ</t>
    </rPh>
    <rPh sb="115" eb="116">
      <t>オオ</t>
    </rPh>
    <rPh sb="118" eb="119">
      <t>コ</t>
    </rPh>
    <rPh sb="121" eb="123">
      <t>セキメン</t>
    </rPh>
    <rPh sb="127" eb="128">
      <t>カン</t>
    </rPh>
    <rPh sb="129" eb="131">
      <t>ソンザイ</t>
    </rPh>
    <rPh sb="136" eb="138">
      <t>カンロ</t>
    </rPh>
    <rPh sb="139" eb="141">
      <t>コウシン</t>
    </rPh>
    <rPh sb="142" eb="143">
      <t>スス</t>
    </rPh>
    <rPh sb="150" eb="153">
      <t>ロウキュウカ</t>
    </rPh>
    <rPh sb="155" eb="157">
      <t>ジョウスイ</t>
    </rPh>
    <rPh sb="157" eb="159">
      <t>シセツ</t>
    </rPh>
    <rPh sb="160" eb="162">
      <t>コウシン</t>
    </rPh>
    <rPh sb="163" eb="166">
      <t>ドウジキ</t>
    </rPh>
    <rPh sb="167" eb="168">
      <t>スス</t>
    </rPh>
    <rPh sb="177" eb="179">
      <t>カンロ</t>
    </rPh>
    <rPh sb="179" eb="181">
      <t>コウシン</t>
    </rPh>
    <rPh sb="181" eb="182">
      <t>リツ</t>
    </rPh>
    <rPh sb="185" eb="187">
      <t>スウネン</t>
    </rPh>
    <rPh sb="187" eb="188">
      <t>ヒク</t>
    </rPh>
    <rPh sb="189" eb="190">
      <t>オサ</t>
    </rPh>
    <phoneticPr fontId="4"/>
  </si>
  <si>
    <t>　人口減少による給水収益の減少を解消するため、平成30年度から水道料金の改定（5％増）を実施したが、減価償却費や受水費などの費用抑制は見込めないことから、今後も収支の悪化は避けられないと予想される。
　有収率向上のためにも、老朽化した管路の更新は急務であり、市の一般会計からの補助金収入の維持が困難なため、将来の更新需要における財源確保のための効率化が、引き続き今後の課題である。</t>
    <rPh sb="1" eb="3">
      <t>ジンコウ</t>
    </rPh>
    <rPh sb="3" eb="5">
      <t>ゲンショウ</t>
    </rPh>
    <rPh sb="8" eb="10">
      <t>キュウスイ</t>
    </rPh>
    <rPh sb="10" eb="12">
      <t>シュウエキ</t>
    </rPh>
    <rPh sb="13" eb="15">
      <t>ゲンショウ</t>
    </rPh>
    <rPh sb="16" eb="18">
      <t>カイショウ</t>
    </rPh>
    <rPh sb="23" eb="25">
      <t>ヘイセイ</t>
    </rPh>
    <rPh sb="27" eb="29">
      <t>ネンド</t>
    </rPh>
    <rPh sb="31" eb="35">
      <t>スイドウリョウキン</t>
    </rPh>
    <rPh sb="36" eb="38">
      <t>カイテイ</t>
    </rPh>
    <rPh sb="41" eb="42">
      <t>ゾウ</t>
    </rPh>
    <rPh sb="44" eb="46">
      <t>ジッシ</t>
    </rPh>
    <rPh sb="50" eb="55">
      <t>ゲンカショウキャクヒ</t>
    </rPh>
    <rPh sb="56" eb="58">
      <t>ジュスイ</t>
    </rPh>
    <rPh sb="58" eb="59">
      <t>ヒ</t>
    </rPh>
    <rPh sb="62" eb="64">
      <t>ヒヨウ</t>
    </rPh>
    <rPh sb="64" eb="66">
      <t>ヨクセイ</t>
    </rPh>
    <rPh sb="67" eb="69">
      <t>ミコ</t>
    </rPh>
    <rPh sb="77" eb="79">
      <t>コンゴ</t>
    </rPh>
    <rPh sb="80" eb="82">
      <t>シュウシ</t>
    </rPh>
    <rPh sb="83" eb="85">
      <t>アッカ</t>
    </rPh>
    <rPh sb="86" eb="87">
      <t>サ</t>
    </rPh>
    <rPh sb="93" eb="95">
      <t>ヨソウ</t>
    </rPh>
    <rPh sb="101" eb="104">
      <t>ユウシュウリツ</t>
    </rPh>
    <rPh sb="104" eb="106">
      <t>コウジョウ</t>
    </rPh>
    <rPh sb="112" eb="115">
      <t>ロウキュウカ</t>
    </rPh>
    <rPh sb="117" eb="119">
      <t>カンロ</t>
    </rPh>
    <rPh sb="120" eb="122">
      <t>コウシン</t>
    </rPh>
    <rPh sb="123" eb="125">
      <t>キュウム</t>
    </rPh>
    <rPh sb="129" eb="130">
      <t>シ</t>
    </rPh>
    <rPh sb="131" eb="133">
      <t>イッパン</t>
    </rPh>
    <rPh sb="133" eb="135">
      <t>カイケイ</t>
    </rPh>
    <rPh sb="138" eb="141">
      <t>ホジョキン</t>
    </rPh>
    <rPh sb="141" eb="143">
      <t>シュウニュウ</t>
    </rPh>
    <rPh sb="144" eb="146">
      <t>イジ</t>
    </rPh>
    <rPh sb="147" eb="149">
      <t>コンナン</t>
    </rPh>
    <rPh sb="153" eb="155">
      <t>ショウライ</t>
    </rPh>
    <rPh sb="156" eb="158">
      <t>コウシン</t>
    </rPh>
    <rPh sb="158" eb="160">
      <t>ジュヨウ</t>
    </rPh>
    <rPh sb="164" eb="166">
      <t>ザイゲン</t>
    </rPh>
    <rPh sb="166" eb="168">
      <t>カクホ</t>
    </rPh>
    <rPh sb="172" eb="175">
      <t>コウリツカ</t>
    </rPh>
    <rPh sb="177" eb="178">
      <t>ヒ</t>
    </rPh>
    <rPh sb="179" eb="180">
      <t>ツヅ</t>
    </rPh>
    <rPh sb="181" eb="183">
      <t>コンゴ</t>
    </rPh>
    <rPh sb="184" eb="186">
      <t>カダイ</t>
    </rPh>
    <phoneticPr fontId="4"/>
  </si>
  <si>
    <t>　給水人口の減少による給水収益の減少と排水処理設備更新工事等による資産減耗費の増加により平成29年度は赤字計上となった。
　給水原価が類似団体の平均を大きく上回っているが、費用の50％以上を原価償却費と浄水の受水費で占めている。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料金回収率が約60％であるにもかかわらず前年度まで黒字計上ができていたのは、県及び他会計からの補助金によるものである。
　以上のことから、経営の健全化のためには補助金への依存度の低下、水道料金の値上げによる給水収益の増加及び老朽施設管路の更新のための財源の確保が課題となってくる。
　</t>
    <rPh sb="1" eb="3">
      <t>キュウスイ</t>
    </rPh>
    <rPh sb="3" eb="5">
      <t>ジンコウ</t>
    </rPh>
    <rPh sb="6" eb="8">
      <t>ゲンショウ</t>
    </rPh>
    <rPh sb="11" eb="13">
      <t>キュウスイ</t>
    </rPh>
    <rPh sb="13" eb="15">
      <t>シュウエキ</t>
    </rPh>
    <rPh sb="16" eb="18">
      <t>ゲンショウ</t>
    </rPh>
    <rPh sb="19" eb="21">
      <t>ハイスイ</t>
    </rPh>
    <rPh sb="21" eb="23">
      <t>ショリ</t>
    </rPh>
    <rPh sb="23" eb="25">
      <t>セツビ</t>
    </rPh>
    <rPh sb="25" eb="27">
      <t>コウシン</t>
    </rPh>
    <rPh sb="27" eb="29">
      <t>コウジ</t>
    </rPh>
    <rPh sb="29" eb="30">
      <t>トウ</t>
    </rPh>
    <rPh sb="33" eb="35">
      <t>シサン</t>
    </rPh>
    <rPh sb="35" eb="37">
      <t>ゲンモウ</t>
    </rPh>
    <rPh sb="39" eb="41">
      <t>ゾウカ</t>
    </rPh>
    <rPh sb="44" eb="46">
      <t>ヘイセイ</t>
    </rPh>
    <rPh sb="48" eb="50">
      <t>ネンド</t>
    </rPh>
    <rPh sb="51" eb="53">
      <t>アカジ</t>
    </rPh>
    <rPh sb="53" eb="55">
      <t>ケイジョウ</t>
    </rPh>
    <rPh sb="62" eb="64">
      <t>キュウスイ</t>
    </rPh>
    <rPh sb="64" eb="66">
      <t>ゲンカ</t>
    </rPh>
    <rPh sb="67" eb="69">
      <t>ルイジ</t>
    </rPh>
    <rPh sb="69" eb="71">
      <t>ダンタイ</t>
    </rPh>
    <rPh sb="72" eb="74">
      <t>ヘイキン</t>
    </rPh>
    <rPh sb="75" eb="76">
      <t>オオ</t>
    </rPh>
    <rPh sb="78" eb="80">
      <t>ウワマワ</t>
    </rPh>
    <rPh sb="86" eb="88">
      <t>ヒヨウ</t>
    </rPh>
    <rPh sb="92" eb="94">
      <t>イジョウ</t>
    </rPh>
    <rPh sb="95" eb="97">
      <t>ゲンカ</t>
    </rPh>
    <rPh sb="97" eb="100">
      <t>ショウキャクヒ</t>
    </rPh>
    <rPh sb="101" eb="103">
      <t>ジョウスイ</t>
    </rPh>
    <rPh sb="104" eb="106">
      <t>ジュスイ</t>
    </rPh>
    <rPh sb="106" eb="107">
      <t>ヒ</t>
    </rPh>
    <rPh sb="108" eb="109">
      <t>シ</t>
    </rPh>
    <rPh sb="116" eb="118">
      <t>キュウスイ</t>
    </rPh>
    <rPh sb="122" eb="124">
      <t>ヒヨウ</t>
    </rPh>
    <rPh sb="126" eb="128">
      <t>キュウスイ</t>
    </rPh>
    <rPh sb="128" eb="130">
      <t>ジンコウ</t>
    </rPh>
    <rPh sb="131" eb="133">
      <t>ゲンショウ</t>
    </rPh>
    <rPh sb="138" eb="140">
      <t>キュウスイ</t>
    </rPh>
    <rPh sb="140" eb="142">
      <t>クイキ</t>
    </rPh>
    <rPh sb="143" eb="144">
      <t>カ</t>
    </rPh>
    <rPh sb="150" eb="152">
      <t>ゲンコウ</t>
    </rPh>
    <rPh sb="153" eb="155">
      <t>シセツ</t>
    </rPh>
    <rPh sb="156" eb="158">
      <t>イジ</t>
    </rPh>
    <rPh sb="171" eb="173">
      <t>ハントウ</t>
    </rPh>
    <rPh sb="174" eb="176">
      <t>センタン</t>
    </rPh>
    <rPh sb="179" eb="181">
      <t>スイゲン</t>
    </rPh>
    <rPh sb="182" eb="183">
      <t>トボ</t>
    </rPh>
    <rPh sb="185" eb="188">
      <t>チリテキ</t>
    </rPh>
    <rPh sb="188" eb="190">
      <t>ヨウイン</t>
    </rPh>
    <rPh sb="193" eb="195">
      <t>ジョウスイ</t>
    </rPh>
    <rPh sb="196" eb="198">
      <t>ジュスイ</t>
    </rPh>
    <rPh sb="199" eb="201">
      <t>イジ</t>
    </rPh>
    <rPh sb="205" eb="206">
      <t>エ</t>
    </rPh>
    <rPh sb="213" eb="215">
      <t>コンゴ</t>
    </rPh>
    <rPh sb="216" eb="218">
      <t>ヒヨウ</t>
    </rPh>
    <rPh sb="218" eb="220">
      <t>ヨクセイ</t>
    </rPh>
    <rPh sb="221" eb="223">
      <t>コンナン</t>
    </rPh>
    <rPh sb="224" eb="226">
      <t>ジョウキョウ</t>
    </rPh>
    <rPh sb="232" eb="234">
      <t>リョウキン</t>
    </rPh>
    <rPh sb="234" eb="237">
      <t>カイシュウリツ</t>
    </rPh>
    <rPh sb="238" eb="239">
      <t>ヤク</t>
    </rPh>
    <rPh sb="252" eb="255">
      <t>ゼンネンド</t>
    </rPh>
    <rPh sb="257" eb="259">
      <t>クロジ</t>
    </rPh>
    <rPh sb="259" eb="261">
      <t>ケイジョウ</t>
    </rPh>
    <rPh sb="270" eb="271">
      <t>ケン</t>
    </rPh>
    <rPh sb="271" eb="272">
      <t>オヨ</t>
    </rPh>
    <rPh sb="273" eb="274">
      <t>タ</t>
    </rPh>
    <rPh sb="274" eb="276">
      <t>カイケイ</t>
    </rPh>
    <rPh sb="279" eb="282">
      <t>ホジョキン</t>
    </rPh>
    <rPh sb="293" eb="295">
      <t>イジョウ</t>
    </rPh>
    <rPh sb="301" eb="303">
      <t>ケイエイ</t>
    </rPh>
    <rPh sb="304" eb="307">
      <t>ケンゼンカ</t>
    </rPh>
    <rPh sb="312" eb="315">
      <t>ホジョキン</t>
    </rPh>
    <rPh sb="317" eb="320">
      <t>イゾンド</t>
    </rPh>
    <rPh sb="321" eb="323">
      <t>テイカ</t>
    </rPh>
    <rPh sb="324" eb="328">
      <t>スイドウリョウキン</t>
    </rPh>
    <rPh sb="329" eb="331">
      <t>ネア</t>
    </rPh>
    <rPh sb="335" eb="337">
      <t>キュウスイ</t>
    </rPh>
    <rPh sb="337" eb="339">
      <t>シュウエキ</t>
    </rPh>
    <rPh sb="340" eb="342">
      <t>ゾウカ</t>
    </rPh>
    <rPh sb="342" eb="343">
      <t>オヨ</t>
    </rPh>
    <rPh sb="344" eb="346">
      <t>ロウキュウ</t>
    </rPh>
    <rPh sb="346" eb="348">
      <t>シセツ</t>
    </rPh>
    <rPh sb="348" eb="350">
      <t>カンロ</t>
    </rPh>
    <rPh sb="351" eb="353">
      <t>コウシン</t>
    </rPh>
    <rPh sb="357" eb="359">
      <t>ザイゲン</t>
    </rPh>
    <rPh sb="360" eb="362">
      <t>カクホ</t>
    </rPh>
    <rPh sb="363" eb="36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</si>
</sst>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0.46</c:v>
                </c:pt>
                <c:pt idx="2">
                  <c:v>0.7</c:v>
                </c:pt>
                <c:pt idx="3">
                  <c:v>0.62</c:v>
                </c:pt>
                <c:pt idx="4">
                  <c:v>0.6</c:v>
                </c:pt>
              </c:numCache>
            </c:numRef>
          </c:val>
          <c:extLst>
            <c:ext xmlns:c16="http://schemas.microsoft.com/office/drawing/2014/chart" uri="{C3380CC4-5D6E-409C-BE32-E72D297353CC}">
              <c16:uniqueId val="{00000000-E033-4F37-817C-7CC8E37031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E033-4F37-817C-7CC8E37031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45.53</c:v>
                </c:pt>
                <c:pt idx="1">
                  <c:v>47.09</c:v>
                </c:pt>
                <c:pt idx="2">
                  <c:v>47.28</c:v>
                </c:pt>
                <c:pt idx="3">
                  <c:v>47.79</c:v>
                </c:pt>
                <c:pt idx="4">
                  <c:v>48.98</c:v>
                </c:pt>
              </c:numCache>
            </c:numRef>
          </c:val>
          <c:extLst>
            <c:ext xmlns:c16="http://schemas.microsoft.com/office/drawing/2014/chart" uri="{C3380CC4-5D6E-409C-BE32-E72D297353CC}">
              <c16:uniqueId val="{00000000-67E1-4AF4-A0F9-976FA53B1B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67E1-4AF4-A0F9-976FA53B1B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76.45</c:v>
                </c:pt>
                <c:pt idx="1">
                  <c:v>73.12</c:v>
                </c:pt>
                <c:pt idx="2">
                  <c:v>72.19</c:v>
                </c:pt>
                <c:pt idx="3">
                  <c:v>70.680000000000007</c:v>
                </c:pt>
                <c:pt idx="4">
                  <c:v>68.23</c:v>
                </c:pt>
              </c:numCache>
            </c:numRef>
          </c:val>
          <c:extLst>
            <c:ext xmlns:c16="http://schemas.microsoft.com/office/drawing/2014/chart" uri="{C3380CC4-5D6E-409C-BE32-E72D297353CC}">
              <c16:uniqueId val="{00000000-A3F8-494F-8AAA-8E81AB9B88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A3F8-494F-8AAA-8E81AB9B88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109.03</c:v>
                </c:pt>
                <c:pt idx="1">
                  <c:v>106.1</c:v>
                </c:pt>
                <c:pt idx="2">
                  <c:v>116.78</c:v>
                </c:pt>
                <c:pt idx="3">
                  <c:v>110.88</c:v>
                </c:pt>
                <c:pt idx="4">
                  <c:v>88.18</c:v>
                </c:pt>
              </c:numCache>
            </c:numRef>
          </c:val>
          <c:extLst>
            <c:ext xmlns:c16="http://schemas.microsoft.com/office/drawing/2014/chart" uri="{C3380CC4-5D6E-409C-BE32-E72D297353CC}">
              <c16:uniqueId val="{00000000-3E6A-43D2-9B96-68113D306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3E6A-43D2-9B96-68113D306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44.45</c:v>
                </c:pt>
                <c:pt idx="1">
                  <c:v>47.44</c:v>
                </c:pt>
                <c:pt idx="2">
                  <c:v>48.62</c:v>
                </c:pt>
                <c:pt idx="3">
                  <c:v>49.54</c:v>
                </c:pt>
                <c:pt idx="4">
                  <c:v>48.25</c:v>
                </c:pt>
              </c:numCache>
            </c:numRef>
          </c:val>
          <c:extLst>
            <c:ext xmlns:c16="http://schemas.microsoft.com/office/drawing/2014/chart" uri="{C3380CC4-5D6E-409C-BE32-E72D297353CC}">
              <c16:uniqueId val="{00000000-2DC3-45DC-AD95-4547084E97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2DC3-45DC-AD95-4547084E97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6.67</c:v>
                </c:pt>
                <c:pt idx="1">
                  <c:v>18.91</c:v>
                </c:pt>
                <c:pt idx="2">
                  <c:v>21.41</c:v>
                </c:pt>
                <c:pt idx="3">
                  <c:v>59.35</c:v>
                </c:pt>
                <c:pt idx="4">
                  <c:v>59.13</c:v>
                </c:pt>
              </c:numCache>
            </c:numRef>
          </c:val>
          <c:extLst>
            <c:ext xmlns:c16="http://schemas.microsoft.com/office/drawing/2014/chart" uri="{C3380CC4-5D6E-409C-BE32-E72D297353CC}">
              <c16:uniqueId val="{00000000-B2FB-4C64-8A8A-E388165B73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B2FB-4C64-8A8A-E388165B73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2-430D-9B9C-1D687B662C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AB2-430D-9B9C-1D687B662C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909.88</c:v>
                </c:pt>
                <c:pt idx="1">
                  <c:v>558.26</c:v>
                </c:pt>
                <c:pt idx="2">
                  <c:v>582.23</c:v>
                </c:pt>
                <c:pt idx="3">
                  <c:v>336.91</c:v>
                </c:pt>
                <c:pt idx="4">
                  <c:v>313.88</c:v>
                </c:pt>
              </c:numCache>
            </c:numRef>
          </c:val>
          <c:extLst>
            <c:ext xmlns:c16="http://schemas.microsoft.com/office/drawing/2014/chart" uri="{C3380CC4-5D6E-409C-BE32-E72D297353CC}">
              <c16:uniqueId val="{00000000-74A5-429D-946E-9FA08381A1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74A5-429D-946E-9FA08381A1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284.02999999999997</c:v>
                </c:pt>
                <c:pt idx="1">
                  <c:v>278.39999999999998</c:v>
                </c:pt>
                <c:pt idx="2">
                  <c:v>277.77</c:v>
                </c:pt>
                <c:pt idx="3">
                  <c:v>299.79000000000002</c:v>
                </c:pt>
                <c:pt idx="4">
                  <c:v>315.77999999999997</c:v>
                </c:pt>
              </c:numCache>
            </c:numRef>
          </c:val>
          <c:extLst>
            <c:ext xmlns:c16="http://schemas.microsoft.com/office/drawing/2014/chart" uri="{C3380CC4-5D6E-409C-BE32-E72D297353CC}">
              <c16:uniqueId val="{00000000-9E7F-41F2-A05F-D0A5E0622B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9E7F-41F2-A05F-D0A5E0622B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63.45</c:v>
                </c:pt>
                <c:pt idx="1">
                  <c:v>61.4</c:v>
                </c:pt>
                <c:pt idx="2">
                  <c:v>63.47</c:v>
                </c:pt>
                <c:pt idx="3">
                  <c:v>61.69</c:v>
                </c:pt>
                <c:pt idx="4">
                  <c:v>57.2</c:v>
                </c:pt>
              </c:numCache>
            </c:numRef>
          </c:val>
          <c:extLst>
            <c:ext xmlns:c16="http://schemas.microsoft.com/office/drawing/2014/chart" uri="{C3380CC4-5D6E-409C-BE32-E72D297353CC}">
              <c16:uniqueId val="{00000000-38BB-4AB6-AAF3-BD63DFDB50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38BB-4AB6-AAF3-BD63DFDB50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372.86</c:v>
                </c:pt>
                <c:pt idx="1">
                  <c:v>387.35</c:v>
                </c:pt>
                <c:pt idx="2">
                  <c:v>374.08</c:v>
                </c:pt>
                <c:pt idx="3">
                  <c:v>386.43</c:v>
                </c:pt>
                <c:pt idx="4">
                  <c:v>416.55</c:v>
                </c:pt>
              </c:numCache>
            </c:numRef>
          </c:val>
          <c:extLst>
            <c:ext xmlns:c16="http://schemas.microsoft.com/office/drawing/2014/chart" uri="{C3380CC4-5D6E-409C-BE32-E72D297353CC}">
              <c16:uniqueId val="{00000000-EC50-4F46-BA09-317013E79A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EC50-4F46-BA09-317013E79A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南房総市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39026</v>
      </c>
      <c r="AM8" s="70"/>
      <c r="AN8" s="70"/>
      <c r="AO8" s="70"/>
      <c r="AP8" s="70"/>
      <c r="AQ8" s="70"/>
      <c r="AR8" s="70"/>
      <c r="AS8" s="70"/>
      <c r="AT8" s="66">
        <f>データ!$S$6</f>
        <v>230.12</v>
      </c>
      <c r="AU8" s="67"/>
      <c r="AV8" s="67"/>
      <c r="AW8" s="67"/>
      <c r="AX8" s="67"/>
      <c r="AY8" s="67"/>
      <c r="AZ8" s="67"/>
      <c r="BA8" s="67"/>
      <c r="BB8" s="69">
        <f>データ!$T$6</f>
        <v>169.59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76.97</v>
      </c>
      <c r="J10" s="67"/>
      <c r="K10" s="67"/>
      <c r="L10" s="67"/>
      <c r="M10" s="67"/>
      <c r="N10" s="67"/>
      <c r="O10" s="68"/>
      <c r="P10" s="69">
        <f>データ!$P$6</f>
        <v>72.709999999999994</v>
      </c>
      <c r="Q10" s="69"/>
      <c r="R10" s="69"/>
      <c r="S10" s="69"/>
      <c r="T10" s="69"/>
      <c r="U10" s="69"/>
      <c r="V10" s="69"/>
      <c r="W10" s="70">
        <f>データ!$Q$6</f>
        <v>3790</v>
      </c>
      <c r="X10" s="70"/>
      <c r="Y10" s="70"/>
      <c r="Z10" s="70"/>
      <c r="AA10" s="70"/>
      <c r="AB10" s="70"/>
      <c r="AC10" s="70"/>
      <c r="AD10" s="2"/>
      <c r="AE10" s="2"/>
      <c r="AF10" s="2"/>
      <c r="AG10" s="2"/>
      <c r="AH10" s="4"/>
      <c r="AI10" s="4"/>
      <c r="AJ10" s="4"/>
      <c r="AK10" s="4"/>
      <c r="AL10" s="70">
        <f>データ!$U$6</f>
        <v>28160</v>
      </c>
      <c r="AM10" s="70"/>
      <c r="AN10" s="70"/>
      <c r="AO10" s="70"/>
      <c r="AP10" s="70"/>
      <c r="AQ10" s="70"/>
      <c r="AR10" s="70"/>
      <c r="AS10" s="70"/>
      <c r="AT10" s="66">
        <f>データ!$V$6</f>
        <v>118.83</v>
      </c>
      <c r="AU10" s="67"/>
      <c r="AV10" s="67"/>
      <c r="AW10" s="67"/>
      <c r="AX10" s="67"/>
      <c r="AY10" s="67"/>
      <c r="AZ10" s="67"/>
      <c r="BA10" s="67"/>
      <c r="BB10" s="69">
        <f>データ!$W$6</f>
        <v>236.98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B0QGqr3XhV2jkdYN/vO2sDCskpftfsz1b1FJQ+lNdL0TNyBthqgXkmQQ/hJNZ92j9MdwtVYNAR5FlGahS3Shw==" saltValue="xPgR/JW20EHHfHeaDijus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122343</v>
      </c>
      <c r="D6" s="33">
        <f t="shared" si="3"/>
        <v>46</v>
      </c>
      <c r="E6" s="33">
        <f t="shared" si="3"/>
        <v>1</v>
      </c>
      <c r="F6" s="33">
        <f t="shared" si="3"/>
        <v>0</v>
      </c>
      <c r="G6" s="33">
        <f t="shared" si="3"/>
        <v>1</v>
      </c>
      <c r="H6" s="33" t="str">
        <f t="shared" si="3"/>
        <v>千葉県　南房総市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76.97</v>
      </c>
      <c r="P6" s="34">
        <f t="shared" si="3"/>
        <v>72.709999999999994</v>
      </c>
      <c r="Q6" s="34">
        <f t="shared" si="3"/>
        <v>3790</v>
      </c>
      <c r="R6" s="34">
        <f t="shared" si="3"/>
        <v>39026</v>
      </c>
      <c r="S6" s="34">
        <f t="shared" si="3"/>
        <v>230.12</v>
      </c>
      <c r="T6" s="34">
        <f t="shared" si="3"/>
        <v>169.59</v>
      </c>
      <c r="U6" s="34">
        <f t="shared" si="3"/>
        <v>28160</v>
      </c>
      <c r="V6" s="34">
        <f t="shared" si="3"/>
        <v>118.83</v>
      </c>
      <c r="W6" s="34">
        <f t="shared" si="3"/>
        <v>236.98</v>
      </c>
      <c r="X6" s="35">
        <f>IF(X7="",NA(),X7)</f>
        <v>109.03</v>
      </c>
      <c r="Y6" s="35">
        <f t="shared" ref="Y6:AG6" si="4">IF(Y7="",NA(),Y7)</f>
        <v>106.1</v>
      </c>
      <c r="Z6" s="35">
        <f t="shared" si="4"/>
        <v>116.78</v>
      </c>
      <c r="AA6" s="35">
        <f t="shared" si="4"/>
        <v>110.88</v>
      </c>
      <c r="AB6" s="35">
        <f t="shared" si="4"/>
        <v>88.18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909.88</v>
      </c>
      <c r="AU6" s="35">
        <f t="shared" ref="AU6:BC6" si="6">IF(AU7="",NA(),AU7)</f>
        <v>558.26</v>
      </c>
      <c r="AV6" s="35">
        <f t="shared" si="6"/>
        <v>582.23</v>
      </c>
      <c r="AW6" s="35">
        <f t="shared" si="6"/>
        <v>336.91</v>
      </c>
      <c r="AX6" s="35">
        <f t="shared" si="6"/>
        <v>313.88</v>
      </c>
      <c r="AY6" s="35">
        <f t="shared" si="6"/>
        <v>963.24</v>
      </c>
      <c r="AZ6" s="35">
        <f t="shared" si="6"/>
        <v>381.53</v>
      </c>
      <c r="BA6" s="35">
        <f t="shared" si="6"/>
        <v>391.54</v>
      </c>
      <c r="BB6" s="35">
        <f t="shared" si="6"/>
        <v>384.34</v>
      </c>
      <c r="BC6" s="35">
        <f t="shared" si="6"/>
        <v>359.47</v>
      </c>
      <c r="BD6" s="34" t="str">
        <f>IF(BD7="","",IF(BD7="-","【-】","【"&amp;SUBSTITUTE(TEXT(BD7,"#,##0.00"),"-","△")&amp;"】"))</f>
        <v>【264.34】</v>
      </c>
      <c r="BE6" s="35">
        <f>IF(BE7="",NA(),BE7)</f>
        <v>284.02999999999997</v>
      </c>
      <c r="BF6" s="35">
        <f t="shared" ref="BF6:BN6" si="7">IF(BF7="",NA(),BF7)</f>
        <v>278.39999999999998</v>
      </c>
      <c r="BG6" s="35">
        <f t="shared" si="7"/>
        <v>277.77</v>
      </c>
      <c r="BH6" s="35">
        <f t="shared" si="7"/>
        <v>299.79000000000002</v>
      </c>
      <c r="BI6" s="35">
        <f t="shared" si="7"/>
        <v>315.77999999999997</v>
      </c>
      <c r="BJ6" s="35">
        <f t="shared" si="7"/>
        <v>400.38</v>
      </c>
      <c r="BK6" s="35">
        <f t="shared" si="7"/>
        <v>393.27</v>
      </c>
      <c r="BL6" s="35">
        <f t="shared" si="7"/>
        <v>386.97</v>
      </c>
      <c r="BM6" s="35">
        <f t="shared" si="7"/>
        <v>380.58</v>
      </c>
      <c r="BN6" s="35">
        <f t="shared" si="7"/>
        <v>401.79</v>
      </c>
      <c r="BO6" s="34" t="str">
        <f>IF(BO7="","",IF(BO7="-","【-】","【"&amp;SUBSTITUTE(TEXT(BO7,"#,##0.00"),"-","△")&amp;"】"))</f>
        <v>【274.27】</v>
      </c>
      <c r="BP6" s="35">
        <f>IF(BP7="",NA(),BP7)</f>
        <v>63.45</v>
      </c>
      <c r="BQ6" s="35">
        <f t="shared" ref="BQ6:BY6" si="8">IF(BQ7="",NA(),BQ7)</f>
        <v>61.4</v>
      </c>
      <c r="BR6" s="35">
        <f t="shared" si="8"/>
        <v>63.47</v>
      </c>
      <c r="BS6" s="35">
        <f t="shared" si="8"/>
        <v>61.69</v>
      </c>
      <c r="BT6" s="35">
        <f t="shared" si="8"/>
        <v>57.2</v>
      </c>
      <c r="BU6" s="35">
        <f t="shared" si="8"/>
        <v>96.56</v>
      </c>
      <c r="BV6" s="35">
        <f t="shared" si="8"/>
        <v>100.47</v>
      </c>
      <c r="BW6" s="35">
        <f t="shared" si="8"/>
        <v>101.72</v>
      </c>
      <c r="BX6" s="35">
        <f t="shared" si="8"/>
        <v>102.38</v>
      </c>
      <c r="BY6" s="35">
        <f t="shared" si="8"/>
        <v>100.12</v>
      </c>
      <c r="BZ6" s="34" t="str">
        <f>IF(BZ7="","",IF(BZ7="-","【-】","【"&amp;SUBSTITUTE(TEXT(BZ7,"#,##0.00"),"-","△")&amp;"】"))</f>
        <v>【104.36】</v>
      </c>
      <c r="CA6" s="35">
        <f>IF(CA7="",NA(),CA7)</f>
        <v>372.86</v>
      </c>
      <c r="CB6" s="35">
        <f t="shared" ref="CB6:CJ6" si="9">IF(CB7="",NA(),CB7)</f>
        <v>387.35</v>
      </c>
      <c r="CC6" s="35">
        <f t="shared" si="9"/>
        <v>374.08</v>
      </c>
      <c r="CD6" s="35">
        <f t="shared" si="9"/>
        <v>386.43</v>
      </c>
      <c r="CE6" s="35">
        <f t="shared" si="9"/>
        <v>416.55</v>
      </c>
      <c r="CF6" s="35">
        <f t="shared" si="9"/>
        <v>177.14</v>
      </c>
      <c r="CG6" s="35">
        <f t="shared" si="9"/>
        <v>169.82</v>
      </c>
      <c r="CH6" s="35">
        <f t="shared" si="9"/>
        <v>168.2</v>
      </c>
      <c r="CI6" s="35">
        <f t="shared" si="9"/>
        <v>168.67</v>
      </c>
      <c r="CJ6" s="35">
        <f t="shared" si="9"/>
        <v>174.97</v>
      </c>
      <c r="CK6" s="34" t="str">
        <f>IF(CK7="","",IF(CK7="-","【-】","【"&amp;SUBSTITUTE(TEXT(CK7,"#,##0.00"),"-","△")&amp;"】"))</f>
        <v>【165.71】</v>
      </c>
      <c r="CL6" s="35">
        <f>IF(CL7="",NA(),CL7)</f>
        <v>45.53</v>
      </c>
      <c r="CM6" s="35">
        <f t="shared" ref="CM6:CU6" si="10">IF(CM7="",NA(),CM7)</f>
        <v>47.09</v>
      </c>
      <c r="CN6" s="35">
        <f t="shared" si="10"/>
        <v>47.28</v>
      </c>
      <c r="CO6" s="35">
        <f t="shared" si="10"/>
        <v>47.79</v>
      </c>
      <c r="CP6" s="35">
        <f t="shared" si="10"/>
        <v>48.98</v>
      </c>
      <c r="CQ6" s="35">
        <f t="shared" si="10"/>
        <v>55.64</v>
      </c>
      <c r="CR6" s="35">
        <f t="shared" si="10"/>
        <v>55.13</v>
      </c>
      <c r="CS6" s="35">
        <f t="shared" si="10"/>
        <v>54.77</v>
      </c>
      <c r="CT6" s="35">
        <f t="shared" si="10"/>
        <v>54.92</v>
      </c>
      <c r="CU6" s="35">
        <f t="shared" si="10"/>
        <v>55.63</v>
      </c>
      <c r="CV6" s="34" t="str">
        <f>IF(CV7="","",IF(CV7="-","【-】","【"&amp;SUBSTITUTE(TEXT(CV7,"#,##0.00"),"-","△")&amp;"】"))</f>
        <v>【60.41】</v>
      </c>
      <c r="CW6" s="35">
        <f>IF(CW7="",NA(),CW7)</f>
        <v>76.45</v>
      </c>
      <c r="CX6" s="35">
        <f t="shared" ref="CX6:DF6" si="11">IF(CX7="",NA(),CX7)</f>
        <v>73.12</v>
      </c>
      <c r="CY6" s="35">
        <f t="shared" si="11"/>
        <v>72.19</v>
      </c>
      <c r="CZ6" s="35">
        <f t="shared" si="11"/>
        <v>70.680000000000007</v>
      </c>
      <c r="DA6" s="35">
        <f t="shared" si="11"/>
        <v>68.23</v>
      </c>
      <c r="DB6" s="35">
        <f t="shared" si="11"/>
        <v>83.09</v>
      </c>
      <c r="DC6" s="35">
        <f t="shared" si="11"/>
        <v>83</v>
      </c>
      <c r="DD6" s="35">
        <f t="shared" si="11"/>
        <v>82.89</v>
      </c>
      <c r="DE6" s="35">
        <f t="shared" si="11"/>
        <v>82.66</v>
      </c>
      <c r="DF6" s="35">
        <f t="shared" si="11"/>
        <v>82.04</v>
      </c>
      <c r="DG6" s="34" t="str">
        <f>IF(DG7="","",IF(DG7="-","【-】","【"&amp;SUBSTITUTE(TEXT(DG7,"#,##0.00"),"-","△")&amp;"】"))</f>
        <v>【89.93】</v>
      </c>
      <c r="DH6" s="35">
        <f>IF(DH7="",NA(),DH7)</f>
        <v>44.45</v>
      </c>
      <c r="DI6" s="35">
        <f t="shared" ref="DI6:DQ6" si="12">IF(DI7="",NA(),DI7)</f>
        <v>47.44</v>
      </c>
      <c r="DJ6" s="35">
        <f t="shared" si="12"/>
        <v>48.62</v>
      </c>
      <c r="DK6" s="35">
        <f t="shared" si="12"/>
        <v>49.54</v>
      </c>
      <c r="DL6" s="35">
        <f t="shared" si="12"/>
        <v>48.25</v>
      </c>
      <c r="DM6" s="35">
        <f t="shared" si="12"/>
        <v>39.06</v>
      </c>
      <c r="DN6" s="35">
        <f t="shared" si="12"/>
        <v>46.66</v>
      </c>
      <c r="DO6" s="35">
        <f t="shared" si="12"/>
        <v>47.46</v>
      </c>
      <c r="DP6" s="35">
        <f t="shared" si="12"/>
        <v>48.49</v>
      </c>
      <c r="DQ6" s="35">
        <f t="shared" si="12"/>
        <v>48.05</v>
      </c>
      <c r="DR6" s="34" t="str">
        <f>IF(DR7="","",IF(DR7="-","【-】","【"&amp;SUBSTITUTE(TEXT(DR7,"#,##0.00"),"-","△")&amp;"】"))</f>
        <v>【48.12】</v>
      </c>
      <c r="DS6" s="35">
        <f>IF(DS7="",NA(),DS7)</f>
        <v>6.67</v>
      </c>
      <c r="DT6" s="35">
        <f t="shared" ref="DT6:EB6" si="13">IF(DT7="",NA(),DT7)</f>
        <v>18.91</v>
      </c>
      <c r="DU6" s="35">
        <f t="shared" si="13"/>
        <v>21.41</v>
      </c>
      <c r="DV6" s="35">
        <f t="shared" si="13"/>
        <v>59.35</v>
      </c>
      <c r="DW6" s="35">
        <f t="shared" si="13"/>
        <v>59.13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0.53</v>
      </c>
      <c r="EE6" s="35">
        <f t="shared" ref="EE6:EM6" si="14">IF(EE7="",NA(),EE7)</f>
        <v>0.46</v>
      </c>
      <c r="EF6" s="35">
        <f t="shared" si="14"/>
        <v>0.7</v>
      </c>
      <c r="EG6" s="35">
        <f t="shared" si="14"/>
        <v>0.62</v>
      </c>
      <c r="EH6" s="35">
        <f t="shared" si="14"/>
        <v>0.6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122343</v>
      </c>
      <c r="D7" s="37">
        <v>46</v>
      </c>
      <c r="E7" s="37">
        <v>1</v>
      </c>
      <c r="F7" s="37">
        <v>0</v>
      </c>
      <c r="G7" s="37">
        <v>1</v>
      </c>
      <c r="H7" s="37" t="s">
        <v>105</v>
      </c>
      <c r="I7" s="37" t="s">
        <v>106</v>
      </c>
      <c r="J7" s="37" t="s">
        <v>107</v>
      </c>
      <c r="K7" s="37" t="s">
        <v>108</v>
      </c>
      <c r="L7" s="37" t="s">
        <v>109</v>
      </c>
      <c r="M7" s="37" t="s">
        <v>110</v>
      </c>
      <c r="N7" s="38" t="s">
        <v>111</v>
      </c>
      <c r="O7" s="38">
        <v>76.97</v>
      </c>
      <c r="P7" s="38">
        <v>72.709999999999994</v>
      </c>
      <c r="Q7" s="38">
        <v>3790</v>
      </c>
      <c r="R7" s="38">
        <v>39026</v>
      </c>
      <c r="S7" s="38">
        <v>230.12</v>
      </c>
      <c r="T7" s="38">
        <v>169.59</v>
      </c>
      <c r="U7" s="38">
        <v>28160</v>
      </c>
      <c r="V7" s="38">
        <v>118.83</v>
      </c>
      <c r="W7" s="38">
        <v>236.98</v>
      </c>
      <c r="X7" s="38">
        <v>109.03</v>
      </c>
      <c r="Y7" s="38">
        <v>106.1</v>
      </c>
      <c r="Z7" s="38">
        <v>116.78</v>
      </c>
      <c r="AA7" s="38">
        <v>110.88</v>
      </c>
      <c r="AB7" s="38">
        <v>88.18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909.88</v>
      </c>
      <c r="AU7" s="38">
        <v>558.26</v>
      </c>
      <c r="AV7" s="38">
        <v>582.23</v>
      </c>
      <c r="AW7" s="38">
        <v>336.91</v>
      </c>
      <c r="AX7" s="38">
        <v>313.88</v>
      </c>
      <c r="AY7" s="38">
        <v>963.24</v>
      </c>
      <c r="AZ7" s="38">
        <v>381.53</v>
      </c>
      <c r="BA7" s="38">
        <v>391.54</v>
      </c>
      <c r="BB7" s="38">
        <v>384.34</v>
      </c>
      <c r="BC7" s="38">
        <v>359.47</v>
      </c>
      <c r="BD7" s="38">
        <v>264.33999999999997</v>
      </c>
      <c r="BE7" s="38">
        <v>284.02999999999997</v>
      </c>
      <c r="BF7" s="38">
        <v>278.39999999999998</v>
      </c>
      <c r="BG7" s="38">
        <v>277.77</v>
      </c>
      <c r="BH7" s="38">
        <v>299.79000000000002</v>
      </c>
      <c r="BI7" s="38">
        <v>315.77999999999997</v>
      </c>
      <c r="BJ7" s="38">
        <v>400.38</v>
      </c>
      <c r="BK7" s="38">
        <v>393.27</v>
      </c>
      <c r="BL7" s="38">
        <v>386.97</v>
      </c>
      <c r="BM7" s="38">
        <v>380.58</v>
      </c>
      <c r="BN7" s="38">
        <v>401.79</v>
      </c>
      <c r="BO7" s="38">
        <v>274.27</v>
      </c>
      <c r="BP7" s="38">
        <v>63.45</v>
      </c>
      <c r="BQ7" s="38">
        <v>61.4</v>
      </c>
      <c r="BR7" s="38">
        <v>63.47</v>
      </c>
      <c r="BS7" s="38">
        <v>61.69</v>
      </c>
      <c r="BT7" s="38">
        <v>57.2</v>
      </c>
      <c r="BU7" s="38">
        <v>96.56</v>
      </c>
      <c r="BV7" s="38">
        <v>100.47</v>
      </c>
      <c r="BW7" s="38">
        <v>101.72</v>
      </c>
      <c r="BX7" s="38">
        <v>102.38</v>
      </c>
      <c r="BY7" s="38">
        <v>100.12</v>
      </c>
      <c r="BZ7" s="38">
        <v>104.36</v>
      </c>
      <c r="CA7" s="38">
        <v>372.86</v>
      </c>
      <c r="CB7" s="38">
        <v>387.35</v>
      </c>
      <c r="CC7" s="38">
        <v>374.08</v>
      </c>
      <c r="CD7" s="38">
        <v>386.43</v>
      </c>
      <c r="CE7" s="38">
        <v>416.55</v>
      </c>
      <c r="CF7" s="38">
        <v>177.14</v>
      </c>
      <c r="CG7" s="38">
        <v>169.82</v>
      </c>
      <c r="CH7" s="38">
        <v>168.2</v>
      </c>
      <c r="CI7" s="38">
        <v>168.67</v>
      </c>
      <c r="CJ7" s="38">
        <v>174.97</v>
      </c>
      <c r="CK7" s="38">
        <v>165.71</v>
      </c>
      <c r="CL7" s="38">
        <v>45.53</v>
      </c>
      <c r="CM7" s="38">
        <v>47.09</v>
      </c>
      <c r="CN7" s="38">
        <v>47.28</v>
      </c>
      <c r="CO7" s="38">
        <v>47.79</v>
      </c>
      <c r="CP7" s="38">
        <v>48.98</v>
      </c>
      <c r="CQ7" s="38">
        <v>55.64</v>
      </c>
      <c r="CR7" s="38">
        <v>55.13</v>
      </c>
      <c r="CS7" s="38">
        <v>54.77</v>
      </c>
      <c r="CT7" s="38">
        <v>54.92</v>
      </c>
      <c r="CU7" s="38">
        <v>55.63</v>
      </c>
      <c r="CV7" s="38">
        <v>60.41</v>
      </c>
      <c r="CW7" s="38">
        <v>76.45</v>
      </c>
      <c r="CX7" s="38">
        <v>73.12</v>
      </c>
      <c r="CY7" s="38">
        <v>72.19</v>
      </c>
      <c r="CZ7" s="38">
        <v>70.680000000000007</v>
      </c>
      <c r="DA7" s="38">
        <v>68.23</v>
      </c>
      <c r="DB7" s="38">
        <v>83.09</v>
      </c>
      <c r="DC7" s="38">
        <v>83</v>
      </c>
      <c r="DD7" s="38">
        <v>82.89</v>
      </c>
      <c r="DE7" s="38">
        <v>82.66</v>
      </c>
      <c r="DF7" s="38">
        <v>82.04</v>
      </c>
      <c r="DG7" s="38">
        <v>89.93</v>
      </c>
      <c r="DH7" s="38">
        <v>44.45</v>
      </c>
      <c r="DI7" s="38">
        <v>47.44</v>
      </c>
      <c r="DJ7" s="38">
        <v>48.62</v>
      </c>
      <c r="DK7" s="38">
        <v>49.54</v>
      </c>
      <c r="DL7" s="38">
        <v>48.25</v>
      </c>
      <c r="DM7" s="38">
        <v>39.06</v>
      </c>
      <c r="DN7" s="38">
        <v>46.66</v>
      </c>
      <c r="DO7" s="38">
        <v>47.46</v>
      </c>
      <c r="DP7" s="38">
        <v>48.49</v>
      </c>
      <c r="DQ7" s="38">
        <v>48.05</v>
      </c>
      <c r="DR7" s="38">
        <v>48.12</v>
      </c>
      <c r="DS7" s="38">
        <v>6.67</v>
      </c>
      <c r="DT7" s="38">
        <v>18.91</v>
      </c>
      <c r="DU7" s="38">
        <v>21.41</v>
      </c>
      <c r="DV7" s="38">
        <v>59.35</v>
      </c>
      <c r="DW7" s="38">
        <v>59.13</v>
      </c>
      <c r="DX7" s="38">
        <v>8.8699999999999992</v>
      </c>
      <c r="DY7" s="38">
        <v>9.85</v>
      </c>
      <c r="DZ7" s="38">
        <v>9.7100000000000009</v>
      </c>
      <c r="EA7" s="38">
        <v>12.79</v>
      </c>
      <c r="EB7" s="38">
        <v>13.39</v>
      </c>
      <c r="EC7" s="38">
        <v>15.89</v>
      </c>
      <c r="ED7" s="38">
        <v>0.53</v>
      </c>
      <c r="EE7" s="38">
        <v>0.46</v>
      </c>
      <c r="EF7" s="38">
        <v>0.7</v>
      </c>
      <c r="EG7" s="38">
        <v>0.62</v>
      </c>
      <c r="EH7" s="38">
        <v>0.6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2019-02-04T02:44:20Z</cp:lastPrinted>
  <dcterms:created xsi:type="dcterms:W3CDTF">2018-12-03T08:29:34Z</dcterms:created>
  <dcterms:modified xsi:type="dcterms:W3CDTF">2019-02-20T05:13:01Z</dcterms:modified>
  <cp:category/>
</cp:coreProperties>
</file>