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sasB5l3EqP3TLZn3wj8JyQUXtBxDUy9RUUP3eeY+gx3iJQiTr6YHLMgC4hZIF69GM8r7HVj7pQB3nlDvXKrwgQ==" workbookSaltValue="/VHY1RuLn942X+i0d30U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<sst xmlns="http://schemas.openxmlformats.org/spreadsheetml/2006/main" count="245" uniqueCount="125">
  <si>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</si>
  <si>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</si>
  <si>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</si>
  <si>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</si>
  <si>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</si>
  <si>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</si>
  <si>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</si>
  <si>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</si>
  <si>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</si>
  <si>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</si>
  <si>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</si>
  <si>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</si>
  <si>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</si>
  <si>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</si>
  <si>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</si>
  <si>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</si>
  <si>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</si>
  <si>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</si>
  <si>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</si>
  <si>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</si>
  <si>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</si>
  <si>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</si>
  <si>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</si>
  <si>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</si>
  <si>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</si>
  <si>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</si>
  <si>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</si>
  <si>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</si>
  <si>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</si>
  <si>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</si>
  <si>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</si>
  <si>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</si>
  <si>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</si>
  <si>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</si>
  <si>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</si>
  <si>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</si>
  <si>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</si>
  <si>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</si>
  <si>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</si>
  <si>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</si>
  <si>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</si>
  <si>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</si>
  <si>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</si>
  <si>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</si>
  <si>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</si>
  <si>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</si>
  <si>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</si>
  <si>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</si>
  <si>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</si>
  <si>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</si>
  <si>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</si>
  <si>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</si>
  <si>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</si>
  <si>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</si>
  <si>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</si>
  <si>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</si>
  <si>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</si>
  <si>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</si>
  <si>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</si>
  <si>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</si>
  <si>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</si>
  <si>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</si>
  <si>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</si>
  <si>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</si>
  <si>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</si>
  <si>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</si>
  <si>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</si>
  <si>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</si>
  <si>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</si>
  <si>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</si>
  <si>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</si>
  <si>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</si>
  <si>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</si>
  <si>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</si>
  <si>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</si>
  <si>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</si>
  <si>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</si>
  <si>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</si>
  <si>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</si>
  <si>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</si>
  <si>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</si>
  <si>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</si>
  <si>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</si>
  <si>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</si>
  <si>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</si>
  <si>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</si>
  <si>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</si>
  <si>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</si>
  <si>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</si>
  <si>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</si>
  <si>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</si>
  <si>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</si>
  <si>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</si>
  <si>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</si>
  <si>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</si>
  <si>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</si>
  <si>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</si>
  <si>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</si>
  <si>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</si>
  <si>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</si>
  <si>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</si>
  <si>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</si>
  <si>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</si>
  <si>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</si>
  <si>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</si>
  <si>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</si>
  <si>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</si>
  <si>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</si>
  <si>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</si>
  <si>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</si>
  <si>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</si>
  <si>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</si>
  <si>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</si>
  <si>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</si>
  <si>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</si>
  <si>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</si>
  <si>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</si>
  <si>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</si>
  <si>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</si>
  <si>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</si>
  <si>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</si>
  <si>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</si>
  <si>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現在、管渠の更新などは行っていない。今後、管渠の状態を把握していく中で、計画的、効率的に老朽化対策に取り組んでいく。</t>
    <rPh sb="0" eb="2">
      <t>ゲンザイ</t>
    </rPh>
    <rPh sb="3" eb="5">
      <t>カンキョ</t>
    </rPh>
    <rPh sb="6" eb="8">
      <t>コウシン</t>
    </rPh>
    <rPh sb="11" eb="12">
      <t>オコナ</t>
    </rPh>
    <rPh sb="18" eb="20">
      <t>コンゴ</t>
    </rPh>
    <rPh sb="21" eb="23">
      <t>カンキョ</t>
    </rPh>
    <rPh sb="24" eb="26">
      <t>ジョウタイ</t>
    </rPh>
    <rPh sb="27" eb="29">
      <t>ハアク</t>
    </rPh>
    <rPh sb="33" eb="34">
      <t>ナカ</t>
    </rPh>
    <rPh sb="36" eb="39">
      <t>ケイカクテキ</t>
    </rPh>
    <rPh sb="40" eb="43">
      <t>コウリツテキ</t>
    </rPh>
    <rPh sb="44" eb="47">
      <t>ロウキュウカ</t>
    </rPh>
    <rPh sb="47" eb="49">
      <t>タイサク</t>
    </rPh>
    <rPh sb="50" eb="51">
      <t>ト</t>
    </rPh>
    <rPh sb="52" eb="53">
      <t>ク</t>
    </rPh>
    <phoneticPr fontId="4"/>
  </si>
  <si>
    <t>収益的収支比率の減少の要因として、総収益の減少と総費用の増加がある。公共下水道供用地区の拡大に伴い、料金収入の増加と営業収益の増加がみられるものの、他会計繰入金の減少から営業外収益が減少し、総収益の減少となった。また、総費用の増加要因として営業費用の増加があげられる。
企業債残高対事業規模比率は、減少傾向から反転増となり今後の推移を注視する必要がある。
汚水処理費が増加となっているため、経費回収率の減少と汚水処理原価の増加をもたらしている。
企業債の発行を抑制しつつ、汚水処理原価を抑制に努め、単年度収支の黒字化に向けた経営改善を行う必要がある。</t>
    <rPh sb="0" eb="3">
      <t>シュウエキテキ</t>
    </rPh>
    <rPh sb="3" eb="5">
      <t>シュウシ</t>
    </rPh>
    <rPh sb="5" eb="7">
      <t>ヒリツ</t>
    </rPh>
    <rPh sb="8" eb="10">
      <t>ゲンショウ</t>
    </rPh>
    <rPh sb="11" eb="13">
      <t>ヨウイン</t>
    </rPh>
    <rPh sb="17" eb="20">
      <t>ソウシュウエキ</t>
    </rPh>
    <rPh sb="21" eb="23">
      <t>ゲンショウ</t>
    </rPh>
    <rPh sb="24" eb="27">
      <t>ソウヒヨウ</t>
    </rPh>
    <rPh sb="28" eb="30">
      <t>ゾウカ</t>
    </rPh>
    <rPh sb="34" eb="36">
      <t>コウキョウ</t>
    </rPh>
    <rPh sb="36" eb="39">
      <t>ゲスイドウ</t>
    </rPh>
    <rPh sb="39" eb="41">
      <t>キョウヨウ</t>
    </rPh>
    <rPh sb="41" eb="43">
      <t>チク</t>
    </rPh>
    <rPh sb="44" eb="46">
      <t>カクダイ</t>
    </rPh>
    <rPh sb="47" eb="48">
      <t>トモナ</t>
    </rPh>
    <rPh sb="50" eb="52">
      <t>リョウキン</t>
    </rPh>
    <rPh sb="52" eb="54">
      <t>シュウニュウ</t>
    </rPh>
    <rPh sb="55" eb="57">
      <t>ゾウカ</t>
    </rPh>
    <rPh sb="58" eb="60">
      <t>エイギョウ</t>
    </rPh>
    <rPh sb="60" eb="62">
      <t>シュウエキ</t>
    </rPh>
    <rPh sb="63" eb="65">
      <t>ゾウカ</t>
    </rPh>
    <rPh sb="74" eb="75">
      <t>タ</t>
    </rPh>
    <rPh sb="75" eb="77">
      <t>カイケイ</t>
    </rPh>
    <rPh sb="77" eb="79">
      <t>クリイレ</t>
    </rPh>
    <rPh sb="79" eb="80">
      <t>キン</t>
    </rPh>
    <rPh sb="81" eb="83">
      <t>ゲンショウ</t>
    </rPh>
    <rPh sb="85" eb="88">
      <t>エイギョウガイ</t>
    </rPh>
    <rPh sb="88" eb="90">
      <t>シュウエキ</t>
    </rPh>
    <rPh sb="91" eb="93">
      <t>ゲンショウ</t>
    </rPh>
    <rPh sb="95" eb="98">
      <t>ソウシュウエキ</t>
    </rPh>
    <rPh sb="99" eb="101">
      <t>ゲンショウ</t>
    </rPh>
    <rPh sb="109" eb="112">
      <t>ソウヒヨウ</t>
    </rPh>
    <rPh sb="113" eb="115">
      <t>ゾウカ</t>
    </rPh>
    <rPh sb="115" eb="117">
      <t>ヨウイン</t>
    </rPh>
    <rPh sb="120" eb="122">
      <t>エイギョウ</t>
    </rPh>
    <rPh sb="122" eb="124">
      <t>ヒヨウ</t>
    </rPh>
    <rPh sb="125" eb="127">
      <t>ゾウカ</t>
    </rPh>
    <rPh sb="135" eb="137">
      <t>キギョウ</t>
    </rPh>
    <rPh sb="137" eb="138">
      <t>サイ</t>
    </rPh>
    <rPh sb="138" eb="140">
      <t>ザンダカ</t>
    </rPh>
    <rPh sb="140" eb="141">
      <t>タイ</t>
    </rPh>
    <rPh sb="141" eb="143">
      <t>ジギョウ</t>
    </rPh>
    <rPh sb="143" eb="145">
      <t>キボ</t>
    </rPh>
    <rPh sb="145" eb="147">
      <t>ヒリツ</t>
    </rPh>
    <rPh sb="149" eb="151">
      <t>ゲンショウ</t>
    </rPh>
    <rPh sb="151" eb="153">
      <t>ケイコウ</t>
    </rPh>
    <rPh sb="155" eb="157">
      <t>ハンテン</t>
    </rPh>
    <rPh sb="157" eb="158">
      <t>ゾウ</t>
    </rPh>
    <rPh sb="161" eb="163">
      <t>コンゴ</t>
    </rPh>
    <rPh sb="164" eb="166">
      <t>スイイ</t>
    </rPh>
    <rPh sb="167" eb="169">
      <t>チュウシ</t>
    </rPh>
    <rPh sb="171" eb="173">
      <t>ヒツヨウ</t>
    </rPh>
    <rPh sb="178" eb="180">
      <t>オスイ</t>
    </rPh>
    <rPh sb="180" eb="182">
      <t>ショリ</t>
    </rPh>
    <rPh sb="182" eb="183">
      <t>ヒ</t>
    </rPh>
    <rPh sb="184" eb="186">
      <t>ゾウカ</t>
    </rPh>
    <rPh sb="195" eb="197">
      <t>ケイヒ</t>
    </rPh>
    <rPh sb="197" eb="199">
      <t>カイシュウ</t>
    </rPh>
    <rPh sb="199" eb="200">
      <t>リツ</t>
    </rPh>
    <rPh sb="201" eb="203">
      <t>ゲンショウ</t>
    </rPh>
    <rPh sb="204" eb="206">
      <t>オスイ</t>
    </rPh>
    <rPh sb="206" eb="208">
      <t>ショリ</t>
    </rPh>
    <rPh sb="208" eb="210">
      <t>ゲンカ</t>
    </rPh>
    <rPh sb="211" eb="213">
      <t>ゾウカ</t>
    </rPh>
    <rPh sb="223" eb="225">
      <t>キギョウ</t>
    </rPh>
    <rPh sb="225" eb="226">
      <t>サイ</t>
    </rPh>
    <rPh sb="227" eb="229">
      <t>ハッコウ</t>
    </rPh>
    <rPh sb="230" eb="232">
      <t>ヨクセイ</t>
    </rPh>
    <rPh sb="236" eb="238">
      <t>オスイ</t>
    </rPh>
    <rPh sb="238" eb="240">
      <t>ショリ</t>
    </rPh>
    <rPh sb="240" eb="242">
      <t>ゲンカ</t>
    </rPh>
    <rPh sb="243" eb="245">
      <t>ヨクセイ</t>
    </rPh>
    <rPh sb="246" eb="247">
      <t>ツト</t>
    </rPh>
    <rPh sb="249" eb="252">
      <t>タンネンド</t>
    </rPh>
    <rPh sb="252" eb="254">
      <t>シュウシ</t>
    </rPh>
    <rPh sb="255" eb="258">
      <t>クロジカ</t>
    </rPh>
    <rPh sb="259" eb="260">
      <t>ム</t>
    </rPh>
    <rPh sb="262" eb="264">
      <t>ケイエイ</t>
    </rPh>
    <rPh sb="264" eb="266">
      <t>カイゼン</t>
    </rPh>
    <rPh sb="267" eb="268">
      <t>オコナ</t>
    </rPh>
    <rPh sb="269" eb="271">
      <t>ヒツヨウ</t>
    </rPh>
    <phoneticPr fontId="4"/>
  </si>
  <si>
    <t>老朽化に伴う管渠更新が発生していないことは強みである。建設改良費の増加による汚水処理資本費の増加と、供用地区の増加に伴う汚水処理維持管理費の増加により、汚水処理費が増加となっている。他方、供用地区の拡大による料金収入の自然増に対し、他会計繰入金等の減少が大きいことで総収益は減少している。近年の使用料改定がないなかで、各指標は経費増加による経営リスクが顕在化する兆しを示しており、健全性向上のため今後の経営戦略の策定作業を通じて、使用料の適切な水準を見定めるなどの経営改善を目指す。</t>
    <rPh sb="0" eb="3">
      <t>ロウキュウカ</t>
    </rPh>
    <rPh sb="4" eb="5">
      <t>トモナ</t>
    </rPh>
    <rPh sb="6" eb="8">
      <t>カンキョ</t>
    </rPh>
    <rPh sb="8" eb="10">
      <t>コウシン</t>
    </rPh>
    <rPh sb="11" eb="13">
      <t>ハッセイ</t>
    </rPh>
    <rPh sb="21" eb="22">
      <t>ツヨ</t>
    </rPh>
    <rPh sb="27" eb="29">
      <t>ケンセツ</t>
    </rPh>
    <rPh sb="29" eb="31">
      <t>カイリョウ</t>
    </rPh>
    <rPh sb="31" eb="32">
      <t>ヒ</t>
    </rPh>
    <rPh sb="33" eb="35">
      <t>ゾウカ</t>
    </rPh>
    <rPh sb="38" eb="40">
      <t>オスイ</t>
    </rPh>
    <rPh sb="40" eb="42">
      <t>ショリ</t>
    </rPh>
    <rPh sb="42" eb="44">
      <t>シホン</t>
    </rPh>
    <rPh sb="44" eb="45">
      <t>ヒ</t>
    </rPh>
    <rPh sb="46" eb="48">
      <t>ゾウカ</t>
    </rPh>
    <rPh sb="50" eb="52">
      <t>キョウヨウ</t>
    </rPh>
    <rPh sb="52" eb="54">
      <t>チク</t>
    </rPh>
    <rPh sb="55" eb="57">
      <t>ゾウカ</t>
    </rPh>
    <rPh sb="58" eb="59">
      <t>トモナ</t>
    </rPh>
    <rPh sb="60" eb="62">
      <t>オスイ</t>
    </rPh>
    <rPh sb="62" eb="64">
      <t>ショリ</t>
    </rPh>
    <rPh sb="64" eb="66">
      <t>イジ</t>
    </rPh>
    <rPh sb="66" eb="69">
      <t>カンリヒ</t>
    </rPh>
    <rPh sb="70" eb="72">
      <t>ゾウカ</t>
    </rPh>
    <rPh sb="76" eb="78">
      <t>オスイ</t>
    </rPh>
    <rPh sb="78" eb="80">
      <t>ショリ</t>
    </rPh>
    <rPh sb="80" eb="81">
      <t>ヒ</t>
    </rPh>
    <rPh sb="82" eb="84">
      <t>ゾウカ</t>
    </rPh>
    <rPh sb="91" eb="93">
      <t>タホウ</t>
    </rPh>
    <rPh sb="94" eb="96">
      <t>キョウヨウ</t>
    </rPh>
    <rPh sb="96" eb="98">
      <t>チク</t>
    </rPh>
    <rPh sb="99" eb="101">
      <t>カクダイ</t>
    </rPh>
    <rPh sb="104" eb="106">
      <t>リョウキン</t>
    </rPh>
    <rPh sb="106" eb="108">
      <t>シュウニュウ</t>
    </rPh>
    <rPh sb="109" eb="112">
      <t>シゼンゾウ</t>
    </rPh>
    <rPh sb="113" eb="114">
      <t>タイ</t>
    </rPh>
    <rPh sb="116" eb="117">
      <t>タ</t>
    </rPh>
    <rPh sb="117" eb="119">
      <t>カイケイ</t>
    </rPh>
    <rPh sb="119" eb="121">
      <t>クリイレ</t>
    </rPh>
    <rPh sb="121" eb="122">
      <t>キン</t>
    </rPh>
    <rPh sb="122" eb="123">
      <t>トウ</t>
    </rPh>
    <rPh sb="124" eb="126">
      <t>ゲンショウ</t>
    </rPh>
    <rPh sb="127" eb="128">
      <t>オオ</t>
    </rPh>
    <rPh sb="133" eb="136">
      <t>ソウシュウエキ</t>
    </rPh>
    <rPh sb="137" eb="139">
      <t>ゲンショウ</t>
    </rPh>
    <rPh sb="144" eb="146">
      <t>キンネン</t>
    </rPh>
    <rPh sb="147" eb="150">
      <t>シヨウリョウ</t>
    </rPh>
    <rPh sb="150" eb="152">
      <t>カイテイ</t>
    </rPh>
    <rPh sb="159" eb="162">
      <t>カクシヒョウ</t>
    </rPh>
    <rPh sb="163" eb="165">
      <t>ケイヒ</t>
    </rPh>
    <rPh sb="165" eb="167">
      <t>ゾウカ</t>
    </rPh>
    <rPh sb="170" eb="172">
      <t>ケイエイ</t>
    </rPh>
    <rPh sb="176" eb="179">
      <t>ケンザイカ</t>
    </rPh>
    <rPh sb="181" eb="182">
      <t>キザ</t>
    </rPh>
    <rPh sb="184" eb="185">
      <t>シメ</t>
    </rPh>
    <rPh sb="190" eb="193">
      <t>ケンゼンセイ</t>
    </rPh>
    <rPh sb="193" eb="195">
      <t>コウジョウ</t>
    </rPh>
    <rPh sb="198" eb="200">
      <t>コンゴ</t>
    </rPh>
    <rPh sb="201" eb="203">
      <t>ケイエイ</t>
    </rPh>
    <rPh sb="203" eb="205">
      <t>センリャク</t>
    </rPh>
    <rPh sb="206" eb="208">
      <t>サクテイ</t>
    </rPh>
    <rPh sb="208" eb="210">
      <t>サギョウ</t>
    </rPh>
    <rPh sb="211" eb="212">
      <t>ツウ</t>
    </rPh>
    <rPh sb="215" eb="218">
      <t>シヨウリョウ</t>
    </rPh>
    <rPh sb="219" eb="221">
      <t>テキセツ</t>
    </rPh>
    <rPh sb="222" eb="224">
      <t>スイジュン</t>
    </rPh>
    <rPh sb="225" eb="227">
      <t>ミサダ</t>
    </rPh>
    <rPh sb="232" eb="234">
      <t>ケイエイ</t>
    </rPh>
    <rPh sb="234" eb="236">
      <t>カイゼン</t>
    </rPh>
    <rPh sb="237" eb="23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</si>
</sst>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C6-4397-8713-5D54F31C5306}"/>
            </c:ext>
          </c:extLst>
        </c:ser>
        <c:dLbls>
          <c:showLegendKey val="0"/>
          <c:showVal val="0"/>
          <c:showCatName val="0"/>
          <c:showSerName val="0"/>
          <c:showPercent val="0"/>
          <c:showBubbleSize val="0"/>
        </c:dLbls>
        <c:gapWidth val="150"/>
        <c:axId val="111743360"/>
        <c:axId val="1117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1.08</c:v>
                </c:pt>
                <c:pt idx="3">
                  <c:v>0.1</c:v>
                </c:pt>
                <c:pt idx="4">
                  <c:v>0.14000000000000001</c:v>
                </c:pt>
              </c:numCache>
            </c:numRef>
          </c:val>
          <c:smooth val="0"/>
          <c:extLst>
            <c:ext xmlns:c16="http://schemas.microsoft.com/office/drawing/2014/chart" uri="{C3380CC4-5D6E-409C-BE32-E72D297353CC}">
              <c16:uniqueId val="{00000001-7EC6-4397-8713-5D54F31C5306}"/>
            </c:ext>
          </c:extLst>
        </c:ser>
        <c:dLbls>
          <c:showLegendKey val="0"/>
          <c:showVal val="0"/>
          <c:showCatName val="0"/>
          <c:showSerName val="0"/>
          <c:showPercent val="0"/>
          <c:showBubbleSize val="0"/>
        </c:dLbls>
        <c:marker val="1"/>
        <c:smooth val="0"/>
        <c:axId val="111743360"/>
        <c:axId val="111745280"/>
      </c:lineChart>
      <c:dateAx>
        <c:axId val="111743360"/>
        <c:scaling>
          <c:orientation val="minMax"/>
        </c:scaling>
        <c:delete val="1"/>
        <c:axPos val="b"/>
        <c:numFmt formatCode="ge" sourceLinked="1"/>
        <c:majorTickMark val="none"/>
        <c:minorTickMark val="none"/>
        <c:tickLblPos val="none"/>
        <c:crossAx val="111745280"/>
        <c:crosses val="autoZero"/>
        <c:auto val="1"/>
        <c:lblOffset val="100"/>
        <c:baseTimeUnit val="years"/>
      </c:dateAx>
      <c:valAx>
        <c:axId val="1117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A3-4578-9F56-F6250A01606A}"/>
            </c:ext>
          </c:extLst>
        </c:ser>
        <c:dLbls>
          <c:showLegendKey val="0"/>
          <c:showVal val="0"/>
          <c:showCatName val="0"/>
          <c:showSerName val="0"/>
          <c:showPercent val="0"/>
          <c:showBubbleSize val="0"/>
        </c:dLbls>
        <c:gapWidth val="150"/>
        <c:axId val="112173056"/>
        <c:axId val="1121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59.97</c:v>
                </c:pt>
                <c:pt idx="3">
                  <c:v>58.12</c:v>
                </c:pt>
                <c:pt idx="4">
                  <c:v>58.83</c:v>
                </c:pt>
              </c:numCache>
            </c:numRef>
          </c:val>
          <c:smooth val="0"/>
          <c:extLst>
            <c:ext xmlns:c16="http://schemas.microsoft.com/office/drawing/2014/chart" uri="{C3380CC4-5D6E-409C-BE32-E72D297353CC}">
              <c16:uniqueId val="{00000001-99A3-4578-9F56-F6250A01606A}"/>
            </c:ext>
          </c:extLst>
        </c:ser>
        <c:dLbls>
          <c:showLegendKey val="0"/>
          <c:showVal val="0"/>
          <c:showCatName val="0"/>
          <c:showSerName val="0"/>
          <c:showPercent val="0"/>
          <c:showBubbleSize val="0"/>
        </c:dLbls>
        <c:marker val="1"/>
        <c:smooth val="0"/>
        <c:axId val="112173056"/>
        <c:axId val="112174976"/>
      </c:lineChart>
      <c:dateAx>
        <c:axId val="112173056"/>
        <c:scaling>
          <c:orientation val="minMax"/>
        </c:scaling>
        <c:delete val="1"/>
        <c:axPos val="b"/>
        <c:numFmt formatCode="ge" sourceLinked="1"/>
        <c:majorTickMark val="none"/>
        <c:minorTickMark val="none"/>
        <c:tickLblPos val="none"/>
        <c:crossAx val="112174976"/>
        <c:crosses val="autoZero"/>
        <c:auto val="1"/>
        <c:lblOffset val="100"/>
        <c:baseTimeUnit val="years"/>
      </c:dateAx>
      <c:valAx>
        <c:axId val="112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95.57</c:v>
                </c:pt>
                <c:pt idx="1">
                  <c:v>95.69</c:v>
                </c:pt>
                <c:pt idx="2">
                  <c:v>95.83</c:v>
                </c:pt>
                <c:pt idx="3">
                  <c:v>96.18</c:v>
                </c:pt>
                <c:pt idx="4">
                  <c:v>96.24</c:v>
                </c:pt>
              </c:numCache>
            </c:numRef>
          </c:val>
          <c:extLst>
            <c:ext xmlns:c16="http://schemas.microsoft.com/office/drawing/2014/chart" uri="{C3380CC4-5D6E-409C-BE32-E72D297353CC}">
              <c16:uniqueId val="{00000000-AF02-4BF5-A0BB-68360820FB6A}"/>
            </c:ext>
          </c:extLst>
        </c:ser>
        <c:dLbls>
          <c:showLegendKey val="0"/>
          <c:showVal val="0"/>
          <c:showCatName val="0"/>
          <c:showSerName val="0"/>
          <c:showPercent val="0"/>
          <c:showBubbleSize val="0"/>
        </c:dLbls>
        <c:gapWidth val="150"/>
        <c:axId val="112210304"/>
        <c:axId val="1122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94.8</c:v>
                </c:pt>
                <c:pt idx="3">
                  <c:v>93.07</c:v>
                </c:pt>
                <c:pt idx="4">
                  <c:v>92.9</c:v>
                </c:pt>
              </c:numCache>
            </c:numRef>
          </c:val>
          <c:smooth val="0"/>
          <c:extLst>
            <c:ext xmlns:c16="http://schemas.microsoft.com/office/drawing/2014/chart" uri="{C3380CC4-5D6E-409C-BE32-E72D297353CC}">
              <c16:uniqueId val="{00000001-AF02-4BF5-A0BB-68360820FB6A}"/>
            </c:ext>
          </c:extLst>
        </c:ser>
        <c:dLbls>
          <c:showLegendKey val="0"/>
          <c:showVal val="0"/>
          <c:showCatName val="0"/>
          <c:showSerName val="0"/>
          <c:showPercent val="0"/>
          <c:showBubbleSize val="0"/>
        </c:dLbls>
        <c:marker val="1"/>
        <c:smooth val="0"/>
        <c:axId val="112210304"/>
        <c:axId val="112212224"/>
      </c:lineChart>
      <c:dateAx>
        <c:axId val="112210304"/>
        <c:scaling>
          <c:orientation val="minMax"/>
        </c:scaling>
        <c:delete val="1"/>
        <c:axPos val="b"/>
        <c:numFmt formatCode="ge" sourceLinked="1"/>
        <c:majorTickMark val="none"/>
        <c:minorTickMark val="none"/>
        <c:tickLblPos val="none"/>
        <c:crossAx val="112212224"/>
        <c:crosses val="autoZero"/>
        <c:auto val="1"/>
        <c:lblOffset val="100"/>
        <c:baseTimeUnit val="years"/>
      </c:dateAx>
      <c:valAx>
        <c:axId val="1122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97.06</c:v>
                </c:pt>
                <c:pt idx="1">
                  <c:v>95.98</c:v>
                </c:pt>
                <c:pt idx="2">
                  <c:v>95.85</c:v>
                </c:pt>
                <c:pt idx="3">
                  <c:v>97.31</c:v>
                </c:pt>
                <c:pt idx="4">
                  <c:v>93.46</c:v>
                </c:pt>
              </c:numCache>
            </c:numRef>
          </c:val>
          <c:extLst>
            <c:ext xmlns:c16="http://schemas.microsoft.com/office/drawing/2014/chart" uri="{C3380CC4-5D6E-409C-BE32-E72D297353CC}">
              <c16:uniqueId val="{00000000-7F9C-4215-B83C-D8F4D00F445F}"/>
            </c:ext>
          </c:extLst>
        </c:ser>
        <c:dLbls>
          <c:showLegendKey val="0"/>
          <c:showVal val="0"/>
          <c:showCatName val="0"/>
          <c:showSerName val="0"/>
          <c:showPercent val="0"/>
          <c:showBubbleSize val="0"/>
        </c:dLbls>
        <c:gapWidth val="150"/>
        <c:axId val="111776512"/>
        <c:axId val="1117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9C-4215-B83C-D8F4D00F445F}"/>
            </c:ext>
          </c:extLst>
        </c:ser>
        <c:dLbls>
          <c:showLegendKey val="0"/>
          <c:showVal val="0"/>
          <c:showCatName val="0"/>
          <c:showSerName val="0"/>
          <c:showPercent val="0"/>
          <c:showBubbleSize val="0"/>
        </c:dLbls>
        <c:marker val="1"/>
        <c:smooth val="0"/>
        <c:axId val="111776512"/>
        <c:axId val="111778432"/>
      </c:lineChart>
      <c:dateAx>
        <c:axId val="111776512"/>
        <c:scaling>
          <c:orientation val="minMax"/>
        </c:scaling>
        <c:delete val="1"/>
        <c:axPos val="b"/>
        <c:numFmt formatCode="ge" sourceLinked="1"/>
        <c:majorTickMark val="none"/>
        <c:minorTickMark val="none"/>
        <c:tickLblPos val="none"/>
        <c:crossAx val="111778432"/>
        <c:crosses val="autoZero"/>
        <c:auto val="1"/>
        <c:lblOffset val="100"/>
        <c:baseTimeUnit val="years"/>
      </c:dateAx>
      <c:valAx>
        <c:axId val="1117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39-4738-99BD-5A55247216D5}"/>
            </c:ext>
          </c:extLst>
        </c:ser>
        <c:dLbls>
          <c:showLegendKey val="0"/>
          <c:showVal val="0"/>
          <c:showCatName val="0"/>
          <c:showSerName val="0"/>
          <c:showPercent val="0"/>
          <c:showBubbleSize val="0"/>
        </c:dLbls>
        <c:gapWidth val="150"/>
        <c:axId val="111817856"/>
        <c:axId val="111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39-4738-99BD-5A55247216D5}"/>
            </c:ext>
          </c:extLst>
        </c:ser>
        <c:dLbls>
          <c:showLegendKey val="0"/>
          <c:showVal val="0"/>
          <c:showCatName val="0"/>
          <c:showSerName val="0"/>
          <c:showPercent val="0"/>
          <c:showBubbleSize val="0"/>
        </c:dLbls>
        <c:marker val="1"/>
        <c:smooth val="0"/>
        <c:axId val="111817856"/>
        <c:axId val="111819776"/>
      </c:lineChart>
      <c:dateAx>
        <c:axId val="111817856"/>
        <c:scaling>
          <c:orientation val="minMax"/>
        </c:scaling>
        <c:delete val="1"/>
        <c:axPos val="b"/>
        <c:numFmt formatCode="ge" sourceLinked="1"/>
        <c:majorTickMark val="none"/>
        <c:minorTickMark val="none"/>
        <c:tickLblPos val="none"/>
        <c:crossAx val="111819776"/>
        <c:crosses val="autoZero"/>
        <c:auto val="1"/>
        <c:lblOffset val="100"/>
        <c:baseTimeUnit val="years"/>
      </c:dateAx>
      <c:valAx>
        <c:axId val="111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D-4639-836F-FCF32BDABB05}"/>
            </c:ext>
          </c:extLst>
        </c:ser>
        <c:dLbls>
          <c:showLegendKey val="0"/>
          <c:showVal val="0"/>
          <c:showCatName val="0"/>
          <c:showSerName val="0"/>
          <c:showPercent val="0"/>
          <c:showBubbleSize val="0"/>
        </c:dLbls>
        <c:gapWidth val="150"/>
        <c:axId val="111851008"/>
        <c:axId val="1118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D-4639-836F-FCF32BDABB05}"/>
            </c:ext>
          </c:extLst>
        </c:ser>
        <c:dLbls>
          <c:showLegendKey val="0"/>
          <c:showVal val="0"/>
          <c:showCatName val="0"/>
          <c:showSerName val="0"/>
          <c:showPercent val="0"/>
          <c:showBubbleSize val="0"/>
        </c:dLbls>
        <c:marker val="1"/>
        <c:smooth val="0"/>
        <c:axId val="111851008"/>
        <c:axId val="111852928"/>
      </c:lineChart>
      <c:dateAx>
        <c:axId val="111851008"/>
        <c:scaling>
          <c:orientation val="minMax"/>
        </c:scaling>
        <c:delete val="1"/>
        <c:axPos val="b"/>
        <c:numFmt formatCode="ge" sourceLinked="1"/>
        <c:majorTickMark val="none"/>
        <c:minorTickMark val="none"/>
        <c:tickLblPos val="none"/>
        <c:crossAx val="111852928"/>
        <c:crosses val="autoZero"/>
        <c:auto val="1"/>
        <c:lblOffset val="100"/>
        <c:baseTimeUnit val="years"/>
      </c:dateAx>
      <c:valAx>
        <c:axId val="1118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C2-49E2-8551-893EE72DE77E}"/>
            </c:ext>
          </c:extLst>
        </c:ser>
        <c:dLbls>
          <c:showLegendKey val="0"/>
          <c:showVal val="0"/>
          <c:showCatName val="0"/>
          <c:showSerName val="0"/>
          <c:showPercent val="0"/>
          <c:showBubbleSize val="0"/>
        </c:dLbls>
        <c:gapWidth val="150"/>
        <c:axId val="111955968"/>
        <c:axId val="1119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C2-49E2-8551-893EE72DE77E}"/>
            </c:ext>
          </c:extLst>
        </c:ser>
        <c:dLbls>
          <c:showLegendKey val="0"/>
          <c:showVal val="0"/>
          <c:showCatName val="0"/>
          <c:showSerName val="0"/>
          <c:showPercent val="0"/>
          <c:showBubbleSize val="0"/>
        </c:dLbls>
        <c:marker val="1"/>
        <c:smooth val="0"/>
        <c:axId val="111955968"/>
        <c:axId val="111957888"/>
      </c:lineChart>
      <c:dateAx>
        <c:axId val="111955968"/>
        <c:scaling>
          <c:orientation val="minMax"/>
        </c:scaling>
        <c:delete val="1"/>
        <c:axPos val="b"/>
        <c:numFmt formatCode="ge" sourceLinked="1"/>
        <c:majorTickMark val="none"/>
        <c:minorTickMark val="none"/>
        <c:tickLblPos val="none"/>
        <c:crossAx val="111957888"/>
        <c:crosses val="autoZero"/>
        <c:auto val="1"/>
        <c:lblOffset val="100"/>
        <c:baseTimeUnit val="years"/>
      </c:dateAx>
      <c:valAx>
        <c:axId val="1119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1-410F-9F5F-880ECC93B025}"/>
            </c:ext>
          </c:extLst>
        </c:ser>
        <c:dLbls>
          <c:showLegendKey val="0"/>
          <c:showVal val="0"/>
          <c:showCatName val="0"/>
          <c:showSerName val="0"/>
          <c:showPercent val="0"/>
          <c:showBubbleSize val="0"/>
        </c:dLbls>
        <c:gapWidth val="150"/>
        <c:axId val="112005888"/>
        <c:axId val="112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1-410F-9F5F-880ECC93B025}"/>
            </c:ext>
          </c:extLst>
        </c:ser>
        <c:dLbls>
          <c:showLegendKey val="0"/>
          <c:showVal val="0"/>
          <c:showCatName val="0"/>
          <c:showSerName val="0"/>
          <c:showPercent val="0"/>
          <c:showBubbleSize val="0"/>
        </c:dLbls>
        <c:marker val="1"/>
        <c:smooth val="0"/>
        <c:axId val="112005888"/>
        <c:axId val="112007808"/>
      </c:lineChart>
      <c:dateAx>
        <c:axId val="112005888"/>
        <c:scaling>
          <c:orientation val="minMax"/>
        </c:scaling>
        <c:delete val="1"/>
        <c:axPos val="b"/>
        <c:numFmt formatCode="ge" sourceLinked="1"/>
        <c:majorTickMark val="none"/>
        <c:minorTickMark val="none"/>
        <c:tickLblPos val="none"/>
        <c:crossAx val="112007808"/>
        <c:crosses val="autoZero"/>
        <c:auto val="1"/>
        <c:lblOffset val="100"/>
        <c:baseTimeUnit val="years"/>
      </c:dateAx>
      <c:valAx>
        <c:axId val="112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211.58</c:v>
                </c:pt>
                <c:pt idx="1">
                  <c:v>175.05</c:v>
                </c:pt>
                <c:pt idx="2">
                  <c:v>152.25</c:v>
                </c:pt>
                <c:pt idx="3">
                  <c:v>147.99</c:v>
                </c:pt>
                <c:pt idx="4">
                  <c:v>282.49</c:v>
                </c:pt>
              </c:numCache>
            </c:numRef>
          </c:val>
          <c:extLst>
            <c:ext xmlns:c16="http://schemas.microsoft.com/office/drawing/2014/chart" uri="{C3380CC4-5D6E-409C-BE32-E72D297353CC}">
              <c16:uniqueId val="{00000000-0E4A-4335-B840-6FF68280A5F8}"/>
            </c:ext>
          </c:extLst>
        </c:ser>
        <c:dLbls>
          <c:showLegendKey val="0"/>
          <c:showVal val="0"/>
          <c:showCatName val="0"/>
          <c:showSerName val="0"/>
          <c:showPercent val="0"/>
          <c:showBubbleSize val="0"/>
        </c:dLbls>
        <c:gapWidth val="150"/>
        <c:axId val="112024960"/>
        <c:axId val="1120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681.23</c:v>
                </c:pt>
                <c:pt idx="3">
                  <c:v>625.12</c:v>
                </c:pt>
                <c:pt idx="4">
                  <c:v>610.16999999999996</c:v>
                </c:pt>
              </c:numCache>
            </c:numRef>
          </c:val>
          <c:smooth val="0"/>
          <c:extLst>
            <c:ext xmlns:c16="http://schemas.microsoft.com/office/drawing/2014/chart" uri="{C3380CC4-5D6E-409C-BE32-E72D297353CC}">
              <c16:uniqueId val="{00000001-0E4A-4335-B840-6FF68280A5F8}"/>
            </c:ext>
          </c:extLst>
        </c:ser>
        <c:dLbls>
          <c:showLegendKey val="0"/>
          <c:showVal val="0"/>
          <c:showCatName val="0"/>
          <c:showSerName val="0"/>
          <c:showPercent val="0"/>
          <c:showBubbleSize val="0"/>
        </c:dLbls>
        <c:marker val="1"/>
        <c:smooth val="0"/>
        <c:axId val="112024960"/>
        <c:axId val="112043520"/>
      </c:lineChart>
      <c:dateAx>
        <c:axId val="112024960"/>
        <c:scaling>
          <c:orientation val="minMax"/>
        </c:scaling>
        <c:delete val="1"/>
        <c:axPos val="b"/>
        <c:numFmt formatCode="ge" sourceLinked="1"/>
        <c:majorTickMark val="none"/>
        <c:minorTickMark val="none"/>
        <c:tickLblPos val="none"/>
        <c:crossAx val="112043520"/>
        <c:crosses val="autoZero"/>
        <c:auto val="1"/>
        <c:lblOffset val="100"/>
        <c:baseTimeUnit val="years"/>
      </c:dateAx>
      <c:valAx>
        <c:axId val="1120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100.69</c:v>
                </c:pt>
                <c:pt idx="1">
                  <c:v>100.93</c:v>
                </c:pt>
                <c:pt idx="2">
                  <c:v>100.51</c:v>
                </c:pt>
                <c:pt idx="3">
                  <c:v>100.49</c:v>
                </c:pt>
                <c:pt idx="4">
                  <c:v>80.459999999999994</c:v>
                </c:pt>
              </c:numCache>
            </c:numRef>
          </c:val>
          <c:extLst>
            <c:ext xmlns:c16="http://schemas.microsoft.com/office/drawing/2014/chart" uri="{C3380CC4-5D6E-409C-BE32-E72D297353CC}">
              <c16:uniqueId val="{00000000-C9FE-4213-9638-99C4F9452E91}"/>
            </c:ext>
          </c:extLst>
        </c:ser>
        <c:dLbls>
          <c:showLegendKey val="0"/>
          <c:showVal val="0"/>
          <c:showCatName val="0"/>
          <c:showSerName val="0"/>
          <c:showPercent val="0"/>
          <c:showBubbleSize val="0"/>
        </c:dLbls>
        <c:gapWidth val="150"/>
        <c:axId val="112406528"/>
        <c:axId val="1124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76.84</c:v>
                </c:pt>
                <c:pt idx="3">
                  <c:v>89.74</c:v>
                </c:pt>
                <c:pt idx="4">
                  <c:v>88.37</c:v>
                </c:pt>
              </c:numCache>
            </c:numRef>
          </c:val>
          <c:smooth val="0"/>
          <c:extLst>
            <c:ext xmlns:c16="http://schemas.microsoft.com/office/drawing/2014/chart" uri="{C3380CC4-5D6E-409C-BE32-E72D297353CC}">
              <c16:uniqueId val="{00000001-C9FE-4213-9638-99C4F9452E91}"/>
            </c:ext>
          </c:extLst>
        </c:ser>
        <c:dLbls>
          <c:showLegendKey val="0"/>
          <c:showVal val="0"/>
          <c:showCatName val="0"/>
          <c:showSerName val="0"/>
          <c:showPercent val="0"/>
          <c:showBubbleSize val="0"/>
        </c:dLbls>
        <c:marker val="1"/>
        <c:smooth val="0"/>
        <c:axId val="112406528"/>
        <c:axId val="112408448"/>
      </c:lineChart>
      <c:dateAx>
        <c:axId val="112406528"/>
        <c:scaling>
          <c:orientation val="minMax"/>
        </c:scaling>
        <c:delete val="1"/>
        <c:axPos val="b"/>
        <c:numFmt formatCode="ge" sourceLinked="1"/>
        <c:majorTickMark val="none"/>
        <c:minorTickMark val="none"/>
        <c:tickLblPos val="none"/>
        <c:crossAx val="112408448"/>
        <c:crosses val="autoZero"/>
        <c:auto val="1"/>
        <c:lblOffset val="100"/>
        <c:baseTimeUnit val="years"/>
      </c:dateAx>
      <c:valAx>
        <c:axId val="112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134</c:v>
                </c:pt>
                <c:pt idx="1">
                  <c:v>136.04</c:v>
                </c:pt>
                <c:pt idx="2">
                  <c:v>139.34</c:v>
                </c:pt>
                <c:pt idx="3">
                  <c:v>140.59</c:v>
                </c:pt>
                <c:pt idx="4">
                  <c:v>176.7</c:v>
                </c:pt>
              </c:numCache>
            </c:numRef>
          </c:val>
          <c:extLst>
            <c:ext xmlns:c16="http://schemas.microsoft.com/office/drawing/2014/chart" uri="{C3380CC4-5D6E-409C-BE32-E72D297353CC}">
              <c16:uniqueId val="{00000000-0A51-4B27-B35A-64CB43E55D70}"/>
            </c:ext>
          </c:extLst>
        </c:ser>
        <c:dLbls>
          <c:showLegendKey val="0"/>
          <c:showVal val="0"/>
          <c:showCatName val="0"/>
          <c:showSerName val="0"/>
          <c:showPercent val="0"/>
          <c:showBubbleSize val="0"/>
        </c:dLbls>
        <c:gapWidth val="150"/>
        <c:axId val="112136576"/>
        <c:axId val="112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160.72999999999999</c:v>
                </c:pt>
                <c:pt idx="3">
                  <c:v>141.24</c:v>
                </c:pt>
                <c:pt idx="4">
                  <c:v>143.05000000000001</c:v>
                </c:pt>
              </c:numCache>
            </c:numRef>
          </c:val>
          <c:smooth val="0"/>
          <c:extLst>
            <c:ext xmlns:c16="http://schemas.microsoft.com/office/drawing/2014/chart" uri="{C3380CC4-5D6E-409C-BE32-E72D297353CC}">
              <c16:uniqueId val="{00000001-0A51-4B27-B35A-64CB43E55D70}"/>
            </c:ext>
          </c:extLst>
        </c:ser>
        <c:dLbls>
          <c:showLegendKey val="0"/>
          <c:showVal val="0"/>
          <c:showCatName val="0"/>
          <c:showSerName val="0"/>
          <c:showPercent val="0"/>
          <c:showBubbleSize val="0"/>
        </c:dLbls>
        <c:marker val="1"/>
        <c:smooth val="0"/>
        <c:axId val="112136576"/>
        <c:axId val="112450944"/>
      </c:lineChart>
      <c:dateAx>
        <c:axId val="112136576"/>
        <c:scaling>
          <c:orientation val="minMax"/>
        </c:scaling>
        <c:delete val="1"/>
        <c:axPos val="b"/>
        <c:numFmt formatCode="ge" sourceLinked="1"/>
        <c:majorTickMark val="none"/>
        <c:minorTickMark val="none"/>
        <c:tickLblPos val="none"/>
        <c:crossAx val="112450944"/>
        <c:crosses val="autoZero"/>
        <c:auto val="1"/>
        <c:lblOffset val="100"/>
        <c:baseTimeUnit val="years"/>
      </c:dateAx>
      <c:valAx>
        <c:axId val="112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富里市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50258</v>
      </c>
      <c r="AM8" s="49"/>
      <c r="AN8" s="49"/>
      <c r="AO8" s="49"/>
      <c r="AP8" s="49"/>
      <c r="AQ8" s="49"/>
      <c r="AR8" s="49"/>
      <c r="AS8" s="49"/>
      <c r="AT8" s="44">
        <f>データ!T6</f>
        <v>53.88</v>
      </c>
      <c r="AU8" s="44"/>
      <c r="AV8" s="44"/>
      <c r="AW8" s="44"/>
      <c r="AX8" s="44"/>
      <c r="AY8" s="44"/>
      <c r="AZ8" s="44"/>
      <c r="BA8" s="44"/>
      <c r="BB8" s="44">
        <f>データ!U6</f>
        <v>932.78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60.73</v>
      </c>
      <c r="Q10" s="44"/>
      <c r="R10" s="44"/>
      <c r="S10" s="44"/>
      <c r="T10" s="44"/>
      <c r="U10" s="44"/>
      <c r="V10" s="44"/>
      <c r="W10" s="44">
        <f>データ!Q6</f>
        <v>84.52</v>
      </c>
      <c r="X10" s="44"/>
      <c r="Y10" s="44"/>
      <c r="Z10" s="44"/>
      <c r="AA10" s="44"/>
      <c r="AB10" s="44"/>
      <c r="AC10" s="44"/>
      <c r="AD10" s="49">
        <f>データ!R6</f>
        <v>2268</v>
      </c>
      <c r="AE10" s="49"/>
      <c r="AF10" s="49"/>
      <c r="AG10" s="49"/>
      <c r="AH10" s="49"/>
      <c r="AI10" s="49"/>
      <c r="AJ10" s="49"/>
      <c r="AK10" s="2"/>
      <c r="AL10" s="49">
        <f>データ!V6</f>
        <v>30518</v>
      </c>
      <c r="AM10" s="49"/>
      <c r="AN10" s="49"/>
      <c r="AO10" s="49"/>
      <c r="AP10" s="49"/>
      <c r="AQ10" s="49"/>
      <c r="AR10" s="49"/>
      <c r="AS10" s="49"/>
      <c r="AT10" s="44">
        <f>データ!W6</f>
        <v>4.83</v>
      </c>
      <c r="AU10" s="44"/>
      <c r="AV10" s="44"/>
      <c r="AW10" s="44"/>
      <c r="AX10" s="44"/>
      <c r="AY10" s="44"/>
      <c r="AZ10" s="44"/>
      <c r="BA10" s="44"/>
      <c r="BB10" s="44">
        <f>データ!X6</f>
        <v>6318.43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YpPjuxCuZbaeksrn9cxV1PfmdkJK78ZVW8qs1/85pssIxtITP552if4n9js+1tFEv4QWZ+HFz9AQW/f2969nQA==" saltValue="DTVY2b4ONyAk0V95QvOP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122335</v>
      </c>
      <c r="D6" s="32">
        <f t="shared" si="3"/>
        <v>47</v>
      </c>
      <c r="E6" s="32">
        <f t="shared" si="3"/>
        <v>17</v>
      </c>
      <c r="F6" s="32">
        <f t="shared" si="3"/>
        <v>1</v>
      </c>
      <c r="G6" s="32">
        <f t="shared" si="3"/>
        <v>0</v>
      </c>
      <c r="H6" s="32" t="str">
        <f t="shared" si="3"/>
        <v>千葉県　富里市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60.73</v>
      </c>
      <c r="Q6" s="33">
        <f t="shared" si="3"/>
        <v>84.52</v>
      </c>
      <c r="R6" s="33">
        <f t="shared" si="3"/>
        <v>2268</v>
      </c>
      <c r="S6" s="33">
        <f t="shared" si="3"/>
        <v>50258</v>
      </c>
      <c r="T6" s="33">
        <f t="shared" si="3"/>
        <v>53.88</v>
      </c>
      <c r="U6" s="33">
        <f t="shared" si="3"/>
        <v>932.78</v>
      </c>
      <c r="V6" s="33">
        <f t="shared" si="3"/>
        <v>30518</v>
      </c>
      <c r="W6" s="33">
        <f t="shared" si="3"/>
        <v>4.83</v>
      </c>
      <c r="X6" s="33">
        <f t="shared" si="3"/>
        <v>6318.43</v>
      </c>
      <c r="Y6" s="34">
        <f>IF(Y7="",NA(),Y7)</f>
        <v>97.06</v>
      </c>
      <c r="Z6" s="34">
        <f t="shared" ref="Z6:AH6" si="4">IF(Z7="",NA(),Z7)</f>
        <v>95.98</v>
      </c>
      <c r="AA6" s="34">
        <f t="shared" si="4"/>
        <v>95.85</v>
      </c>
      <c r="AB6" s="34">
        <f t="shared" si="4"/>
        <v>97.31</v>
      </c>
      <c r="AC6" s="34">
        <f t="shared" si="4"/>
        <v>93.46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211.58</v>
      </c>
      <c r="BG6" s="34">
        <f t="shared" ref="BG6:BO6" si="7">IF(BG7="",NA(),BG7)</f>
        <v>175.05</v>
      </c>
      <c r="BH6" s="34">
        <f t="shared" si="7"/>
        <v>152.25</v>
      </c>
      <c r="BI6" s="34">
        <f t="shared" si="7"/>
        <v>147.99</v>
      </c>
      <c r="BJ6" s="34">
        <f t="shared" si="7"/>
        <v>282.49</v>
      </c>
      <c r="BK6" s="34">
        <f t="shared" si="7"/>
        <v>1119.4100000000001</v>
      </c>
      <c r="BL6" s="34">
        <f t="shared" si="7"/>
        <v>1067.74</v>
      </c>
      <c r="BM6" s="34">
        <f t="shared" si="7"/>
        <v>681.23</v>
      </c>
      <c r="BN6" s="34">
        <f t="shared" si="7"/>
        <v>625.12</v>
      </c>
      <c r="BO6" s="34">
        <f t="shared" si="7"/>
        <v>610.16999999999996</v>
      </c>
      <c r="BP6" s="33" t="str">
        <f>IF(BP7="","",IF(BP7="-","【-】","【"&amp;SUBSTITUTE(TEXT(BP7,"#,##0.00"),"-","△")&amp;"】"))</f>
        <v>【707.33】</v>
      </c>
      <c r="BQ6" s="34">
        <f>IF(BQ7="",NA(),BQ7)</f>
        <v>100.69</v>
      </c>
      <c r="BR6" s="34">
        <f t="shared" ref="BR6:BZ6" si="8">IF(BR7="",NA(),BR7)</f>
        <v>100.93</v>
      </c>
      <c r="BS6" s="34">
        <f t="shared" si="8"/>
        <v>100.51</v>
      </c>
      <c r="BT6" s="34">
        <f t="shared" si="8"/>
        <v>100.49</v>
      </c>
      <c r="BU6" s="34">
        <f t="shared" si="8"/>
        <v>80.459999999999994</v>
      </c>
      <c r="BV6" s="34">
        <f t="shared" si="8"/>
        <v>71.349999999999994</v>
      </c>
      <c r="BW6" s="34">
        <f t="shared" si="8"/>
        <v>73.569999999999993</v>
      </c>
      <c r="BX6" s="34">
        <f t="shared" si="8"/>
        <v>76.84</v>
      </c>
      <c r="BY6" s="34">
        <f t="shared" si="8"/>
        <v>89.74</v>
      </c>
      <c r="BZ6" s="34">
        <f t="shared" si="8"/>
        <v>88.37</v>
      </c>
      <c r="CA6" s="33" t="str">
        <f>IF(CA7="","",IF(CA7="-","【-】","【"&amp;SUBSTITUTE(TEXT(CA7,"#,##0.00"),"-","△")&amp;"】"))</f>
        <v>【101.26】</v>
      </c>
      <c r="CB6" s="34">
        <f>IF(CB7="",NA(),CB7)</f>
        <v>134</v>
      </c>
      <c r="CC6" s="34">
        <f t="shared" ref="CC6:CK6" si="9">IF(CC7="",NA(),CC7)</f>
        <v>136.04</v>
      </c>
      <c r="CD6" s="34">
        <f t="shared" si="9"/>
        <v>139.34</v>
      </c>
      <c r="CE6" s="34">
        <f t="shared" si="9"/>
        <v>140.59</v>
      </c>
      <c r="CF6" s="34">
        <f t="shared" si="9"/>
        <v>176.7</v>
      </c>
      <c r="CG6" s="34">
        <f t="shared" si="9"/>
        <v>182.55</v>
      </c>
      <c r="CH6" s="34">
        <f t="shared" si="9"/>
        <v>184.87</v>
      </c>
      <c r="CI6" s="34">
        <f t="shared" si="9"/>
        <v>160.72999999999999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59.97</v>
      </c>
      <c r="CU6" s="34">
        <f t="shared" si="10"/>
        <v>58.12</v>
      </c>
      <c r="CV6" s="34">
        <f t="shared" si="10"/>
        <v>58.83</v>
      </c>
      <c r="CW6" s="33" t="str">
        <f>IF(CW7="","",IF(CW7="-","【-】","【"&amp;SUBSTITUTE(TEXT(CW7,"#,##0.00"),"-","△")&amp;"】"))</f>
        <v>【60.13】</v>
      </c>
      <c r="CX6" s="34">
        <f>IF(CX7="",NA(),CX7)</f>
        <v>95.57</v>
      </c>
      <c r="CY6" s="34">
        <f t="shared" ref="CY6:DG6" si="11">IF(CY7="",NA(),CY7)</f>
        <v>95.69</v>
      </c>
      <c r="CZ6" s="34">
        <f t="shared" si="11"/>
        <v>95.83</v>
      </c>
      <c r="DA6" s="34">
        <f t="shared" si="11"/>
        <v>96.18</v>
      </c>
      <c r="DB6" s="34">
        <f t="shared" si="11"/>
        <v>96.24</v>
      </c>
      <c r="DC6" s="34">
        <f t="shared" si="11"/>
        <v>89.13</v>
      </c>
      <c r="DD6" s="34">
        <f t="shared" si="11"/>
        <v>88.59</v>
      </c>
      <c r="DE6" s="34">
        <f t="shared" si="11"/>
        <v>94.8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1.08</v>
      </c>
      <c r="EM6" s="34">
        <f t="shared" si="14"/>
        <v>0.1</v>
      </c>
      <c r="EN6" s="34">
        <f t="shared" si="14"/>
        <v>0.14000000000000001</v>
      </c>
      <c r="EO6" s="33" t="str">
        <f>IF(EO7="","",IF(EO7="-","【-】","【"&amp;SUBSTITUTE(TEXT(EO7,"#,##0.00"),"-","△")&amp;"】"))</f>
        <v>【0.23】</v>
      </c>
    </row>
    <row r="7" spans="1:145" s="35" customFormat="1" x14ac:dyDescent="0.15">
      <c r="A7" s="27"/>
      <c r="B7" s="36">
        <v>2017</v>
      </c>
      <c r="C7" s="36">
        <v>122335</v>
      </c>
      <c r="D7" s="36">
        <v>47</v>
      </c>
      <c r="E7" s="36">
        <v>17</v>
      </c>
      <c r="F7" s="36">
        <v>1</v>
      </c>
      <c r="G7" s="36">
        <v>0</v>
      </c>
      <c r="H7" s="36" t="s">
        <v>109</v>
      </c>
      <c r="I7" s="36" t="s">
        <v>110</v>
      </c>
      <c r="J7" s="36" t="s">
        <v>111</v>
      </c>
      <c r="K7" s="36" t="s">
        <v>112</v>
      </c>
      <c r="L7" s="36" t="s">
        <v>113</v>
      </c>
      <c r="M7" s="36" t="s">
        <v>114</v>
      </c>
      <c r="N7" s="37" t="s">
        <v>115</v>
      </c>
      <c r="O7" s="37" t="s">
        <v>116</v>
      </c>
      <c r="P7" s="37">
        <v>60.73</v>
      </c>
      <c r="Q7" s="37">
        <v>84.52</v>
      </c>
      <c r="R7" s="37">
        <v>2268</v>
      </c>
      <c r="S7" s="37">
        <v>50258</v>
      </c>
      <c r="T7" s="37">
        <v>53.88</v>
      </c>
      <c r="U7" s="37">
        <v>932.78</v>
      </c>
      <c r="V7" s="37">
        <v>30518</v>
      </c>
      <c r="W7" s="37">
        <v>4.83</v>
      </c>
      <c r="X7" s="37">
        <v>6318.43</v>
      </c>
      <c r="Y7" s="37">
        <v>97.06</v>
      </c>
      <c r="Z7" s="37">
        <v>95.98</v>
      </c>
      <c r="AA7" s="37">
        <v>95.85</v>
      </c>
      <c r="AB7" s="37">
        <v>97.31</v>
      </c>
      <c r="AC7" s="37">
        <v>93.46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211.58</v>
      </c>
      <c r="BG7" s="37">
        <v>175.05</v>
      </c>
      <c r="BH7" s="37">
        <v>152.25</v>
      </c>
      <c r="BI7" s="37">
        <v>147.99</v>
      </c>
      <c r="BJ7" s="37">
        <v>282.49</v>
      </c>
      <c r="BK7" s="37">
        <v>1119.4100000000001</v>
      </c>
      <c r="BL7" s="37">
        <v>1067.74</v>
      </c>
      <c r="BM7" s="37">
        <v>681.23</v>
      </c>
      <c r="BN7" s="37">
        <v>625.12</v>
      </c>
      <c r="BO7" s="37">
        <v>610.16999999999996</v>
      </c>
      <c r="BP7" s="37">
        <v>707.33</v>
      </c>
      <c r="BQ7" s="37">
        <v>100.69</v>
      </c>
      <c r="BR7" s="37">
        <v>100.93</v>
      </c>
      <c r="BS7" s="37">
        <v>100.51</v>
      </c>
      <c r="BT7" s="37">
        <v>100.49</v>
      </c>
      <c r="BU7" s="37">
        <v>80.459999999999994</v>
      </c>
      <c r="BV7" s="37">
        <v>71.349999999999994</v>
      </c>
      <c r="BW7" s="37">
        <v>73.569999999999993</v>
      </c>
      <c r="BX7" s="37">
        <v>76.84</v>
      </c>
      <c r="BY7" s="37">
        <v>89.74</v>
      </c>
      <c r="BZ7" s="37">
        <v>88.37</v>
      </c>
      <c r="CA7" s="37">
        <v>101.26</v>
      </c>
      <c r="CB7" s="37">
        <v>134</v>
      </c>
      <c r="CC7" s="37">
        <v>136.04</v>
      </c>
      <c r="CD7" s="37">
        <v>139.34</v>
      </c>
      <c r="CE7" s="37">
        <v>140.59</v>
      </c>
      <c r="CF7" s="37">
        <v>176.7</v>
      </c>
      <c r="CG7" s="37">
        <v>182.55</v>
      </c>
      <c r="CH7" s="37">
        <v>184.87</v>
      </c>
      <c r="CI7" s="37">
        <v>160.72999999999999</v>
      </c>
      <c r="CJ7" s="37">
        <v>141.24</v>
      </c>
      <c r="CK7" s="37">
        <v>143.05000000000001</v>
      </c>
      <c r="CL7" s="37">
        <v>136.38999999999999</v>
      </c>
      <c r="CM7" s="37" t="s">
        <v>115</v>
      </c>
      <c r="CN7" s="37" t="s">
        <v>115</v>
      </c>
      <c r="CO7" s="37" t="s">
        <v>115</v>
      </c>
      <c r="CP7" s="37" t="s">
        <v>115</v>
      </c>
      <c r="CQ7" s="37" t="s">
        <v>115</v>
      </c>
      <c r="CR7" s="37">
        <v>50.27</v>
      </c>
      <c r="CS7" s="37">
        <v>51.08</v>
      </c>
      <c r="CT7" s="37">
        <v>59.97</v>
      </c>
      <c r="CU7" s="37">
        <v>58.12</v>
      </c>
      <c r="CV7" s="37">
        <v>58.83</v>
      </c>
      <c r="CW7" s="37">
        <v>60.13</v>
      </c>
      <c r="CX7" s="37">
        <v>95.57</v>
      </c>
      <c r="CY7" s="37">
        <v>95.69</v>
      </c>
      <c r="CZ7" s="37">
        <v>95.83</v>
      </c>
      <c r="DA7" s="37">
        <v>96.18</v>
      </c>
      <c r="DB7" s="37">
        <v>96.24</v>
      </c>
      <c r="DC7" s="37">
        <v>89.13</v>
      </c>
      <c r="DD7" s="37">
        <v>88.59</v>
      </c>
      <c r="DE7" s="37">
        <v>94.8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1.08</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2018-12-03T09:02:19Z</dcterms:created>
  <dcterms:modified xsi:type="dcterms:W3CDTF">2019-02-21T03:08:42Z</dcterms:modified>
</cp:coreProperties>
</file>