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n5uVJUVR3GK1lBzbWgjx9TtlhFdNakrwwLpZYd979EdPNdl0SGVFRQX0MKH60W07WMTpQR9JEZ91Je/KL6/qFw==" workbookSaltValue="J4sRd554HkAu3xnjSFruTw=="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<sst xmlns="http://schemas.openxmlformats.org/spreadsheetml/2006/main" count="232" uniqueCount="120">
  <si>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</si>
  <si>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</si>
  <si>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</si>
  <si>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</si>
  <si>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</si>
  <si>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</si>
  <si>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</si>
  <si>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</si>
  <si>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</si>
  <si>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</si>
  <si>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</si>
  <si>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</si>
  <si>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</si>
  <si>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</si>
  <si>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</si>
  <si>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</si>
  <si>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</si>
  <si>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</si>
  <si>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</si>
  <si>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</si>
  <si>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</si>
  <si>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</si>
  <si>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</si>
  <si>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</si>
  <si>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</si>
  <si>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</si>
  <si>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</si>
  <si>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</si>
  <si>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</si>
  <si>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</si>
  <si>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</si>
  <si>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</si>
  <si>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</si>
  <si>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</si>
  <si>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</si>
  <si>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</si>
  <si>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</si>
  <si>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</si>
  <si>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</si>
  <si>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</si>
  <si>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</si>
  <si>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</si>
  <si>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</si>
  <si>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</si>
  <si>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</si>
  <si>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</si>
  <si>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</si>
  <si>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</si>
  <si>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</si>
  <si>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</si>
  <si>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</si>
  <si>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</si>
  <si>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</si>
  <si>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</si>
  <si>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</si>
  <si>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</si>
  <si>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</si>
  <si>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</si>
  <si>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</si>
  <si>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</si>
  <si>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</si>
  <si>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</si>
  <si>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</si>
  <si>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</si>
  <si>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</si>
  <si>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</si>
  <si>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</si>
  <si>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</si>
  <si>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</si>
  <si>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</si>
  <si>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</si>
  <si>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</si>
  <si>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</si>
  <si>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</si>
  <si>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</si>
  <si>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</si>
  <si>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</si>
  <si>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</si>
  <si>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</si>
  <si>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</si>
  <si>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</si>
  <si>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</si>
  <si>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</si>
  <si>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</si>
  <si>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</si>
  <si>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</si>
  <si>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</si>
  <si>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</si>
  <si>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</si>
  <si>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</si>
  <si>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</si>
  <si>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</si>
  <si>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</si>
  <si>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</si>
  <si>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</si>
  <si>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</si>
  <si>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</si>
  <si>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</si>
  <si>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</si>
  <si>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</si>
  <si>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</si>
  <si>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</si>
  <si>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</si>
  <si>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</si>
  <si>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</si>
  <si>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</si>
  <si>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</si>
  <si>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</si>
  <si>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</si>
  <si>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</si>
  <si>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</si>
  <si>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</si>
  <si>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</si>
  <si>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</si>
  <si>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</si>
  <si>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</si>
  <si>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</si>
  <si>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配水管の耐用年数が38年となっており、配水管総延長約96㎞のうち、30年経過が20.8％（平成29年度末現在）となっているため、管路経年化率・管路更新率の数値は計上されておりません。
しかし、平成34年度には、法定耐用年数を超える管が現れることから、管路の経年状況を考慮しながら、有効で効率的な投資を検討していく必要があります。</t>
    <rPh sb="65" eb="67">
      <t>カンロ</t>
    </rPh>
    <rPh sb="67" eb="70">
      <t>ケイネンカ</t>
    </rPh>
    <rPh sb="70" eb="71">
      <t>リツ</t>
    </rPh>
    <rPh sb="72" eb="74">
      <t>カンロ</t>
    </rPh>
    <rPh sb="74" eb="76">
      <t>コウシン</t>
    </rPh>
    <rPh sb="76" eb="77">
      <t>リツ</t>
    </rPh>
    <rPh sb="78" eb="80">
      <t>スウチ</t>
    </rPh>
    <rPh sb="81" eb="83">
      <t>ケイジョウ</t>
    </rPh>
    <rPh sb="97" eb="99">
      <t>ヘイセイ</t>
    </rPh>
    <rPh sb="101" eb="102">
      <t>ネン</t>
    </rPh>
    <rPh sb="102" eb="103">
      <t>ド</t>
    </rPh>
    <rPh sb="106" eb="108">
      <t>ホウテイ</t>
    </rPh>
    <rPh sb="108" eb="110">
      <t>タイヨウ</t>
    </rPh>
    <rPh sb="110" eb="112">
      <t>ネンスウ</t>
    </rPh>
    <rPh sb="113" eb="114">
      <t>コ</t>
    </rPh>
    <rPh sb="116" eb="117">
      <t>カン</t>
    </rPh>
    <rPh sb="118" eb="119">
      <t>アラワ</t>
    </rPh>
    <rPh sb="126" eb="128">
      <t>カンロ</t>
    </rPh>
    <rPh sb="129" eb="131">
      <t>ケイネン</t>
    </rPh>
    <rPh sb="131" eb="133">
      <t>ジョウキョウ</t>
    </rPh>
    <rPh sb="134" eb="136">
      <t>コウリョ</t>
    </rPh>
    <rPh sb="141" eb="143">
      <t>ユウコウ</t>
    </rPh>
    <rPh sb="144" eb="147">
      <t>コウリツテキ</t>
    </rPh>
    <rPh sb="148" eb="150">
      <t>トウシ</t>
    </rPh>
    <rPh sb="151" eb="153">
      <t>ケントウ</t>
    </rPh>
    <rPh sb="157" eb="159">
      <t>ヒツヨウ</t>
    </rPh>
    <phoneticPr fontId="16"/>
  </si>
  <si>
    <t>　料金回収率は100％に達しておらず、類似団体の平均を下回っておりますが、平成28年度と比較すると平成29年度は微増しています。これは、有収水量が増加したことにより、給水原価が減少したためです。
　また経常収支比率は、類似団体の平均を下回っておりますが、平成28年度と比較すると平成29年度は増加しています。これは、有収水量が増加したことにより、水道料金の伸びが受水費の伸びを上回ったためです。
有収水量が伸びた要因は、給水人口増加のほか、基幹管路の水圧対策工事によるものです。
5か年の平均をみると、100％を上回っていることから、健全性は概ね良好といえます。
　給水原価は、自己水源が無く、全量買い上げのため、類似団体の平均値を上回っておりますが、累積欠損金比率は、0％を保っております。
　企業債残高対給水収益比率は、類似団体の平均値を大きく下回っておりますが、平成28年度から配水場建設の借入れを行っていることから、増加しています。
　流動比率は、前年度と比較すると増加していますが、これは工事の未払金が減少したためです。
　施設利用率及び有収率は、ともに類似団体の平均値を大きく上回っている状況であることから、経営の効率性は概ね良好といえます。</t>
    <rPh sb="37" eb="39">
      <t>ヘイセイ</t>
    </rPh>
    <rPh sb="41" eb="43">
      <t>ネンド</t>
    </rPh>
    <rPh sb="49" eb="51">
      <t>ヘイセイ</t>
    </rPh>
    <rPh sb="53" eb="55">
      <t>ネンド</t>
    </rPh>
    <rPh sb="56" eb="58">
      <t>ビゾウ</t>
    </rPh>
    <rPh sb="127" eb="129">
      <t>ヘイセイ</t>
    </rPh>
    <rPh sb="131" eb="133">
      <t>ネンド</t>
    </rPh>
    <rPh sb="134" eb="136">
      <t>ヒカク</t>
    </rPh>
    <rPh sb="139" eb="141">
      <t>ヘイセイ</t>
    </rPh>
    <rPh sb="143" eb="145">
      <t>ネンド</t>
    </rPh>
    <rPh sb="146" eb="148">
      <t>ゾウカ</t>
    </rPh>
    <rPh sb="158" eb="160">
      <t>ユウシュウ</t>
    </rPh>
    <rPh sb="160" eb="162">
      <t>スイリョウ</t>
    </rPh>
    <rPh sb="163" eb="165">
      <t>ゾウカ</t>
    </rPh>
    <rPh sb="173" eb="175">
      <t>スイドウ</t>
    </rPh>
    <rPh sb="175" eb="177">
      <t>リョウキン</t>
    </rPh>
    <rPh sb="178" eb="179">
      <t>ノ</t>
    </rPh>
    <rPh sb="181" eb="183">
      <t>ジュスイ</t>
    </rPh>
    <rPh sb="183" eb="184">
      <t>ヒ</t>
    </rPh>
    <rPh sb="185" eb="186">
      <t>ノ</t>
    </rPh>
    <rPh sb="188" eb="190">
      <t>ウワマワ</t>
    </rPh>
    <rPh sb="198" eb="200">
      <t>ユウシュウ</t>
    </rPh>
    <rPh sb="200" eb="202">
      <t>スイリョウ</t>
    </rPh>
    <rPh sb="203" eb="204">
      <t>ノ</t>
    </rPh>
    <rPh sb="206" eb="208">
      <t>ヨウイン</t>
    </rPh>
    <rPh sb="210" eb="212">
      <t>キュウスイ</t>
    </rPh>
    <rPh sb="212" eb="214">
      <t>ジンコウ</t>
    </rPh>
    <rPh sb="214" eb="216">
      <t>ゾウカ</t>
    </rPh>
    <rPh sb="220" eb="222">
      <t>キカン</t>
    </rPh>
    <rPh sb="222" eb="224">
      <t>カンロ</t>
    </rPh>
    <rPh sb="225" eb="227">
      <t>スイアツ</t>
    </rPh>
    <rPh sb="227" eb="229">
      <t>タイサク</t>
    </rPh>
    <rPh sb="229" eb="231">
      <t>コウジ</t>
    </rPh>
    <rPh sb="385" eb="387">
      <t>ヘイセイ</t>
    </rPh>
    <rPh sb="389" eb="391">
      <t>ネンド</t>
    </rPh>
    <rPh sb="393" eb="395">
      <t>ハイスイ</t>
    </rPh>
    <rPh sb="395" eb="396">
      <t>ジョウ</t>
    </rPh>
    <rPh sb="396" eb="398">
      <t>ケンセツ</t>
    </rPh>
    <rPh sb="399" eb="401">
      <t>カリイ</t>
    </rPh>
    <rPh sb="403" eb="404">
      <t>オコナ</t>
    </rPh>
    <rPh sb="413" eb="415">
      <t>ゾウカ</t>
    </rPh>
    <rPh sb="429" eb="432">
      <t>ゼンネンド</t>
    </rPh>
    <rPh sb="433" eb="435">
      <t>ヒカク</t>
    </rPh>
    <rPh sb="438" eb="440">
      <t>ゾウカ</t>
    </rPh>
    <rPh sb="450" eb="452">
      <t>コウジ</t>
    </rPh>
    <rPh sb="453" eb="454">
      <t>ミ</t>
    </rPh>
    <rPh sb="454" eb="455">
      <t>バラ</t>
    </rPh>
    <rPh sb="455" eb="456">
      <t>キン</t>
    </rPh>
    <rPh sb="457" eb="459">
      <t>ゲンショウ</t>
    </rPh>
    <phoneticPr fontId="16"/>
  </si>
  <si>
    <t>　5か年平均をみると、補助金等の収入により、経営の経営の健全性は保たれているものの、平成27年度は赤字となっていることなどから、独立採算性による経営を行い、低い料金回収率を解消するため、更なる経費削減に努めるとともに、水道料金の見直しを検討し経営の改善を図っていく必要があるため、平成28年度に経営戦略を策定し、これらに取り組んでいます。</t>
    <rPh sb="42" eb="44">
      <t>ヘイセイ</t>
    </rPh>
    <rPh sb="46" eb="48">
      <t>ネンド</t>
    </rPh>
    <rPh sb="49" eb="51">
      <t>アカジ</t>
    </rPh>
    <rPh sb="118" eb="120">
      <t>ケントウ</t>
    </rPh>
    <rPh sb="140" eb="142">
      <t>ヘイセイ</t>
    </rPh>
    <rPh sb="144" eb="146">
      <t>ネンド</t>
    </rPh>
    <rPh sb="147" eb="149">
      <t>ケイエイ</t>
    </rPh>
    <rPh sb="149" eb="151">
      <t>センリャク</t>
    </rPh>
    <rPh sb="152" eb="154">
      <t>サクテイ</t>
    </rPh>
    <rPh sb="160" eb="161">
      <t>ト</t>
    </rPh>
    <rPh sb="162" eb="163">
      <t>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</si>
</sst>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B8-4BD5-95BC-033625FE4D8A}"/>
            </c:ext>
          </c:extLst>
        </c:ser>
        <c:dLbls>
          <c:showLegendKey val="0"/>
          <c:showVal val="0"/>
          <c:showCatName val="0"/>
          <c:showSerName val="0"/>
          <c:showPercent val="0"/>
          <c:showBubbleSize val="0"/>
        </c:dLbls>
        <c:gapWidth val="150"/>
        <c:axId val="-1694577648"/>
        <c:axId val="-169458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9CB8-4BD5-95BC-033625FE4D8A}"/>
            </c:ext>
          </c:extLst>
        </c:ser>
        <c:dLbls>
          <c:showLegendKey val="0"/>
          <c:showVal val="0"/>
          <c:showCatName val="0"/>
          <c:showSerName val="0"/>
          <c:showPercent val="0"/>
          <c:showBubbleSize val="0"/>
        </c:dLbls>
        <c:marker val="1"/>
        <c:smooth val="0"/>
        <c:axId val="-1694577648"/>
        <c:axId val="-1694584176"/>
      </c:lineChart>
      <c:dateAx>
        <c:axId val="-1694577648"/>
        <c:scaling>
          <c:orientation val="minMax"/>
        </c:scaling>
        <c:delete val="1"/>
        <c:axPos val="b"/>
        <c:numFmt formatCode="ge" sourceLinked="1"/>
        <c:majorTickMark val="none"/>
        <c:minorTickMark val="none"/>
        <c:tickLblPos val="none"/>
        <c:crossAx val="-1694584176"/>
        <c:crosses val="autoZero"/>
        <c:auto val="1"/>
        <c:lblOffset val="100"/>
        <c:baseTimeUnit val="years"/>
      </c:dateAx>
      <c:valAx>
        <c:axId val="-169458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57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85.91</c:v>
                </c:pt>
                <c:pt idx="1">
                  <c:v>86.93</c:v>
                </c:pt>
                <c:pt idx="2">
                  <c:v>86.64</c:v>
                </c:pt>
                <c:pt idx="3">
                  <c:v>87.41</c:v>
                </c:pt>
                <c:pt idx="4">
                  <c:v>90.57</c:v>
                </c:pt>
              </c:numCache>
            </c:numRef>
          </c:val>
          <c:extLst>
            <c:ext xmlns:c16="http://schemas.microsoft.com/office/drawing/2014/chart" uri="{C3380CC4-5D6E-409C-BE32-E72D297353CC}">
              <c16:uniqueId val="{00000000-9376-4A02-B497-37F9B39FA9B4}"/>
            </c:ext>
          </c:extLst>
        </c:ser>
        <c:dLbls>
          <c:showLegendKey val="0"/>
          <c:showVal val="0"/>
          <c:showCatName val="0"/>
          <c:showSerName val="0"/>
          <c:showPercent val="0"/>
          <c:showBubbleSize val="0"/>
        </c:dLbls>
        <c:gapWidth val="150"/>
        <c:axId val="-1694070672"/>
        <c:axId val="-169407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9376-4A02-B497-37F9B39FA9B4}"/>
            </c:ext>
          </c:extLst>
        </c:ser>
        <c:dLbls>
          <c:showLegendKey val="0"/>
          <c:showVal val="0"/>
          <c:showCatName val="0"/>
          <c:showSerName val="0"/>
          <c:showPercent val="0"/>
          <c:showBubbleSize val="0"/>
        </c:dLbls>
        <c:marker val="1"/>
        <c:smooth val="0"/>
        <c:axId val="-1694070672"/>
        <c:axId val="-1694079920"/>
      </c:lineChart>
      <c:dateAx>
        <c:axId val="-1694070672"/>
        <c:scaling>
          <c:orientation val="minMax"/>
        </c:scaling>
        <c:delete val="1"/>
        <c:axPos val="b"/>
        <c:numFmt formatCode="ge" sourceLinked="1"/>
        <c:majorTickMark val="none"/>
        <c:minorTickMark val="none"/>
        <c:tickLblPos val="none"/>
        <c:crossAx val="-1694079920"/>
        <c:crosses val="autoZero"/>
        <c:auto val="1"/>
        <c:lblOffset val="100"/>
        <c:baseTimeUnit val="years"/>
      </c:dateAx>
      <c:valAx>
        <c:axId val="-169407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07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98.99</c:v>
                </c:pt>
                <c:pt idx="1">
                  <c:v>97.95</c:v>
                </c:pt>
                <c:pt idx="2">
                  <c:v>98</c:v>
                </c:pt>
                <c:pt idx="3">
                  <c:v>98.53</c:v>
                </c:pt>
                <c:pt idx="4">
                  <c:v>97.78</c:v>
                </c:pt>
              </c:numCache>
            </c:numRef>
          </c:val>
          <c:extLst>
            <c:ext xmlns:c16="http://schemas.microsoft.com/office/drawing/2014/chart" uri="{C3380CC4-5D6E-409C-BE32-E72D297353CC}">
              <c16:uniqueId val="{00000000-FB9D-4705-A111-54EC17631E30}"/>
            </c:ext>
          </c:extLst>
        </c:ser>
        <c:dLbls>
          <c:showLegendKey val="0"/>
          <c:showVal val="0"/>
          <c:showCatName val="0"/>
          <c:showSerName val="0"/>
          <c:showPercent val="0"/>
          <c:showBubbleSize val="0"/>
        </c:dLbls>
        <c:gapWidth val="150"/>
        <c:axId val="-1694078832"/>
        <c:axId val="-169407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FB9D-4705-A111-54EC17631E30}"/>
            </c:ext>
          </c:extLst>
        </c:ser>
        <c:dLbls>
          <c:showLegendKey val="0"/>
          <c:showVal val="0"/>
          <c:showCatName val="0"/>
          <c:showSerName val="0"/>
          <c:showPercent val="0"/>
          <c:showBubbleSize val="0"/>
        </c:dLbls>
        <c:marker val="1"/>
        <c:smooth val="0"/>
        <c:axId val="-1694078832"/>
        <c:axId val="-1694072848"/>
      </c:lineChart>
      <c:dateAx>
        <c:axId val="-1694078832"/>
        <c:scaling>
          <c:orientation val="minMax"/>
        </c:scaling>
        <c:delete val="1"/>
        <c:axPos val="b"/>
        <c:numFmt formatCode="ge" sourceLinked="1"/>
        <c:majorTickMark val="none"/>
        <c:minorTickMark val="none"/>
        <c:tickLblPos val="none"/>
        <c:crossAx val="-1694072848"/>
        <c:crosses val="autoZero"/>
        <c:auto val="1"/>
        <c:lblOffset val="100"/>
        <c:baseTimeUnit val="years"/>
      </c:dateAx>
      <c:valAx>
        <c:axId val="-169407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07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106.84</c:v>
                </c:pt>
                <c:pt idx="1">
                  <c:v>112.75</c:v>
                </c:pt>
                <c:pt idx="2">
                  <c:v>99.3</c:v>
                </c:pt>
                <c:pt idx="3">
                  <c:v>103.96</c:v>
                </c:pt>
                <c:pt idx="4">
                  <c:v>106.55</c:v>
                </c:pt>
              </c:numCache>
            </c:numRef>
          </c:val>
          <c:extLst>
            <c:ext xmlns:c16="http://schemas.microsoft.com/office/drawing/2014/chart" uri="{C3380CC4-5D6E-409C-BE32-E72D297353CC}">
              <c16:uniqueId val="{00000000-E08E-4E14-A7B7-7C3A35A2B23F}"/>
            </c:ext>
          </c:extLst>
        </c:ser>
        <c:dLbls>
          <c:showLegendKey val="0"/>
          <c:showVal val="0"/>
          <c:showCatName val="0"/>
          <c:showSerName val="0"/>
          <c:showPercent val="0"/>
          <c:showBubbleSize val="0"/>
        </c:dLbls>
        <c:gapWidth val="150"/>
        <c:axId val="-1694580912"/>
        <c:axId val="-163136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E08E-4E14-A7B7-7C3A35A2B23F}"/>
            </c:ext>
          </c:extLst>
        </c:ser>
        <c:dLbls>
          <c:showLegendKey val="0"/>
          <c:showVal val="0"/>
          <c:showCatName val="0"/>
          <c:showSerName val="0"/>
          <c:showPercent val="0"/>
          <c:showBubbleSize val="0"/>
        </c:dLbls>
        <c:marker val="1"/>
        <c:smooth val="0"/>
        <c:axId val="-1694580912"/>
        <c:axId val="-1631366032"/>
      </c:lineChart>
      <c:dateAx>
        <c:axId val="-1694580912"/>
        <c:scaling>
          <c:orientation val="minMax"/>
        </c:scaling>
        <c:delete val="1"/>
        <c:axPos val="b"/>
        <c:numFmt formatCode="ge" sourceLinked="1"/>
        <c:majorTickMark val="none"/>
        <c:minorTickMark val="none"/>
        <c:tickLblPos val="none"/>
        <c:crossAx val="-1631366032"/>
        <c:crosses val="autoZero"/>
        <c:auto val="1"/>
        <c:lblOffset val="100"/>
        <c:baseTimeUnit val="years"/>
      </c:dateAx>
      <c:valAx>
        <c:axId val="-1631366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458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28.43</c:v>
                </c:pt>
                <c:pt idx="1">
                  <c:v>35.83</c:v>
                </c:pt>
                <c:pt idx="2">
                  <c:v>37.450000000000003</c:v>
                </c:pt>
                <c:pt idx="3">
                  <c:v>39.229999999999997</c:v>
                </c:pt>
                <c:pt idx="4">
                  <c:v>40.94</c:v>
                </c:pt>
              </c:numCache>
            </c:numRef>
          </c:val>
          <c:extLst>
            <c:ext xmlns:c16="http://schemas.microsoft.com/office/drawing/2014/chart" uri="{C3380CC4-5D6E-409C-BE32-E72D297353CC}">
              <c16:uniqueId val="{00000000-82EE-4D95-B458-E295838432F6}"/>
            </c:ext>
          </c:extLst>
        </c:ser>
        <c:dLbls>
          <c:showLegendKey val="0"/>
          <c:showVal val="0"/>
          <c:showCatName val="0"/>
          <c:showSerName val="0"/>
          <c:showPercent val="0"/>
          <c:showBubbleSize val="0"/>
        </c:dLbls>
        <c:gapWidth val="150"/>
        <c:axId val="-1631365488"/>
        <c:axId val="-163135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82EE-4D95-B458-E295838432F6}"/>
            </c:ext>
          </c:extLst>
        </c:ser>
        <c:dLbls>
          <c:showLegendKey val="0"/>
          <c:showVal val="0"/>
          <c:showCatName val="0"/>
          <c:showSerName val="0"/>
          <c:showPercent val="0"/>
          <c:showBubbleSize val="0"/>
        </c:dLbls>
        <c:marker val="1"/>
        <c:smooth val="0"/>
        <c:axId val="-1631365488"/>
        <c:axId val="-1631358416"/>
      </c:lineChart>
      <c:dateAx>
        <c:axId val="-1631365488"/>
        <c:scaling>
          <c:orientation val="minMax"/>
        </c:scaling>
        <c:delete val="1"/>
        <c:axPos val="b"/>
        <c:numFmt formatCode="ge" sourceLinked="1"/>
        <c:majorTickMark val="none"/>
        <c:minorTickMark val="none"/>
        <c:tickLblPos val="none"/>
        <c:crossAx val="-1631358416"/>
        <c:crosses val="autoZero"/>
        <c:auto val="1"/>
        <c:lblOffset val="100"/>
        <c:baseTimeUnit val="years"/>
      </c:dateAx>
      <c:valAx>
        <c:axId val="-163135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36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77-4BB9-A9E2-45153487B0F5}"/>
            </c:ext>
          </c:extLst>
        </c:ser>
        <c:dLbls>
          <c:showLegendKey val="0"/>
          <c:showVal val="0"/>
          <c:showCatName val="0"/>
          <c:showSerName val="0"/>
          <c:showPercent val="0"/>
          <c:showBubbleSize val="0"/>
        </c:dLbls>
        <c:gapWidth val="150"/>
        <c:axId val="-1631364400"/>
        <c:axId val="-163136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3F77-4BB9-A9E2-45153487B0F5}"/>
            </c:ext>
          </c:extLst>
        </c:ser>
        <c:dLbls>
          <c:showLegendKey val="0"/>
          <c:showVal val="0"/>
          <c:showCatName val="0"/>
          <c:showSerName val="0"/>
          <c:showPercent val="0"/>
          <c:showBubbleSize val="0"/>
        </c:dLbls>
        <c:marker val="1"/>
        <c:smooth val="0"/>
        <c:axId val="-1631364400"/>
        <c:axId val="-1631368752"/>
      </c:lineChart>
      <c:dateAx>
        <c:axId val="-1631364400"/>
        <c:scaling>
          <c:orientation val="minMax"/>
        </c:scaling>
        <c:delete val="1"/>
        <c:axPos val="b"/>
        <c:numFmt formatCode="ge" sourceLinked="1"/>
        <c:majorTickMark val="none"/>
        <c:minorTickMark val="none"/>
        <c:tickLblPos val="none"/>
        <c:crossAx val="-1631368752"/>
        <c:crosses val="autoZero"/>
        <c:auto val="1"/>
        <c:lblOffset val="100"/>
        <c:baseTimeUnit val="years"/>
      </c:dateAx>
      <c:valAx>
        <c:axId val="-163136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36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10-4643-B597-3B01117212F0}"/>
            </c:ext>
          </c:extLst>
        </c:ser>
        <c:dLbls>
          <c:showLegendKey val="0"/>
          <c:showVal val="0"/>
          <c:showCatName val="0"/>
          <c:showSerName val="0"/>
          <c:showPercent val="0"/>
          <c:showBubbleSize val="0"/>
        </c:dLbls>
        <c:gapWidth val="150"/>
        <c:axId val="-1631361680"/>
        <c:axId val="-163135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2F10-4643-B597-3B01117212F0}"/>
            </c:ext>
          </c:extLst>
        </c:ser>
        <c:dLbls>
          <c:showLegendKey val="0"/>
          <c:showVal val="0"/>
          <c:showCatName val="0"/>
          <c:showSerName val="0"/>
          <c:showPercent val="0"/>
          <c:showBubbleSize val="0"/>
        </c:dLbls>
        <c:marker val="1"/>
        <c:smooth val="0"/>
        <c:axId val="-1631361680"/>
        <c:axId val="-1631357328"/>
      </c:lineChart>
      <c:dateAx>
        <c:axId val="-1631361680"/>
        <c:scaling>
          <c:orientation val="minMax"/>
        </c:scaling>
        <c:delete val="1"/>
        <c:axPos val="b"/>
        <c:numFmt formatCode="ge" sourceLinked="1"/>
        <c:majorTickMark val="none"/>
        <c:minorTickMark val="none"/>
        <c:tickLblPos val="none"/>
        <c:crossAx val="-1631357328"/>
        <c:crosses val="autoZero"/>
        <c:auto val="1"/>
        <c:lblOffset val="100"/>
        <c:baseTimeUnit val="years"/>
      </c:dateAx>
      <c:valAx>
        <c:axId val="-163135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136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1601.45</c:v>
                </c:pt>
                <c:pt idx="1">
                  <c:v>1274.07</c:v>
                </c:pt>
                <c:pt idx="2">
                  <c:v>1134.1500000000001</c:v>
                </c:pt>
                <c:pt idx="3">
                  <c:v>443.57</c:v>
                </c:pt>
                <c:pt idx="4">
                  <c:v>858.12</c:v>
                </c:pt>
              </c:numCache>
            </c:numRef>
          </c:val>
          <c:extLst>
            <c:ext xmlns:c16="http://schemas.microsoft.com/office/drawing/2014/chart" uri="{C3380CC4-5D6E-409C-BE32-E72D297353CC}">
              <c16:uniqueId val="{00000000-7C36-4AA9-AAC2-53E0DE31A8D1}"/>
            </c:ext>
          </c:extLst>
        </c:ser>
        <c:dLbls>
          <c:showLegendKey val="0"/>
          <c:showVal val="0"/>
          <c:showCatName val="0"/>
          <c:showSerName val="0"/>
          <c:showPercent val="0"/>
          <c:showBubbleSize val="0"/>
        </c:dLbls>
        <c:gapWidth val="150"/>
        <c:axId val="-1631362224"/>
        <c:axId val="-163136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7C36-4AA9-AAC2-53E0DE31A8D1}"/>
            </c:ext>
          </c:extLst>
        </c:ser>
        <c:dLbls>
          <c:showLegendKey val="0"/>
          <c:showVal val="0"/>
          <c:showCatName val="0"/>
          <c:showSerName val="0"/>
          <c:showPercent val="0"/>
          <c:showBubbleSize val="0"/>
        </c:dLbls>
        <c:marker val="1"/>
        <c:smooth val="0"/>
        <c:axId val="-1631362224"/>
        <c:axId val="-1631360048"/>
      </c:lineChart>
      <c:dateAx>
        <c:axId val="-1631362224"/>
        <c:scaling>
          <c:orientation val="minMax"/>
        </c:scaling>
        <c:delete val="1"/>
        <c:axPos val="b"/>
        <c:numFmt formatCode="ge" sourceLinked="1"/>
        <c:majorTickMark val="none"/>
        <c:minorTickMark val="none"/>
        <c:tickLblPos val="none"/>
        <c:crossAx val="-1631360048"/>
        <c:crosses val="autoZero"/>
        <c:auto val="1"/>
        <c:lblOffset val="100"/>
        <c:baseTimeUnit val="years"/>
      </c:dateAx>
      <c:valAx>
        <c:axId val="-163136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136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169.74</c:v>
                </c:pt>
                <c:pt idx="1">
                  <c:v>161.05000000000001</c:v>
                </c:pt>
                <c:pt idx="2">
                  <c:v>154.04</c:v>
                </c:pt>
                <c:pt idx="3">
                  <c:v>174.25</c:v>
                </c:pt>
                <c:pt idx="4">
                  <c:v>247.9</c:v>
                </c:pt>
              </c:numCache>
            </c:numRef>
          </c:val>
          <c:extLst>
            <c:ext xmlns:c16="http://schemas.microsoft.com/office/drawing/2014/chart" uri="{C3380CC4-5D6E-409C-BE32-E72D297353CC}">
              <c16:uniqueId val="{00000000-7785-43A8-93AF-139F69EFF72D}"/>
            </c:ext>
          </c:extLst>
        </c:ser>
        <c:dLbls>
          <c:showLegendKey val="0"/>
          <c:showVal val="0"/>
          <c:showCatName val="0"/>
          <c:showSerName val="0"/>
          <c:showPercent val="0"/>
          <c:showBubbleSize val="0"/>
        </c:dLbls>
        <c:gapWidth val="150"/>
        <c:axId val="-1631370384"/>
        <c:axId val="-163136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7785-43A8-93AF-139F69EFF72D}"/>
            </c:ext>
          </c:extLst>
        </c:ser>
        <c:dLbls>
          <c:showLegendKey val="0"/>
          <c:showVal val="0"/>
          <c:showCatName val="0"/>
          <c:showSerName val="0"/>
          <c:showPercent val="0"/>
          <c:showBubbleSize val="0"/>
        </c:dLbls>
        <c:marker val="1"/>
        <c:smooth val="0"/>
        <c:axId val="-1631370384"/>
        <c:axId val="-1631366576"/>
      </c:lineChart>
      <c:dateAx>
        <c:axId val="-1631370384"/>
        <c:scaling>
          <c:orientation val="minMax"/>
        </c:scaling>
        <c:delete val="1"/>
        <c:axPos val="b"/>
        <c:numFmt formatCode="ge" sourceLinked="1"/>
        <c:majorTickMark val="none"/>
        <c:minorTickMark val="none"/>
        <c:tickLblPos val="none"/>
        <c:crossAx val="-1631366576"/>
        <c:crosses val="autoZero"/>
        <c:auto val="1"/>
        <c:lblOffset val="100"/>
        <c:baseTimeUnit val="years"/>
      </c:dateAx>
      <c:valAx>
        <c:axId val="-1631366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137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69.16</c:v>
                </c:pt>
                <c:pt idx="1">
                  <c:v>71.03</c:v>
                </c:pt>
                <c:pt idx="2">
                  <c:v>72.83</c:v>
                </c:pt>
                <c:pt idx="3">
                  <c:v>73.17</c:v>
                </c:pt>
                <c:pt idx="4">
                  <c:v>75.02</c:v>
                </c:pt>
              </c:numCache>
            </c:numRef>
          </c:val>
          <c:extLst>
            <c:ext xmlns:c16="http://schemas.microsoft.com/office/drawing/2014/chart" uri="{C3380CC4-5D6E-409C-BE32-E72D297353CC}">
              <c16:uniqueId val="{00000000-CF2E-457D-A351-E1D8F2419B6F}"/>
            </c:ext>
          </c:extLst>
        </c:ser>
        <c:dLbls>
          <c:showLegendKey val="0"/>
          <c:showVal val="0"/>
          <c:showCatName val="0"/>
          <c:showSerName val="0"/>
          <c:showPercent val="0"/>
          <c:showBubbleSize val="0"/>
        </c:dLbls>
        <c:gapWidth val="150"/>
        <c:axId val="-1694069040"/>
        <c:axId val="-169408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CF2E-457D-A351-E1D8F2419B6F}"/>
            </c:ext>
          </c:extLst>
        </c:ser>
        <c:dLbls>
          <c:showLegendKey val="0"/>
          <c:showVal val="0"/>
          <c:showCatName val="0"/>
          <c:showSerName val="0"/>
          <c:showPercent val="0"/>
          <c:showBubbleSize val="0"/>
        </c:dLbls>
        <c:marker val="1"/>
        <c:smooth val="0"/>
        <c:axId val="-1694069040"/>
        <c:axId val="-1694080464"/>
      </c:lineChart>
      <c:dateAx>
        <c:axId val="-1694069040"/>
        <c:scaling>
          <c:orientation val="minMax"/>
        </c:scaling>
        <c:delete val="1"/>
        <c:axPos val="b"/>
        <c:numFmt formatCode="ge" sourceLinked="1"/>
        <c:majorTickMark val="none"/>
        <c:minorTickMark val="none"/>
        <c:tickLblPos val="none"/>
        <c:crossAx val="-1694080464"/>
        <c:crosses val="autoZero"/>
        <c:auto val="1"/>
        <c:lblOffset val="100"/>
        <c:baseTimeUnit val="years"/>
      </c:dateAx>
      <c:valAx>
        <c:axId val="-169408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06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294.60000000000002</c:v>
                </c:pt>
                <c:pt idx="1">
                  <c:v>285.68</c:v>
                </c:pt>
                <c:pt idx="2">
                  <c:v>279.26</c:v>
                </c:pt>
                <c:pt idx="3">
                  <c:v>276.45999999999998</c:v>
                </c:pt>
                <c:pt idx="4">
                  <c:v>269.57</c:v>
                </c:pt>
              </c:numCache>
            </c:numRef>
          </c:val>
          <c:extLst>
            <c:ext xmlns:c16="http://schemas.microsoft.com/office/drawing/2014/chart" uri="{C3380CC4-5D6E-409C-BE32-E72D297353CC}">
              <c16:uniqueId val="{00000000-E081-4351-973E-1364AA5F2762}"/>
            </c:ext>
          </c:extLst>
        </c:ser>
        <c:dLbls>
          <c:showLegendKey val="0"/>
          <c:showVal val="0"/>
          <c:showCatName val="0"/>
          <c:showSerName val="0"/>
          <c:showPercent val="0"/>
          <c:showBubbleSize val="0"/>
        </c:dLbls>
        <c:gapWidth val="150"/>
        <c:axId val="-1694071216"/>
        <c:axId val="-169407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E081-4351-973E-1364AA5F2762}"/>
            </c:ext>
          </c:extLst>
        </c:ser>
        <c:dLbls>
          <c:showLegendKey val="0"/>
          <c:showVal val="0"/>
          <c:showCatName val="0"/>
          <c:showSerName val="0"/>
          <c:showPercent val="0"/>
          <c:showBubbleSize val="0"/>
        </c:dLbls>
        <c:marker val="1"/>
        <c:smooth val="0"/>
        <c:axId val="-1694071216"/>
        <c:axId val="-1694075024"/>
      </c:lineChart>
      <c:dateAx>
        <c:axId val="-1694071216"/>
        <c:scaling>
          <c:orientation val="minMax"/>
        </c:scaling>
        <c:delete val="1"/>
        <c:axPos val="b"/>
        <c:numFmt formatCode="ge" sourceLinked="1"/>
        <c:majorTickMark val="none"/>
        <c:minorTickMark val="none"/>
        <c:tickLblPos val="none"/>
        <c:crossAx val="-1694075024"/>
        <c:crosses val="autoZero"/>
        <c:auto val="1"/>
        <c:lblOffset val="100"/>
        <c:baseTimeUnit val="years"/>
      </c:dateAx>
      <c:valAx>
        <c:axId val="-169407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07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白井市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63790</v>
      </c>
      <c r="AM8" s="70"/>
      <c r="AN8" s="70"/>
      <c r="AO8" s="70"/>
      <c r="AP8" s="70"/>
      <c r="AQ8" s="70"/>
      <c r="AR8" s="70"/>
      <c r="AS8" s="70"/>
      <c r="AT8" s="66">
        <f>データ!$S$6</f>
        <v>35.479999999999997</v>
      </c>
      <c r="AU8" s="67"/>
      <c r="AV8" s="67"/>
      <c r="AW8" s="67"/>
      <c r="AX8" s="67"/>
      <c r="AY8" s="67"/>
      <c r="AZ8" s="67"/>
      <c r="BA8" s="67"/>
      <c r="BB8" s="69">
        <f>データ!$T$6</f>
        <v>1797.91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80.150000000000006</v>
      </c>
      <c r="J10" s="67"/>
      <c r="K10" s="67"/>
      <c r="L10" s="67"/>
      <c r="M10" s="67"/>
      <c r="N10" s="67"/>
      <c r="O10" s="68"/>
      <c r="P10" s="69">
        <f>データ!$P$6</f>
        <v>31.31</v>
      </c>
      <c r="Q10" s="69"/>
      <c r="R10" s="69"/>
      <c r="S10" s="69"/>
      <c r="T10" s="69"/>
      <c r="U10" s="69"/>
      <c r="V10" s="69"/>
      <c r="W10" s="70">
        <f>データ!$Q$6</f>
        <v>3294</v>
      </c>
      <c r="X10" s="70"/>
      <c r="Y10" s="70"/>
      <c r="Z10" s="70"/>
      <c r="AA10" s="70"/>
      <c r="AB10" s="70"/>
      <c r="AC10" s="70"/>
      <c r="AD10" s="2"/>
      <c r="AE10" s="2"/>
      <c r="AF10" s="2"/>
      <c r="AG10" s="2"/>
      <c r="AH10" s="4"/>
      <c r="AI10" s="4"/>
      <c r="AJ10" s="4"/>
      <c r="AK10" s="4"/>
      <c r="AL10" s="70">
        <f>データ!$U$6</f>
        <v>19528</v>
      </c>
      <c r="AM10" s="70"/>
      <c r="AN10" s="70"/>
      <c r="AO10" s="70"/>
      <c r="AP10" s="70"/>
      <c r="AQ10" s="70"/>
      <c r="AR10" s="70"/>
      <c r="AS10" s="70"/>
      <c r="AT10" s="66">
        <f>データ!$V$6</f>
        <v>5.89</v>
      </c>
      <c r="AU10" s="67"/>
      <c r="AV10" s="67"/>
      <c r="AW10" s="67"/>
      <c r="AX10" s="67"/>
      <c r="AY10" s="67"/>
      <c r="AZ10" s="67"/>
      <c r="BA10" s="67"/>
      <c r="BB10" s="69">
        <f>データ!$W$6</f>
        <v>3315.45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owIbqXrTOCa2S7ws8QCowDrwOqpfrVq2Upu92lWXkQGXPJMkkQ8tLcsB6wNBU7lBetga/INp/M/Q8L7q/cmmA==" saltValue="A+38VJ1kJzjxpeXzRv3xx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122327</v>
      </c>
      <c r="D6" s="33">
        <f t="shared" si="3"/>
        <v>46</v>
      </c>
      <c r="E6" s="33">
        <f t="shared" si="3"/>
        <v>1</v>
      </c>
      <c r="F6" s="33">
        <f t="shared" si="3"/>
        <v>0</v>
      </c>
      <c r="G6" s="33">
        <f t="shared" si="3"/>
        <v>1</v>
      </c>
      <c r="H6" s="33" t="str">
        <f t="shared" si="3"/>
        <v>千葉県　白井市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80.150000000000006</v>
      </c>
      <c r="P6" s="34">
        <f t="shared" si="3"/>
        <v>31.31</v>
      </c>
      <c r="Q6" s="34">
        <f t="shared" si="3"/>
        <v>3294</v>
      </c>
      <c r="R6" s="34">
        <f t="shared" si="3"/>
        <v>63790</v>
      </c>
      <c r="S6" s="34">
        <f t="shared" si="3"/>
        <v>35.479999999999997</v>
      </c>
      <c r="T6" s="34">
        <f t="shared" si="3"/>
        <v>1797.91</v>
      </c>
      <c r="U6" s="34">
        <f t="shared" si="3"/>
        <v>19528</v>
      </c>
      <c r="V6" s="34">
        <f t="shared" si="3"/>
        <v>5.89</v>
      </c>
      <c r="W6" s="34">
        <f t="shared" si="3"/>
        <v>3315.45</v>
      </c>
      <c r="X6" s="35">
        <f>IF(X7="",NA(),X7)</f>
        <v>106.84</v>
      </c>
      <c r="Y6" s="35">
        <f t="shared" ref="Y6:AG6" si="4">IF(Y7="",NA(),Y7)</f>
        <v>112.75</v>
      </c>
      <c r="Z6" s="35">
        <f t="shared" si="4"/>
        <v>99.3</v>
      </c>
      <c r="AA6" s="35">
        <f t="shared" si="4"/>
        <v>103.96</v>
      </c>
      <c r="AB6" s="35">
        <f t="shared" si="4"/>
        <v>106.55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1601.45</v>
      </c>
      <c r="AU6" s="35">
        <f t="shared" ref="AU6:BC6" si="6">IF(AU7="",NA(),AU7)</f>
        <v>1274.07</v>
      </c>
      <c r="AV6" s="35">
        <f t="shared" si="6"/>
        <v>1134.1500000000001</v>
      </c>
      <c r="AW6" s="35">
        <f t="shared" si="6"/>
        <v>443.57</v>
      </c>
      <c r="AX6" s="35">
        <f t="shared" si="6"/>
        <v>858.12</v>
      </c>
      <c r="AY6" s="35">
        <f t="shared" si="6"/>
        <v>963.24</v>
      </c>
      <c r="AZ6" s="35">
        <f t="shared" si="6"/>
        <v>381.53</v>
      </c>
      <c r="BA6" s="35">
        <f t="shared" si="6"/>
        <v>391.54</v>
      </c>
      <c r="BB6" s="35">
        <f t="shared" si="6"/>
        <v>384.34</v>
      </c>
      <c r="BC6" s="35">
        <f t="shared" si="6"/>
        <v>359.47</v>
      </c>
      <c r="BD6" s="34" t="str">
        <f>IF(BD7="","",IF(BD7="-","【-】","【"&amp;SUBSTITUTE(TEXT(BD7,"#,##0.00"),"-","△")&amp;"】"))</f>
        <v>【264.34】</v>
      </c>
      <c r="BE6" s="35">
        <f>IF(BE7="",NA(),BE7)</f>
        <v>169.74</v>
      </c>
      <c r="BF6" s="35">
        <f t="shared" ref="BF6:BN6" si="7">IF(BF7="",NA(),BF7)</f>
        <v>161.05000000000001</v>
      </c>
      <c r="BG6" s="35">
        <f t="shared" si="7"/>
        <v>154.04</v>
      </c>
      <c r="BH6" s="35">
        <f t="shared" si="7"/>
        <v>174.25</v>
      </c>
      <c r="BI6" s="35">
        <f t="shared" si="7"/>
        <v>247.9</v>
      </c>
      <c r="BJ6" s="35">
        <f t="shared" si="7"/>
        <v>400.38</v>
      </c>
      <c r="BK6" s="35">
        <f t="shared" si="7"/>
        <v>393.27</v>
      </c>
      <c r="BL6" s="35">
        <f t="shared" si="7"/>
        <v>386.97</v>
      </c>
      <c r="BM6" s="35">
        <f t="shared" si="7"/>
        <v>380.58</v>
      </c>
      <c r="BN6" s="35">
        <f t="shared" si="7"/>
        <v>401.79</v>
      </c>
      <c r="BO6" s="34" t="str">
        <f>IF(BO7="","",IF(BO7="-","【-】","【"&amp;SUBSTITUTE(TEXT(BO7,"#,##0.00"),"-","△")&amp;"】"))</f>
        <v>【274.27】</v>
      </c>
      <c r="BP6" s="35">
        <f>IF(BP7="",NA(),BP7)</f>
        <v>69.16</v>
      </c>
      <c r="BQ6" s="35">
        <f t="shared" ref="BQ6:BY6" si="8">IF(BQ7="",NA(),BQ7)</f>
        <v>71.03</v>
      </c>
      <c r="BR6" s="35">
        <f t="shared" si="8"/>
        <v>72.83</v>
      </c>
      <c r="BS6" s="35">
        <f t="shared" si="8"/>
        <v>73.17</v>
      </c>
      <c r="BT6" s="35">
        <f t="shared" si="8"/>
        <v>75.02</v>
      </c>
      <c r="BU6" s="35">
        <f t="shared" si="8"/>
        <v>96.56</v>
      </c>
      <c r="BV6" s="35">
        <f t="shared" si="8"/>
        <v>100.47</v>
      </c>
      <c r="BW6" s="35">
        <f t="shared" si="8"/>
        <v>101.72</v>
      </c>
      <c r="BX6" s="35">
        <f t="shared" si="8"/>
        <v>102.38</v>
      </c>
      <c r="BY6" s="35">
        <f t="shared" si="8"/>
        <v>100.12</v>
      </c>
      <c r="BZ6" s="34" t="str">
        <f>IF(BZ7="","",IF(BZ7="-","【-】","【"&amp;SUBSTITUTE(TEXT(BZ7,"#,##0.00"),"-","△")&amp;"】"))</f>
        <v>【104.36】</v>
      </c>
      <c r="CA6" s="35">
        <f>IF(CA7="",NA(),CA7)</f>
        <v>294.60000000000002</v>
      </c>
      <c r="CB6" s="35">
        <f t="shared" ref="CB6:CJ6" si="9">IF(CB7="",NA(),CB7)</f>
        <v>285.68</v>
      </c>
      <c r="CC6" s="35">
        <f t="shared" si="9"/>
        <v>279.26</v>
      </c>
      <c r="CD6" s="35">
        <f t="shared" si="9"/>
        <v>276.45999999999998</v>
      </c>
      <c r="CE6" s="35">
        <f t="shared" si="9"/>
        <v>269.57</v>
      </c>
      <c r="CF6" s="35">
        <f t="shared" si="9"/>
        <v>177.14</v>
      </c>
      <c r="CG6" s="35">
        <f t="shared" si="9"/>
        <v>169.82</v>
      </c>
      <c r="CH6" s="35">
        <f t="shared" si="9"/>
        <v>168.2</v>
      </c>
      <c r="CI6" s="35">
        <f t="shared" si="9"/>
        <v>168.67</v>
      </c>
      <c r="CJ6" s="35">
        <f t="shared" si="9"/>
        <v>174.97</v>
      </c>
      <c r="CK6" s="34" t="str">
        <f>IF(CK7="","",IF(CK7="-","【-】","【"&amp;SUBSTITUTE(TEXT(CK7,"#,##0.00"),"-","△")&amp;"】"))</f>
        <v>【165.71】</v>
      </c>
      <c r="CL6" s="35">
        <f>IF(CL7="",NA(),CL7)</f>
        <v>85.91</v>
      </c>
      <c r="CM6" s="35">
        <f t="shared" ref="CM6:CU6" si="10">IF(CM7="",NA(),CM7)</f>
        <v>86.93</v>
      </c>
      <c r="CN6" s="35">
        <f t="shared" si="10"/>
        <v>86.64</v>
      </c>
      <c r="CO6" s="35">
        <f t="shared" si="10"/>
        <v>87.41</v>
      </c>
      <c r="CP6" s="35">
        <f t="shared" si="10"/>
        <v>90.57</v>
      </c>
      <c r="CQ6" s="35">
        <f t="shared" si="10"/>
        <v>55.64</v>
      </c>
      <c r="CR6" s="35">
        <f t="shared" si="10"/>
        <v>55.13</v>
      </c>
      <c r="CS6" s="35">
        <f t="shared" si="10"/>
        <v>54.77</v>
      </c>
      <c r="CT6" s="35">
        <f t="shared" si="10"/>
        <v>54.92</v>
      </c>
      <c r="CU6" s="35">
        <f t="shared" si="10"/>
        <v>55.63</v>
      </c>
      <c r="CV6" s="34" t="str">
        <f>IF(CV7="","",IF(CV7="-","【-】","【"&amp;SUBSTITUTE(TEXT(CV7,"#,##0.00"),"-","△")&amp;"】"))</f>
        <v>【60.41】</v>
      </c>
      <c r="CW6" s="35">
        <f>IF(CW7="",NA(),CW7)</f>
        <v>98.99</v>
      </c>
      <c r="CX6" s="35">
        <f t="shared" ref="CX6:DF6" si="11">IF(CX7="",NA(),CX7)</f>
        <v>97.95</v>
      </c>
      <c r="CY6" s="35">
        <f t="shared" si="11"/>
        <v>98</v>
      </c>
      <c r="CZ6" s="35">
        <f t="shared" si="11"/>
        <v>98.53</v>
      </c>
      <c r="DA6" s="35">
        <f t="shared" si="11"/>
        <v>97.78</v>
      </c>
      <c r="DB6" s="35">
        <f t="shared" si="11"/>
        <v>83.09</v>
      </c>
      <c r="DC6" s="35">
        <f t="shared" si="11"/>
        <v>83</v>
      </c>
      <c r="DD6" s="35">
        <f t="shared" si="11"/>
        <v>82.89</v>
      </c>
      <c r="DE6" s="35">
        <f t="shared" si="11"/>
        <v>82.66</v>
      </c>
      <c r="DF6" s="35">
        <f t="shared" si="11"/>
        <v>82.04</v>
      </c>
      <c r="DG6" s="34" t="str">
        <f>IF(DG7="","",IF(DG7="-","【-】","【"&amp;SUBSTITUTE(TEXT(DG7,"#,##0.00"),"-","△")&amp;"】"))</f>
        <v>【89.93】</v>
      </c>
      <c r="DH6" s="35">
        <f>IF(DH7="",NA(),DH7)</f>
        <v>28.43</v>
      </c>
      <c r="DI6" s="35">
        <f t="shared" ref="DI6:DQ6" si="12">IF(DI7="",NA(),DI7)</f>
        <v>35.83</v>
      </c>
      <c r="DJ6" s="35">
        <f t="shared" si="12"/>
        <v>37.450000000000003</v>
      </c>
      <c r="DK6" s="35">
        <f t="shared" si="12"/>
        <v>39.229999999999997</v>
      </c>
      <c r="DL6" s="35">
        <f t="shared" si="12"/>
        <v>40.94</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4">
        <f>IF(ED7="",NA(),ED7)</f>
        <v>0</v>
      </c>
      <c r="EE6" s="34">
        <f t="shared" ref="EE6:EM6" si="14">IF(EE7="",NA(),EE7)</f>
        <v>0</v>
      </c>
      <c r="EF6" s="34">
        <f t="shared" si="14"/>
        <v>0</v>
      </c>
      <c r="EG6" s="34">
        <f t="shared" si="14"/>
        <v>0</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122327</v>
      </c>
      <c r="D7" s="37">
        <v>46</v>
      </c>
      <c r="E7" s="37">
        <v>1</v>
      </c>
      <c r="F7" s="37">
        <v>0</v>
      </c>
      <c r="G7" s="37">
        <v>1</v>
      </c>
      <c r="H7" s="37" t="s">
        <v>105</v>
      </c>
      <c r="I7" s="37" t="s">
        <v>106</v>
      </c>
      <c r="J7" s="37" t="s">
        <v>107</v>
      </c>
      <c r="K7" s="37" t="s">
        <v>108</v>
      </c>
      <c r="L7" s="37" t="s">
        <v>109</v>
      </c>
      <c r="M7" s="37" t="s">
        <v>110</v>
      </c>
      <c r="N7" s="38" t="s">
        <v>111</v>
      </c>
      <c r="O7" s="38">
        <v>80.150000000000006</v>
      </c>
      <c r="P7" s="38">
        <v>31.31</v>
      </c>
      <c r="Q7" s="38">
        <v>3294</v>
      </c>
      <c r="R7" s="38">
        <v>63790</v>
      </c>
      <c r="S7" s="38">
        <v>35.479999999999997</v>
      </c>
      <c r="T7" s="38">
        <v>1797.91</v>
      </c>
      <c r="U7" s="38">
        <v>19528</v>
      </c>
      <c r="V7" s="38">
        <v>5.89</v>
      </c>
      <c r="W7" s="38">
        <v>3315.45</v>
      </c>
      <c r="X7" s="38">
        <v>106.84</v>
      </c>
      <c r="Y7" s="38">
        <v>112.75</v>
      </c>
      <c r="Z7" s="38">
        <v>99.3</v>
      </c>
      <c r="AA7" s="38">
        <v>103.96</v>
      </c>
      <c r="AB7" s="38">
        <v>106.55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1601.45</v>
      </c>
      <c r="AU7" s="38">
        <v>1274.07</v>
      </c>
      <c r="AV7" s="38">
        <v>1134.1500000000001</v>
      </c>
      <c r="AW7" s="38">
        <v>443.57</v>
      </c>
      <c r="AX7" s="38">
        <v>858.12</v>
      </c>
      <c r="AY7" s="38">
        <v>963.24</v>
      </c>
      <c r="AZ7" s="38">
        <v>381.53</v>
      </c>
      <c r="BA7" s="38">
        <v>391.54</v>
      </c>
      <c r="BB7" s="38">
        <v>384.34</v>
      </c>
      <c r="BC7" s="38">
        <v>359.47</v>
      </c>
      <c r="BD7" s="38">
        <v>264.33999999999997</v>
      </c>
      <c r="BE7" s="38">
        <v>169.74</v>
      </c>
      <c r="BF7" s="38">
        <v>161.05000000000001</v>
      </c>
      <c r="BG7" s="38">
        <v>154.04</v>
      </c>
      <c r="BH7" s="38">
        <v>174.25</v>
      </c>
      <c r="BI7" s="38">
        <v>247.9</v>
      </c>
      <c r="BJ7" s="38">
        <v>400.38</v>
      </c>
      <c r="BK7" s="38">
        <v>393.27</v>
      </c>
      <c r="BL7" s="38">
        <v>386.97</v>
      </c>
      <c r="BM7" s="38">
        <v>380.58</v>
      </c>
      <c r="BN7" s="38">
        <v>401.79</v>
      </c>
      <c r="BO7" s="38">
        <v>274.27</v>
      </c>
      <c r="BP7" s="38">
        <v>69.16</v>
      </c>
      <c r="BQ7" s="38">
        <v>71.03</v>
      </c>
      <c r="BR7" s="38">
        <v>72.83</v>
      </c>
      <c r="BS7" s="38">
        <v>73.17</v>
      </c>
      <c r="BT7" s="38">
        <v>75.02</v>
      </c>
      <c r="BU7" s="38">
        <v>96.56</v>
      </c>
      <c r="BV7" s="38">
        <v>100.47</v>
      </c>
      <c r="BW7" s="38">
        <v>101.72</v>
      </c>
      <c r="BX7" s="38">
        <v>102.38</v>
      </c>
      <c r="BY7" s="38">
        <v>100.12</v>
      </c>
      <c r="BZ7" s="38">
        <v>104.36</v>
      </c>
      <c r="CA7" s="38">
        <v>294.60000000000002</v>
      </c>
      <c r="CB7" s="38">
        <v>285.68</v>
      </c>
      <c r="CC7" s="38">
        <v>279.26</v>
      </c>
      <c r="CD7" s="38">
        <v>276.45999999999998</v>
      </c>
      <c r="CE7" s="38">
        <v>269.57</v>
      </c>
      <c r="CF7" s="38">
        <v>177.14</v>
      </c>
      <c r="CG7" s="38">
        <v>169.82</v>
      </c>
      <c r="CH7" s="38">
        <v>168.2</v>
      </c>
      <c r="CI7" s="38">
        <v>168.67</v>
      </c>
      <c r="CJ7" s="38">
        <v>174.97</v>
      </c>
      <c r="CK7" s="38">
        <v>165.71</v>
      </c>
      <c r="CL7" s="38">
        <v>85.91</v>
      </c>
      <c r="CM7" s="38">
        <v>86.93</v>
      </c>
      <c r="CN7" s="38">
        <v>86.64</v>
      </c>
      <c r="CO7" s="38">
        <v>87.41</v>
      </c>
      <c r="CP7" s="38">
        <v>90.57</v>
      </c>
      <c r="CQ7" s="38">
        <v>55.64</v>
      </c>
      <c r="CR7" s="38">
        <v>55.13</v>
      </c>
      <c r="CS7" s="38">
        <v>54.77</v>
      </c>
      <c r="CT7" s="38">
        <v>54.92</v>
      </c>
      <c r="CU7" s="38">
        <v>55.63</v>
      </c>
      <c r="CV7" s="38">
        <v>60.41</v>
      </c>
      <c r="CW7" s="38">
        <v>98.99</v>
      </c>
      <c r="CX7" s="38">
        <v>97.95</v>
      </c>
      <c r="CY7" s="38">
        <v>98</v>
      </c>
      <c r="CZ7" s="38">
        <v>98.53</v>
      </c>
      <c r="DA7" s="38">
        <v>97.78</v>
      </c>
      <c r="DB7" s="38">
        <v>83.09</v>
      </c>
      <c r="DC7" s="38">
        <v>83</v>
      </c>
      <c r="DD7" s="38">
        <v>82.89</v>
      </c>
      <c r="DE7" s="38">
        <v>82.66</v>
      </c>
      <c r="DF7" s="38">
        <v>82.04</v>
      </c>
      <c r="DG7" s="38">
        <v>89.93</v>
      </c>
      <c r="DH7" s="38">
        <v>28.43</v>
      </c>
      <c r="DI7" s="38">
        <v>35.83</v>
      </c>
      <c r="DJ7" s="38">
        <v>37.450000000000003</v>
      </c>
      <c r="DK7" s="38">
        <v>39.229999999999997</v>
      </c>
      <c r="DL7" s="38">
        <v>40.94</v>
      </c>
      <c r="DM7" s="38">
        <v>39.06</v>
      </c>
      <c r="DN7" s="38">
        <v>46.66</v>
      </c>
      <c r="DO7" s="38">
        <v>47.46</v>
      </c>
      <c r="DP7" s="38">
        <v>48.49</v>
      </c>
      <c r="DQ7" s="38">
        <v>48.05</v>
      </c>
      <c r="DR7" s="38">
        <v>48.12</v>
      </c>
      <c r="DS7" s="38">
        <v>0</v>
      </c>
      <c r="DT7" s="38">
        <v>0</v>
      </c>
      <c r="DU7" s="38">
        <v>0</v>
      </c>
      <c r="DV7" s="38">
        <v>0</v>
      </c>
      <c r="DW7" s="38">
        <v>0</v>
      </c>
      <c r="DX7" s="38">
        <v>8.8699999999999992</v>
      </c>
      <c r="DY7" s="38">
        <v>9.85</v>
      </c>
      <c r="DZ7" s="38">
        <v>9.7100000000000009</v>
      </c>
      <c r="EA7" s="38">
        <v>12.79</v>
      </c>
      <c r="EB7" s="38">
        <v>13.39</v>
      </c>
      <c r="EC7" s="38">
        <v>15.89</v>
      </c>
      <c r="ED7" s="38">
        <v>0</v>
      </c>
      <c r="EE7" s="38">
        <v>0</v>
      </c>
      <c r="EF7" s="38">
        <v>0</v>
      </c>
      <c r="EG7" s="38">
        <v>0</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2019-02-04T02:42:39Z</cp:lastPrinted>
  <dcterms:created xsi:type="dcterms:W3CDTF">2018-12-03T08:29:32Z</dcterms:created>
  <dcterms:modified xsi:type="dcterms:W3CDTF">2019-02-04T02:42:40Z</dcterms:modified>
  <cp:category/>
</cp:coreProperties>
</file>