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4_特定環境保全公共下水道_10団体）\"/>
    </mc:Choice>
  </mc:AlternateContent>
  <workbookProtection workbookAlgorithmName="SHA-512" workbookHashValue="qpYhZzHUTB8/4mw548Hvv47Jbn/KFBvJooHBLBkt7E1B6+Xwmvc6FjM3aXVpB4KrUuJHvsrh1xD2h82mDH4K6A==" workbookSaltValue="MP/cX99N2CIOJ0+1/+fjBA==" workbookSpinCount="100000" lockStructure="1"/>
  <bookViews>
    <workbookView xWindow="0" yWindow="0" windowWidth="7470" windowHeight="4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<sst xmlns="http://schemas.openxmlformats.org/spreadsheetml/2006/main" count="245" uniqueCount="125">
  <si>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</si>
  <si>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</si>
  <si>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</si>
  <si>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</si>
  <si>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</si>
  <si>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</si>
  <si>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</si>
  <si>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</si>
  <si>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</si>
  <si>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</si>
  <si>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</si>
  <si>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</si>
  <si>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</si>
  <si>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</si>
  <si>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</si>
  <si>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</si>
  <si>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</si>
  <si>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</si>
  <si>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</si>
  <si>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</si>
  <si>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</si>
  <si>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</si>
  <si>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</si>
  <si>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</si>
  <si>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</si>
  <si>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</si>
  <si>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</si>
  <si>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</si>
  <si>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</si>
  <si>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</si>
  <si>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</si>
  <si>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</si>
  <si>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</si>
  <si>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</si>
  <si>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</si>
  <si>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</si>
  <si>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</si>
  <si>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</si>
  <si>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</si>
  <si>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</si>
  <si>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</si>
  <si>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</si>
  <si>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</si>
  <si>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</si>
  <si>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</si>
  <si>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</si>
  <si>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</si>
  <si>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</si>
  <si>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</si>
  <si>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</si>
  <si>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</si>
  <si>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</si>
  <si>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</si>
  <si>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</si>
  <si>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</si>
  <si>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</si>
  <si>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</si>
  <si>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</si>
  <si>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</si>
  <si>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</si>
  <si>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</si>
  <si>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</si>
  <si>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</si>
  <si>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</si>
  <si>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</si>
  <si>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</si>
  <si>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</si>
  <si>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</si>
  <si>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</si>
  <si>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</si>
  <si>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</si>
  <si>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</si>
  <si>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</si>
  <si>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</si>
  <si>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</si>
  <si>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</si>
  <si>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</si>
  <si>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</si>
  <si>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</si>
  <si>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</si>
  <si>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</si>
  <si>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</si>
  <si>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</si>
  <si>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</si>
  <si>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</si>
  <si>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</si>
  <si>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</si>
  <si>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</si>
  <si>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</si>
  <si>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</si>
  <si>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</si>
  <si>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</si>
  <si>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</si>
  <si>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</si>
  <si>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</si>
  <si>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</si>
  <si>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</si>
  <si>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</si>
  <si>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</si>
  <si>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</si>
  <si>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</si>
  <si>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</si>
  <si>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</si>
  <si>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</si>
  <si>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</si>
  <si>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</si>
  <si>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</si>
  <si>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</si>
  <si>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</si>
  <si>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</si>
  <si>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</si>
  <si>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</si>
  <si>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</si>
  <si>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</si>
  <si>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</si>
  <si>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</si>
  <si>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</si>
  <si>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</si>
  <si>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</si>
  <si>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</si>
  <si>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</si>
  <si>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</si>
  <si>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
　管渠改善率は、類似団体及び全国平均値を下回っ
　ている。平成５年に供用を開始していることか
　ら、将来発生する更新投資等に対応するための
　計画的な経営が必要である。</t>
    <rPh sb="1" eb="3">
      <t>カンキョ</t>
    </rPh>
    <rPh sb="3" eb="5">
      <t>カイゼン</t>
    </rPh>
    <rPh sb="5" eb="6">
      <t>リツ</t>
    </rPh>
    <rPh sb="12" eb="14">
      <t>カンキョ</t>
    </rPh>
    <rPh sb="14" eb="16">
      <t>カイゼン</t>
    </rPh>
    <rPh sb="16" eb="17">
      <t>リツ</t>
    </rPh>
    <rPh sb="19" eb="21">
      <t>ルイジ</t>
    </rPh>
    <rPh sb="21" eb="23">
      <t>ダンタイ</t>
    </rPh>
    <rPh sb="23" eb="24">
      <t>オヨ</t>
    </rPh>
    <rPh sb="25" eb="27">
      <t>ゼンコク</t>
    </rPh>
    <rPh sb="27" eb="30">
      <t>ヘイキンチ</t>
    </rPh>
    <rPh sb="31" eb="33">
      <t>シタマワ</t>
    </rPh>
    <rPh sb="40" eb="42">
      <t>ヘイセイ</t>
    </rPh>
    <rPh sb="43" eb="44">
      <t>ネン</t>
    </rPh>
    <rPh sb="45" eb="47">
      <t>キョウヨウ</t>
    </rPh>
    <rPh sb="48" eb="50">
      <t>カイシ</t>
    </rPh>
    <rPh sb="61" eb="63">
      <t>ショウライ</t>
    </rPh>
    <rPh sb="63" eb="65">
      <t>ハッセイ</t>
    </rPh>
    <rPh sb="67" eb="69">
      <t>コウシン</t>
    </rPh>
    <rPh sb="69" eb="71">
      <t>トウシ</t>
    </rPh>
    <rPh sb="71" eb="72">
      <t>トウ</t>
    </rPh>
    <rPh sb="73" eb="75">
      <t>タイオウ</t>
    </rPh>
    <rPh sb="82" eb="85">
      <t>ケイカクテキ</t>
    </rPh>
    <rPh sb="86" eb="88">
      <t>ケイエイ</t>
    </rPh>
    <rPh sb="89" eb="91">
      <t>ヒツヨウ</t>
    </rPh>
    <phoneticPr fontId="4"/>
  </si>
  <si>
    <t>①収益的収支比率について
　収益的収支比率は、100％を下回っており、単年
  度収支は赤字となっている。
④企業債残高対事業規模比率について
　企業債残高対事業規模比率は、地方債残高がやや
　減少傾向にあるものの、類似団体及び全国平均値
　を上回っている。
⑤経費回収率について
　経費回収率は、100％を下回っており汚水処理
　費を全て使用料で賄えていない状況である。
⑥汚水処理原価について
　汚水処理原価は、処理区域の地理的要因等からも
　汚水処理費が高く、類似団体及び全国平均値を
　上回っている。
⑧水洗化率について
　水洗化率は、類似団体及び全国平均値と比較して
　も低い数値となっている。区域内人口の減少も見
　られることから、接続率の向上が急務である。
　</t>
    <rPh sb="1" eb="4">
      <t>シュウエキテキ</t>
    </rPh>
    <rPh sb="4" eb="6">
      <t>シュウシ</t>
    </rPh>
    <rPh sb="6" eb="8">
      <t>ヒリツ</t>
    </rPh>
    <rPh sb="14" eb="16">
      <t>シュウエキ</t>
    </rPh>
    <rPh sb="16" eb="17">
      <t>テキ</t>
    </rPh>
    <rPh sb="17" eb="19">
      <t>シュウシ</t>
    </rPh>
    <rPh sb="19" eb="21">
      <t>ヒリツ</t>
    </rPh>
    <rPh sb="28" eb="30">
      <t>シタマワ</t>
    </rPh>
    <rPh sb="41" eb="43">
      <t>シュウシ</t>
    </rPh>
    <rPh sb="44" eb="46">
      <t>アカジ</t>
    </rPh>
    <rPh sb="55" eb="57">
      <t>キギョウ</t>
    </rPh>
    <rPh sb="57" eb="58">
      <t>サイ</t>
    </rPh>
    <rPh sb="58" eb="60">
      <t>ザンダカ</t>
    </rPh>
    <rPh sb="60" eb="61">
      <t>タイ</t>
    </rPh>
    <rPh sb="61" eb="63">
      <t>ジギョウ</t>
    </rPh>
    <rPh sb="63" eb="65">
      <t>キボ</t>
    </rPh>
    <rPh sb="65" eb="67">
      <t>ヒリツ</t>
    </rPh>
    <rPh sb="87" eb="89">
      <t>チホウ</t>
    </rPh>
    <rPh sb="89" eb="90">
      <t>サイ</t>
    </rPh>
    <rPh sb="90" eb="92">
      <t>ザンダカ</t>
    </rPh>
    <rPh sb="97" eb="99">
      <t>ゲンショウ</t>
    </rPh>
    <rPh sb="99" eb="101">
      <t>ケイコウ</t>
    </rPh>
    <rPh sb="108" eb="110">
      <t>ルイジ</t>
    </rPh>
    <rPh sb="110" eb="112">
      <t>ダンタイ</t>
    </rPh>
    <rPh sb="112" eb="113">
      <t>オヨ</t>
    </rPh>
    <rPh sb="114" eb="116">
      <t>ゼンコク</t>
    </rPh>
    <rPh sb="116" eb="118">
      <t>ヘイキン</t>
    </rPh>
    <rPh sb="118" eb="119">
      <t>チ</t>
    </rPh>
    <rPh sb="122" eb="124">
      <t>ウワマワ</t>
    </rPh>
    <rPh sb="131" eb="133">
      <t>ケイヒ</t>
    </rPh>
    <rPh sb="133" eb="135">
      <t>カイシュウ</t>
    </rPh>
    <rPh sb="135" eb="136">
      <t>リツ</t>
    </rPh>
    <rPh sb="142" eb="144">
      <t>ケイヒ</t>
    </rPh>
    <rPh sb="144" eb="146">
      <t>カイシュウ</t>
    </rPh>
    <rPh sb="146" eb="147">
      <t>リツ</t>
    </rPh>
    <rPh sb="154" eb="156">
      <t>シタマワ</t>
    </rPh>
    <rPh sb="160" eb="162">
      <t>オスイ</t>
    </rPh>
    <rPh sb="162" eb="164">
      <t>ショリ</t>
    </rPh>
    <rPh sb="166" eb="167">
      <t>ヒ</t>
    </rPh>
    <rPh sb="168" eb="169">
      <t>スベ</t>
    </rPh>
    <rPh sb="170" eb="173">
      <t>シヨウリョウ</t>
    </rPh>
    <rPh sb="174" eb="175">
      <t>マカナ</t>
    </rPh>
    <rPh sb="180" eb="182">
      <t>ジョウキョウ</t>
    </rPh>
    <rPh sb="188" eb="190">
      <t>オスイ</t>
    </rPh>
    <rPh sb="190" eb="192">
      <t>ショリ</t>
    </rPh>
    <rPh sb="192" eb="194">
      <t>ゲンカ</t>
    </rPh>
    <rPh sb="200" eb="202">
      <t>オスイ</t>
    </rPh>
    <rPh sb="202" eb="204">
      <t>ショリ</t>
    </rPh>
    <rPh sb="204" eb="206">
      <t>ゲンカ</t>
    </rPh>
    <rPh sb="208" eb="210">
      <t>ショリ</t>
    </rPh>
    <rPh sb="210" eb="212">
      <t>クイキ</t>
    </rPh>
    <rPh sb="213" eb="216">
      <t>チリテキ</t>
    </rPh>
    <rPh sb="216" eb="218">
      <t>ヨウイン</t>
    </rPh>
    <rPh sb="218" eb="219">
      <t>トウ</t>
    </rPh>
    <rPh sb="224" eb="226">
      <t>オスイ</t>
    </rPh>
    <rPh sb="226" eb="228">
      <t>ショリ</t>
    </rPh>
    <rPh sb="228" eb="229">
      <t>ヒ</t>
    </rPh>
    <rPh sb="230" eb="231">
      <t>タカ</t>
    </rPh>
    <rPh sb="233" eb="235">
      <t>ルイジ</t>
    </rPh>
    <rPh sb="235" eb="237">
      <t>ダンタイ</t>
    </rPh>
    <rPh sb="237" eb="238">
      <t>オヨ</t>
    </rPh>
    <rPh sb="239" eb="241">
      <t>ゼンコク</t>
    </rPh>
    <rPh sb="241" eb="244">
      <t>ヘイキンチ</t>
    </rPh>
    <rPh sb="256" eb="259">
      <t>スイセンカ</t>
    </rPh>
    <rPh sb="259" eb="260">
      <t>リツ</t>
    </rPh>
    <rPh sb="266" eb="269">
      <t>スイセンカ</t>
    </rPh>
    <rPh sb="269" eb="270">
      <t>リツ</t>
    </rPh>
    <rPh sb="272" eb="274">
      <t>ルイジ</t>
    </rPh>
    <rPh sb="274" eb="276">
      <t>ダンタイ</t>
    </rPh>
    <rPh sb="276" eb="277">
      <t>オヨ</t>
    </rPh>
    <rPh sb="278" eb="280">
      <t>ゼンコク</t>
    </rPh>
    <rPh sb="280" eb="283">
      <t>ヘイキンチ</t>
    </rPh>
    <rPh sb="284" eb="286">
      <t>ヒカク</t>
    </rPh>
    <rPh sb="291" eb="292">
      <t>ヒク</t>
    </rPh>
    <rPh sb="293" eb="295">
      <t>スウチ</t>
    </rPh>
    <rPh sb="302" eb="304">
      <t>クイキ</t>
    </rPh>
    <rPh sb="304" eb="305">
      <t>ナイ</t>
    </rPh>
    <rPh sb="305" eb="307">
      <t>ジンコウ</t>
    </rPh>
    <rPh sb="308" eb="310">
      <t>ゲンショウ</t>
    </rPh>
    <rPh sb="311" eb="312">
      <t>ミ</t>
    </rPh>
    <rPh sb="322" eb="324">
      <t>セツゾク</t>
    </rPh>
    <rPh sb="324" eb="325">
      <t>リツ</t>
    </rPh>
    <rPh sb="326" eb="328">
      <t>コウジョウ</t>
    </rPh>
    <rPh sb="329" eb="331">
      <t>キュウム</t>
    </rPh>
    <phoneticPr fontId="4"/>
  </si>
  <si>
    <t>・印西市の特定環境保全公共下水道は、公衆衛生の向上及び手賀沼・印旛沼の水質改善を目的に進められており、地理的な要因等から維持コストも多額となり収支は継続的な赤字となっている。
　接続率の向上が急務であり、使用料収入の確保を図るとともに、健全な経営と公衆衛生及び水質改善の目的達成とのバランスを図っていく。</t>
    <rPh sb="1" eb="4">
      <t>インザイシ</t>
    </rPh>
    <rPh sb="5" eb="7">
      <t>トクテイ</t>
    </rPh>
    <rPh sb="7" eb="9">
      <t>カンキョウ</t>
    </rPh>
    <rPh sb="9" eb="11">
      <t>ホゼン</t>
    </rPh>
    <rPh sb="11" eb="13">
      <t>コウキョウ</t>
    </rPh>
    <rPh sb="13" eb="16">
      <t>ゲスイドウ</t>
    </rPh>
    <rPh sb="18" eb="20">
      <t>コウシュウ</t>
    </rPh>
    <rPh sb="20" eb="22">
      <t>エイセイ</t>
    </rPh>
    <rPh sb="23" eb="25">
      <t>コウジョウ</t>
    </rPh>
    <rPh sb="25" eb="26">
      <t>オヨ</t>
    </rPh>
    <rPh sb="27" eb="30">
      <t>テガヌマ</t>
    </rPh>
    <rPh sb="31" eb="33">
      <t>インバ</t>
    </rPh>
    <rPh sb="33" eb="34">
      <t>ヌマ</t>
    </rPh>
    <rPh sb="35" eb="37">
      <t>スイシツ</t>
    </rPh>
    <rPh sb="37" eb="39">
      <t>カイゼン</t>
    </rPh>
    <rPh sb="40" eb="42">
      <t>モクテキ</t>
    </rPh>
    <rPh sb="43" eb="44">
      <t>スス</t>
    </rPh>
    <rPh sb="51" eb="54">
      <t>チリテキ</t>
    </rPh>
    <rPh sb="55" eb="57">
      <t>ヨウイン</t>
    </rPh>
    <rPh sb="57" eb="58">
      <t>トウ</t>
    </rPh>
    <rPh sb="60" eb="62">
      <t>イジ</t>
    </rPh>
    <rPh sb="66" eb="68">
      <t>タガク</t>
    </rPh>
    <rPh sb="71" eb="73">
      <t>シュウシ</t>
    </rPh>
    <rPh sb="74" eb="77">
      <t>ケイゾクテキ</t>
    </rPh>
    <rPh sb="78" eb="80">
      <t>アカジ</t>
    </rPh>
    <rPh sb="89" eb="91">
      <t>セツゾク</t>
    </rPh>
    <rPh sb="91" eb="92">
      <t>リツ</t>
    </rPh>
    <rPh sb="93" eb="95">
      <t>コウジョウ</t>
    </rPh>
    <rPh sb="96" eb="98">
      <t>キュウム</t>
    </rPh>
    <rPh sb="102" eb="105">
      <t>シヨウリョウ</t>
    </rPh>
    <rPh sb="105" eb="107">
      <t>シュウニュウ</t>
    </rPh>
    <rPh sb="108" eb="110">
      <t>カクホ</t>
    </rPh>
    <rPh sb="111" eb="112">
      <t>ハカ</t>
    </rPh>
    <rPh sb="118" eb="120">
      <t>ケンゼン</t>
    </rPh>
    <rPh sb="121" eb="123">
      <t>ケイエイ</t>
    </rPh>
    <rPh sb="124" eb="126">
      <t>コウシュウ</t>
    </rPh>
    <rPh sb="126" eb="128">
      <t>エイセイ</t>
    </rPh>
    <rPh sb="128" eb="129">
      <t>オヨ</t>
    </rPh>
    <rPh sb="130" eb="132">
      <t>スイシツ</t>
    </rPh>
    <rPh sb="132" eb="134">
      <t>カイゼン</t>
    </rPh>
    <rPh sb="135" eb="137">
      <t>モクテキ</t>
    </rPh>
    <rPh sb="137" eb="139">
      <t>タッセイ</t>
    </rPh>
    <rPh sb="146" eb="14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</si>
</sst>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1.1399999999999999</c:v>
                </c:pt>
                <c:pt idx="3">
                  <c:v>0</c:v>
                </c:pt>
                <c:pt idx="4">
                  <c:v>0</c:v>
                </c:pt>
              </c:numCache>
            </c:numRef>
          </c:val>
          <c:extLst>
            <c:ext xmlns:c16="http://schemas.microsoft.com/office/drawing/2014/chart" uri="{C3380CC4-5D6E-409C-BE32-E72D297353CC}">
              <c16:uniqueId val="{00000000-562C-4DE3-8F81-887135E96C0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562C-4DE3-8F81-887135E96C0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4B-4414-9FC5-0111F5BE26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B04B-4414-9FC5-0111F5BE26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71.52</c:v>
                </c:pt>
                <c:pt idx="1">
                  <c:v>71.239999999999995</c:v>
                </c:pt>
                <c:pt idx="2">
                  <c:v>68.94</c:v>
                </c:pt>
                <c:pt idx="3">
                  <c:v>69.540000000000006</c:v>
                </c:pt>
                <c:pt idx="4">
                  <c:v>47.19</c:v>
                </c:pt>
              </c:numCache>
            </c:numRef>
          </c:val>
          <c:extLst>
            <c:ext xmlns:c16="http://schemas.microsoft.com/office/drawing/2014/chart" uri="{C3380CC4-5D6E-409C-BE32-E72D297353CC}">
              <c16:uniqueId val="{00000000-66B0-4BF7-A489-C152BAB834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66B0-4BF7-A489-C152BAB834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57.35</c:v>
                </c:pt>
                <c:pt idx="1">
                  <c:v>91</c:v>
                </c:pt>
                <c:pt idx="2">
                  <c:v>89.42</c:v>
                </c:pt>
                <c:pt idx="3">
                  <c:v>96.38</c:v>
                </c:pt>
                <c:pt idx="4">
                  <c:v>80.89</c:v>
                </c:pt>
              </c:numCache>
            </c:numRef>
          </c:val>
          <c:extLst>
            <c:ext xmlns:c16="http://schemas.microsoft.com/office/drawing/2014/chart" uri="{C3380CC4-5D6E-409C-BE32-E72D297353CC}">
              <c16:uniqueId val="{00000000-AEDC-4C7B-B2D5-1CAF3B4515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C-4C7B-B2D5-1CAF3B4515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4D-4F18-A2C7-7439AC2C5A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4D-4F18-A2C7-7439AC2C5A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05-4CC3-BE05-B0267ED509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05-4CC3-BE05-B0267ED509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5-4137-92E6-63EFD9B033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5-4137-92E6-63EFD9B033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25-428D-A1FD-36ACE30240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25-428D-A1FD-36ACE30240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1334.66</c:v>
                </c:pt>
                <c:pt idx="1">
                  <c:v>270.48</c:v>
                </c:pt>
                <c:pt idx="2">
                  <c:v>1900.86</c:v>
                </c:pt>
                <c:pt idx="3">
                  <c:v>1521.85</c:v>
                </c:pt>
                <c:pt idx="4">
                  <c:v>1449.37</c:v>
                </c:pt>
              </c:numCache>
            </c:numRef>
          </c:val>
          <c:extLst>
            <c:ext xmlns:c16="http://schemas.microsoft.com/office/drawing/2014/chart" uri="{C3380CC4-5D6E-409C-BE32-E72D297353CC}">
              <c16:uniqueId val="{00000000-44FD-46ED-BC92-2FD1F34370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44FD-46ED-BC92-2FD1F34370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34.89</c:v>
                </c:pt>
                <c:pt idx="1">
                  <c:v>82.02</c:v>
                </c:pt>
                <c:pt idx="2">
                  <c:v>81.86</c:v>
                </c:pt>
                <c:pt idx="3">
                  <c:v>98.73</c:v>
                </c:pt>
                <c:pt idx="4">
                  <c:v>63.41</c:v>
                </c:pt>
              </c:numCache>
            </c:numRef>
          </c:val>
          <c:extLst>
            <c:ext xmlns:c16="http://schemas.microsoft.com/office/drawing/2014/chart" uri="{C3380CC4-5D6E-409C-BE32-E72D297353CC}">
              <c16:uniqueId val="{00000000-6FE9-402C-8A94-237A052F96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6FE9-402C-8A94-237A052F96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402.77</c:v>
                </c:pt>
                <c:pt idx="1">
                  <c:v>189.89</c:v>
                </c:pt>
                <c:pt idx="2">
                  <c:v>193.43</c:v>
                </c:pt>
                <c:pt idx="3">
                  <c:v>161.83000000000001</c:v>
                </c:pt>
                <c:pt idx="4">
                  <c:v>250.3</c:v>
                </c:pt>
              </c:numCache>
            </c:numRef>
          </c:val>
          <c:extLst>
            <c:ext xmlns:c16="http://schemas.microsoft.com/office/drawing/2014/chart" uri="{C3380CC4-5D6E-409C-BE32-E72D297353CC}">
              <c16:uniqueId val="{00000000-F2BD-4132-AD42-34CC99E56A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F2BD-4132-AD42-34CC99E56A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印西市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99286</v>
      </c>
      <c r="AM8" s="49"/>
      <c r="AN8" s="49"/>
      <c r="AO8" s="49"/>
      <c r="AP8" s="49"/>
      <c r="AQ8" s="49"/>
      <c r="AR8" s="49"/>
      <c r="AS8" s="49"/>
      <c r="AT8" s="44">
        <f>データ!T6</f>
        <v>123.79</v>
      </c>
      <c r="AU8" s="44"/>
      <c r="AV8" s="44"/>
      <c r="AW8" s="44"/>
      <c r="AX8" s="44"/>
      <c r="AY8" s="44"/>
      <c r="AZ8" s="44"/>
      <c r="BA8" s="44"/>
      <c r="BB8" s="44">
        <f>データ!U6</f>
        <v>802.05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2.66</v>
      </c>
      <c r="Q10" s="44"/>
      <c r="R10" s="44"/>
      <c r="S10" s="44"/>
      <c r="T10" s="44"/>
      <c r="U10" s="44"/>
      <c r="V10" s="44"/>
      <c r="W10" s="44">
        <f>データ!Q6</f>
        <v>82.43</v>
      </c>
      <c r="X10" s="44"/>
      <c r="Y10" s="44"/>
      <c r="Z10" s="44"/>
      <c r="AA10" s="44"/>
      <c r="AB10" s="44"/>
      <c r="AC10" s="44"/>
      <c r="AD10" s="49">
        <f>データ!R6</f>
        <v>2138</v>
      </c>
      <c r="AE10" s="49"/>
      <c r="AF10" s="49"/>
      <c r="AG10" s="49"/>
      <c r="AH10" s="49"/>
      <c r="AI10" s="49"/>
      <c r="AJ10" s="49"/>
      <c r="AK10" s="2"/>
      <c r="AL10" s="49">
        <f>データ!V6</f>
        <v>2634</v>
      </c>
      <c r="AM10" s="49"/>
      <c r="AN10" s="49"/>
      <c r="AO10" s="49"/>
      <c r="AP10" s="49"/>
      <c r="AQ10" s="49"/>
      <c r="AR10" s="49"/>
      <c r="AS10" s="49"/>
      <c r="AT10" s="44">
        <f>データ!W6</f>
        <v>1.06</v>
      </c>
      <c r="AU10" s="44"/>
      <c r="AV10" s="44"/>
      <c r="AW10" s="44"/>
      <c r="AX10" s="44"/>
      <c r="AY10" s="44"/>
      <c r="AZ10" s="44"/>
      <c r="BA10" s="44"/>
      <c r="BB10" s="44">
        <f>データ!X6</f>
        <v>2484.91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B4FzinDjhTrgfy5aCBROx8DN/3jTaTDcCYqygvpiLsxl3CLG8wZyw9ICg1m9gauWpY0bblKKUU6fBkN+/F1Jvg==" saltValue="AxV14BZaJs7kH+pAYRi1d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122319</v>
      </c>
      <c r="D6" s="32">
        <f t="shared" si="3"/>
        <v>47</v>
      </c>
      <c r="E6" s="32">
        <f t="shared" si="3"/>
        <v>17</v>
      </c>
      <c r="F6" s="32">
        <f t="shared" si="3"/>
        <v>4</v>
      </c>
      <c r="G6" s="32">
        <f t="shared" si="3"/>
        <v>0</v>
      </c>
      <c r="H6" s="32" t="str">
        <f t="shared" si="3"/>
        <v>千葉県　印西市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2.66</v>
      </c>
      <c r="Q6" s="33">
        <f t="shared" si="3"/>
        <v>82.43</v>
      </c>
      <c r="R6" s="33">
        <f t="shared" si="3"/>
        <v>2138</v>
      </c>
      <c r="S6" s="33">
        <f t="shared" si="3"/>
        <v>99286</v>
      </c>
      <c r="T6" s="33">
        <f t="shared" si="3"/>
        <v>123.79</v>
      </c>
      <c r="U6" s="33">
        <f t="shared" si="3"/>
        <v>802.05</v>
      </c>
      <c r="V6" s="33">
        <f t="shared" si="3"/>
        <v>2634</v>
      </c>
      <c r="W6" s="33">
        <f t="shared" si="3"/>
        <v>1.06</v>
      </c>
      <c r="X6" s="33">
        <f t="shared" si="3"/>
        <v>2484.91</v>
      </c>
      <c r="Y6" s="34">
        <f>IF(Y7="",NA(),Y7)</f>
        <v>57.35</v>
      </c>
      <c r="Z6" s="34">
        <f t="shared" ref="Z6:AH6" si="4">IF(Z7="",NA(),Z7)</f>
        <v>91</v>
      </c>
      <c r="AA6" s="34">
        <f t="shared" si="4"/>
        <v>89.42</v>
      </c>
      <c r="AB6" s="34">
        <f t="shared" si="4"/>
        <v>96.38</v>
      </c>
      <c r="AC6" s="34">
        <f t="shared" si="4"/>
        <v>80.89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1334.66</v>
      </c>
      <c r="BG6" s="34">
        <f t="shared" ref="BG6:BO6" si="7">IF(BG7="",NA(),BG7)</f>
        <v>270.48</v>
      </c>
      <c r="BH6" s="34">
        <f t="shared" si="7"/>
        <v>1900.86</v>
      </c>
      <c r="BI6" s="34">
        <f t="shared" si="7"/>
        <v>1521.85</v>
      </c>
      <c r="BJ6" s="34">
        <f t="shared" si="7"/>
        <v>1449.37</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34.89</v>
      </c>
      <c r="BR6" s="34">
        <f t="shared" ref="BR6:BZ6" si="8">IF(BR7="",NA(),BR7)</f>
        <v>82.02</v>
      </c>
      <c r="BS6" s="34">
        <f t="shared" si="8"/>
        <v>81.86</v>
      </c>
      <c r="BT6" s="34">
        <f t="shared" si="8"/>
        <v>98.73</v>
      </c>
      <c r="BU6" s="34">
        <f t="shared" si="8"/>
        <v>63.41</v>
      </c>
      <c r="BV6" s="34">
        <f t="shared" si="8"/>
        <v>64.63</v>
      </c>
      <c r="BW6" s="34">
        <f t="shared" si="8"/>
        <v>66.56</v>
      </c>
      <c r="BX6" s="34">
        <f t="shared" si="8"/>
        <v>66.22</v>
      </c>
      <c r="BY6" s="34">
        <f t="shared" si="8"/>
        <v>69.87</v>
      </c>
      <c r="BZ6" s="34">
        <f t="shared" si="8"/>
        <v>74.3</v>
      </c>
      <c r="CA6" s="33" t="str">
        <f>IF(CA7="","",IF(CA7="-","【-】","【"&amp;SUBSTITUTE(TEXT(CA7,"#,##0.00"),"-","△")&amp;"】"))</f>
        <v>【75.58】</v>
      </c>
      <c r="CB6" s="34">
        <f>IF(CB7="",NA(),CB7)</f>
        <v>402.77</v>
      </c>
      <c r="CC6" s="34">
        <f t="shared" ref="CC6:CK6" si="9">IF(CC7="",NA(),CC7)</f>
        <v>189.89</v>
      </c>
      <c r="CD6" s="34">
        <f t="shared" si="9"/>
        <v>193.43</v>
      </c>
      <c r="CE6" s="34">
        <f t="shared" si="9"/>
        <v>161.83000000000001</v>
      </c>
      <c r="CF6" s="34">
        <f t="shared" si="9"/>
        <v>250.3</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71.52</v>
      </c>
      <c r="CY6" s="34">
        <f t="shared" ref="CY6:DG6" si="11">IF(CY7="",NA(),CY7)</f>
        <v>71.239999999999995</v>
      </c>
      <c r="CZ6" s="34">
        <f t="shared" si="11"/>
        <v>68.94</v>
      </c>
      <c r="DA6" s="34">
        <f t="shared" si="11"/>
        <v>69.540000000000006</v>
      </c>
      <c r="DB6" s="34">
        <f t="shared" si="11"/>
        <v>47.19</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1.1399999999999999</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122319</v>
      </c>
      <c r="D7" s="36">
        <v>47</v>
      </c>
      <c r="E7" s="36">
        <v>17</v>
      </c>
      <c r="F7" s="36">
        <v>4</v>
      </c>
      <c r="G7" s="36">
        <v>0</v>
      </c>
      <c r="H7" s="36" t="s">
        <v>109</v>
      </c>
      <c r="I7" s="36" t="s">
        <v>110</v>
      </c>
      <c r="J7" s="36" t="s">
        <v>111</v>
      </c>
      <c r="K7" s="36" t="s">
        <v>112</v>
      </c>
      <c r="L7" s="36" t="s">
        <v>113</v>
      </c>
      <c r="M7" s="36" t="s">
        <v>114</v>
      </c>
      <c r="N7" s="37" t="s">
        <v>115</v>
      </c>
      <c r="O7" s="37" t="s">
        <v>116</v>
      </c>
      <c r="P7" s="37">
        <v>2.66</v>
      </c>
      <c r="Q7" s="37">
        <v>82.43</v>
      </c>
      <c r="R7" s="37">
        <v>2138</v>
      </c>
      <c r="S7" s="37">
        <v>99286</v>
      </c>
      <c r="T7" s="37">
        <v>123.79</v>
      </c>
      <c r="U7" s="37">
        <v>802.05</v>
      </c>
      <c r="V7" s="37">
        <v>2634</v>
      </c>
      <c r="W7" s="37">
        <v>1.06</v>
      </c>
      <c r="X7" s="37">
        <v>2484.91</v>
      </c>
      <c r="Y7" s="37">
        <v>57.35</v>
      </c>
      <c r="Z7" s="37">
        <v>91</v>
      </c>
      <c r="AA7" s="37">
        <v>89.42</v>
      </c>
      <c r="AB7" s="37">
        <v>96.38</v>
      </c>
      <c r="AC7" s="37">
        <v>80.89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1334.66</v>
      </c>
      <c r="BG7" s="37">
        <v>270.48</v>
      </c>
      <c r="BH7" s="37">
        <v>1900.86</v>
      </c>
      <c r="BI7" s="37">
        <v>1521.85</v>
      </c>
      <c r="BJ7" s="37">
        <v>1449.37</v>
      </c>
      <c r="BK7" s="37">
        <v>1569.13</v>
      </c>
      <c r="BL7" s="37">
        <v>1436</v>
      </c>
      <c r="BM7" s="37">
        <v>1434.89</v>
      </c>
      <c r="BN7" s="37">
        <v>1298.9100000000001</v>
      </c>
      <c r="BO7" s="37">
        <v>1243.71</v>
      </c>
      <c r="BP7" s="37">
        <v>1225.44</v>
      </c>
      <c r="BQ7" s="37">
        <v>34.89</v>
      </c>
      <c r="BR7" s="37">
        <v>82.02</v>
      </c>
      <c r="BS7" s="37">
        <v>81.86</v>
      </c>
      <c r="BT7" s="37">
        <v>98.73</v>
      </c>
      <c r="BU7" s="37">
        <v>63.41</v>
      </c>
      <c r="BV7" s="37">
        <v>64.63</v>
      </c>
      <c r="BW7" s="37">
        <v>66.56</v>
      </c>
      <c r="BX7" s="37">
        <v>66.22</v>
      </c>
      <c r="BY7" s="37">
        <v>69.87</v>
      </c>
      <c r="BZ7" s="37">
        <v>74.3</v>
      </c>
      <c r="CA7" s="37">
        <v>75.58</v>
      </c>
      <c r="CB7" s="37">
        <v>402.77</v>
      </c>
      <c r="CC7" s="37">
        <v>189.89</v>
      </c>
      <c r="CD7" s="37">
        <v>193.43</v>
      </c>
      <c r="CE7" s="37">
        <v>161.83000000000001</v>
      </c>
      <c r="CF7" s="37">
        <v>250.3</v>
      </c>
      <c r="CG7" s="37">
        <v>245.75</v>
      </c>
      <c r="CH7" s="37">
        <v>244.29</v>
      </c>
      <c r="CI7" s="37">
        <v>246.72</v>
      </c>
      <c r="CJ7" s="37">
        <v>234.96</v>
      </c>
      <c r="CK7" s="37">
        <v>221.81</v>
      </c>
      <c r="CL7" s="37">
        <v>215.23</v>
      </c>
      <c r="CM7" s="37" t="s">
        <v>115</v>
      </c>
      <c r="CN7" s="37" t="s">
        <v>115</v>
      </c>
      <c r="CO7" s="37" t="s">
        <v>115</v>
      </c>
      <c r="CP7" s="37" t="s">
        <v>115</v>
      </c>
      <c r="CQ7" s="37" t="s">
        <v>115</v>
      </c>
      <c r="CR7" s="37">
        <v>43.65</v>
      </c>
      <c r="CS7" s="37">
        <v>43.58</v>
      </c>
      <c r="CT7" s="37">
        <v>41.35</v>
      </c>
      <c r="CU7" s="37">
        <v>42.9</v>
      </c>
      <c r="CV7" s="37">
        <v>43.36</v>
      </c>
      <c r="CW7" s="37">
        <v>42.66</v>
      </c>
      <c r="CX7" s="37">
        <v>71.52</v>
      </c>
      <c r="CY7" s="37">
        <v>71.239999999999995</v>
      </c>
      <c r="CZ7" s="37">
        <v>68.94</v>
      </c>
      <c r="DA7" s="37">
        <v>69.540000000000006</v>
      </c>
      <c r="DB7" s="37">
        <v>47.19</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1.1399999999999999</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2019-01-23T01:19:44Z</cp:lastPrinted>
  <dcterms:created xsi:type="dcterms:W3CDTF">2018-12-03T09:13:18Z</dcterms:created>
  <dcterms:modified xsi:type="dcterms:W3CDTF">2019-02-21T03:18:02Z</dcterms:modified>
  <cp:category/>
</cp:coreProperties>
</file>