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RrQ3qtJWk0dPT6+Hr+THU1V8NZxgXqZ909ePijdqGkM8OJvHOWVyNDhInDbrEMVyrTYJPwtJoGDRhRVLwgnbjg==" workbookSaltValue="lx1xwsaalhLMcYpeEeaY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<sst xmlns="http://schemas.openxmlformats.org/spreadsheetml/2006/main" count="232" uniqueCount="120">
  <si>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</si>
  <si>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</si>
  <si>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</si>
  <si>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</si>
  <si>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</si>
  <si>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</si>
  <si>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</si>
  <si>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</si>
  <si>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</si>
  <si>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</si>
  <si>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</si>
  <si>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</si>
  <si>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</si>
  <si>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</si>
  <si>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</si>
  <si>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</si>
  <si>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</si>
  <si>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</si>
  <si>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</si>
  <si>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</si>
  <si>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</si>
  <si>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</si>
  <si>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</si>
  <si>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</si>
  <si>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</si>
  <si>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</si>
  <si>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</si>
  <si>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</si>
  <si>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</si>
  <si>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</si>
  <si>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</si>
  <si>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</si>
  <si>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</si>
  <si>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</si>
  <si>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</si>
  <si>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</si>
  <si>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</si>
  <si>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</si>
  <si>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</si>
  <si>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</si>
  <si>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</si>
  <si>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</si>
  <si>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</si>
  <si>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</si>
  <si>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</si>
  <si>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</si>
  <si>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</si>
  <si>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</si>
  <si>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</si>
  <si>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</si>
  <si>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</si>
  <si>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</si>
  <si>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</si>
  <si>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</si>
  <si>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</si>
  <si>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</si>
  <si>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</si>
  <si>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</si>
  <si>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</si>
  <si>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</si>
  <si>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</si>
  <si>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</si>
  <si>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</si>
  <si>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</si>
  <si>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</si>
  <si>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</si>
  <si>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</si>
  <si>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</si>
  <si>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</si>
  <si>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</si>
  <si>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</si>
  <si>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</si>
  <si>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</si>
  <si>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</si>
  <si>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</si>
  <si>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</si>
  <si>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</si>
  <si>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</si>
  <si>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</si>
  <si>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</si>
  <si>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</si>
  <si>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</si>
  <si>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</si>
  <si>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</si>
  <si>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</si>
  <si>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</si>
  <si>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</si>
  <si>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</si>
  <si>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</si>
  <si>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</si>
  <si>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</si>
  <si>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</si>
  <si>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</si>
  <si>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</si>
  <si>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</si>
  <si>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</si>
  <si>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</si>
  <si>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</si>
  <si>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</si>
  <si>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</si>
  <si>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</si>
  <si>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</si>
  <si>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</si>
  <si>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</si>
  <si>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</si>
  <si>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</si>
  <si>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</si>
  <si>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</si>
  <si>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</si>
  <si>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</si>
  <si>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</si>
  <si>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</si>
  <si>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</si>
  <si>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</si>
  <si>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</si>
  <si>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</si>
  <si>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</si>
  <si>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有形固定資産減価償却率も管路経年化率も高い水準となっているため、施設や管路等は更新需要が高くなっている。
　平成30年度に策定する我孫子市水道事業基本計画等でアセットマネジメントの再評価等を行い、平成31年度以降に計画的に更新事業に取り組んでいく。</t>
    <rPh sb="42" eb="44">
      <t>ジュヨウ</t>
    </rPh>
    <rPh sb="66" eb="70">
      <t>アビコシ</t>
    </rPh>
    <rPh sb="110" eb="111">
      <t>テキ</t>
    </rPh>
    <rPh sb="112" eb="114">
      <t>コウシン</t>
    </rPh>
    <phoneticPr fontId="4"/>
  </si>
  <si>
    <t>　施設や管路等の老朽化が進んでいる一方で、給水収益は毎年減少しているため、施設更新にかかる投資の財源を十分に賄えていない。
　将来の事業継続に向けて、水道サービスの持続性を確保していくためには、経営基盤をさらに強化する必要がある。
　経営基盤を強化するために、包括業務委託等による外部委託の更なる拡大等を図り、業務の効率化・運営コストの削減に努めている。
　また、平成30年度に次期「我孫子市水道事業基本計画」及び「経営戦略」等を策定する。</t>
    <rPh sb="150" eb="151">
      <t>トウ</t>
    </rPh>
    <rPh sb="189" eb="191">
      <t>ジキ</t>
    </rPh>
    <phoneticPr fontId="4"/>
  </si>
  <si>
    <t>・営業外収益である給水申込納付金や長期前受金戻入益により、経常利益は黒字で、経常収支比率も100％を超えているが、給水収益が減少していることから、営業収支は赤字である。
・平成30年度に策定する我孫子市水道事業基本計画等において、施設の更新を計画的に実施するために、企業債による資金調達を予定している。
・有収率は高水準を維持しているが、給水量の減少により一日平均配水量も年々減少傾向であることから施設利用率が低いため、施設効率の改善が必要である。</t>
    <rPh sb="134" eb="136">
      <t>キギョウ</t>
    </rPh>
    <rPh sb="136" eb="137">
      <t>サイ</t>
    </rPh>
    <rPh sb="140" eb="142">
      <t>シキン</t>
    </rPh>
    <rPh sb="142" eb="144">
      <t>チョウタツ</t>
    </rPh>
    <rPh sb="145" eb="147">
      <t>ヨテイ</t>
    </rPh>
    <rPh sb="192" eb="19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</si>
</sst>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1.1299999999999999</c:v>
                </c:pt>
                <c:pt idx="2">
                  <c:v>0.84</c:v>
                </c:pt>
                <c:pt idx="3">
                  <c:v>0.85</c:v>
                </c:pt>
                <c:pt idx="4">
                  <c:v>1.29</c:v>
                </c:pt>
              </c:numCache>
            </c:numRef>
          </c:val>
          <c:extLst>
            <c:ext xmlns:c16="http://schemas.microsoft.com/office/drawing/2014/chart" uri="{C3380CC4-5D6E-409C-BE32-E72D297353CC}">
              <c16:uniqueId val="{00000000-6ABD-46B9-A3A7-8F29086B2C2D}"/>
            </c:ext>
          </c:extLst>
        </c:ser>
        <c:dLbls>
          <c:showLegendKey val="0"/>
          <c:showVal val="0"/>
          <c:showCatName val="0"/>
          <c:showSerName val="0"/>
          <c:showPercent val="0"/>
          <c:showBubbleSize val="0"/>
        </c:dLbls>
        <c:gapWidth val="150"/>
        <c:axId val="127384008"/>
        <c:axId val="12737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6ABD-46B9-A3A7-8F29086B2C2D}"/>
            </c:ext>
          </c:extLst>
        </c:ser>
        <c:dLbls>
          <c:showLegendKey val="0"/>
          <c:showVal val="0"/>
          <c:showCatName val="0"/>
          <c:showSerName val="0"/>
          <c:showPercent val="0"/>
          <c:showBubbleSize val="0"/>
        </c:dLbls>
        <c:marker val="1"/>
        <c:smooth val="0"/>
        <c:axId val="127384008"/>
        <c:axId val="127377320"/>
      </c:lineChart>
      <c:dateAx>
        <c:axId val="127384008"/>
        <c:scaling>
          <c:orientation val="minMax"/>
        </c:scaling>
        <c:delete val="1"/>
        <c:axPos val="b"/>
        <c:numFmt formatCode="ge" sourceLinked="1"/>
        <c:majorTickMark val="none"/>
        <c:minorTickMark val="none"/>
        <c:tickLblPos val="none"/>
        <c:crossAx val="127377320"/>
        <c:crosses val="autoZero"/>
        <c:auto val="1"/>
        <c:lblOffset val="100"/>
        <c:baseTimeUnit val="years"/>
      </c:dateAx>
      <c:valAx>
        <c:axId val="1273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61.27</c:v>
                </c:pt>
                <c:pt idx="1">
                  <c:v>60.7</c:v>
                </c:pt>
                <c:pt idx="2">
                  <c:v>60.73</c:v>
                </c:pt>
                <c:pt idx="3">
                  <c:v>60.21</c:v>
                </c:pt>
                <c:pt idx="4">
                  <c:v>61.29</c:v>
                </c:pt>
              </c:numCache>
            </c:numRef>
          </c:val>
          <c:extLst>
            <c:ext xmlns:c16="http://schemas.microsoft.com/office/drawing/2014/chart" uri="{C3380CC4-5D6E-409C-BE32-E72D297353CC}">
              <c16:uniqueId val="{00000000-1A15-43FB-97E2-41A4763A8894}"/>
            </c:ext>
          </c:extLst>
        </c:ser>
        <c:dLbls>
          <c:showLegendKey val="0"/>
          <c:showVal val="0"/>
          <c:showCatName val="0"/>
          <c:showSerName val="0"/>
          <c:showPercent val="0"/>
          <c:showBubbleSize val="0"/>
        </c:dLbls>
        <c:gapWidth val="150"/>
        <c:axId val="210689416"/>
        <c:axId val="21068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1A15-43FB-97E2-41A4763A8894}"/>
            </c:ext>
          </c:extLst>
        </c:ser>
        <c:dLbls>
          <c:showLegendKey val="0"/>
          <c:showVal val="0"/>
          <c:showCatName val="0"/>
          <c:showSerName val="0"/>
          <c:showPercent val="0"/>
          <c:showBubbleSize val="0"/>
        </c:dLbls>
        <c:marker val="1"/>
        <c:smooth val="0"/>
        <c:axId val="210689416"/>
        <c:axId val="210689808"/>
      </c:lineChart>
      <c:dateAx>
        <c:axId val="210689416"/>
        <c:scaling>
          <c:orientation val="minMax"/>
        </c:scaling>
        <c:delete val="1"/>
        <c:axPos val="b"/>
        <c:numFmt formatCode="ge" sourceLinked="1"/>
        <c:majorTickMark val="none"/>
        <c:minorTickMark val="none"/>
        <c:tickLblPos val="none"/>
        <c:crossAx val="210689808"/>
        <c:crosses val="autoZero"/>
        <c:auto val="1"/>
        <c:lblOffset val="100"/>
        <c:baseTimeUnit val="years"/>
      </c:dateAx>
      <c:valAx>
        <c:axId val="2106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8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97.54</c:v>
                </c:pt>
                <c:pt idx="1">
                  <c:v>97.32</c:v>
                </c:pt>
                <c:pt idx="2">
                  <c:v>96.99</c:v>
                </c:pt>
                <c:pt idx="3">
                  <c:v>96.81</c:v>
                </c:pt>
                <c:pt idx="4">
                  <c:v>95.74</c:v>
                </c:pt>
              </c:numCache>
            </c:numRef>
          </c:val>
          <c:extLst>
            <c:ext xmlns:c16="http://schemas.microsoft.com/office/drawing/2014/chart" uri="{C3380CC4-5D6E-409C-BE32-E72D297353CC}">
              <c16:uniqueId val="{00000000-AF23-44B4-A1B2-50AB46F08014}"/>
            </c:ext>
          </c:extLst>
        </c:ser>
        <c:dLbls>
          <c:showLegendKey val="0"/>
          <c:showVal val="0"/>
          <c:showCatName val="0"/>
          <c:showSerName val="0"/>
          <c:showPercent val="0"/>
          <c:showBubbleSize val="0"/>
        </c:dLbls>
        <c:gapWidth val="150"/>
        <c:axId val="210690984"/>
        <c:axId val="21069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AF23-44B4-A1B2-50AB46F08014}"/>
            </c:ext>
          </c:extLst>
        </c:ser>
        <c:dLbls>
          <c:showLegendKey val="0"/>
          <c:showVal val="0"/>
          <c:showCatName val="0"/>
          <c:showSerName val="0"/>
          <c:showPercent val="0"/>
          <c:showBubbleSize val="0"/>
        </c:dLbls>
        <c:marker val="1"/>
        <c:smooth val="0"/>
        <c:axId val="210690984"/>
        <c:axId val="210691376"/>
      </c:lineChart>
      <c:dateAx>
        <c:axId val="210690984"/>
        <c:scaling>
          <c:orientation val="minMax"/>
        </c:scaling>
        <c:delete val="1"/>
        <c:axPos val="b"/>
        <c:numFmt formatCode="ge" sourceLinked="1"/>
        <c:majorTickMark val="none"/>
        <c:minorTickMark val="none"/>
        <c:tickLblPos val="none"/>
        <c:crossAx val="210691376"/>
        <c:crosses val="autoZero"/>
        <c:auto val="1"/>
        <c:lblOffset val="100"/>
        <c:baseTimeUnit val="years"/>
      </c:dateAx>
      <c:valAx>
        <c:axId val="21069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9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102.62</c:v>
                </c:pt>
                <c:pt idx="1">
                  <c:v>117.87</c:v>
                </c:pt>
                <c:pt idx="2">
                  <c:v>114.42</c:v>
                </c:pt>
                <c:pt idx="3">
                  <c:v>116.32</c:v>
                </c:pt>
                <c:pt idx="4">
                  <c:v>115.4</c:v>
                </c:pt>
              </c:numCache>
            </c:numRef>
          </c:val>
          <c:extLst>
            <c:ext xmlns:c16="http://schemas.microsoft.com/office/drawing/2014/chart" uri="{C3380CC4-5D6E-409C-BE32-E72D297353CC}">
              <c16:uniqueId val="{00000000-48AB-455C-948A-F272377D1669}"/>
            </c:ext>
          </c:extLst>
        </c:ser>
        <c:dLbls>
          <c:showLegendKey val="0"/>
          <c:showVal val="0"/>
          <c:showCatName val="0"/>
          <c:showSerName val="0"/>
          <c:showPercent val="0"/>
          <c:showBubbleSize val="0"/>
        </c:dLbls>
        <c:gapWidth val="150"/>
        <c:axId val="210350456"/>
        <c:axId val="21035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48AB-455C-948A-F272377D1669}"/>
            </c:ext>
          </c:extLst>
        </c:ser>
        <c:dLbls>
          <c:showLegendKey val="0"/>
          <c:showVal val="0"/>
          <c:showCatName val="0"/>
          <c:showSerName val="0"/>
          <c:showPercent val="0"/>
          <c:showBubbleSize val="0"/>
        </c:dLbls>
        <c:marker val="1"/>
        <c:smooth val="0"/>
        <c:axId val="210350456"/>
        <c:axId val="210350840"/>
      </c:lineChart>
      <c:dateAx>
        <c:axId val="210350456"/>
        <c:scaling>
          <c:orientation val="minMax"/>
        </c:scaling>
        <c:delete val="1"/>
        <c:axPos val="b"/>
        <c:numFmt formatCode="ge" sourceLinked="1"/>
        <c:majorTickMark val="none"/>
        <c:minorTickMark val="none"/>
        <c:tickLblPos val="none"/>
        <c:crossAx val="210350840"/>
        <c:crosses val="autoZero"/>
        <c:auto val="1"/>
        <c:lblOffset val="100"/>
        <c:baseTimeUnit val="years"/>
      </c:dateAx>
      <c:valAx>
        <c:axId val="21035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3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46.55</c:v>
                </c:pt>
                <c:pt idx="1">
                  <c:v>50.81</c:v>
                </c:pt>
                <c:pt idx="2">
                  <c:v>51.94</c:v>
                </c:pt>
                <c:pt idx="3">
                  <c:v>52.6</c:v>
                </c:pt>
                <c:pt idx="4">
                  <c:v>53.04</c:v>
                </c:pt>
              </c:numCache>
            </c:numRef>
          </c:val>
          <c:extLst>
            <c:ext xmlns:c16="http://schemas.microsoft.com/office/drawing/2014/chart" uri="{C3380CC4-5D6E-409C-BE32-E72D297353CC}">
              <c16:uniqueId val="{00000000-1FF1-4ADF-AD44-F261F1547985}"/>
            </c:ext>
          </c:extLst>
        </c:ser>
        <c:dLbls>
          <c:showLegendKey val="0"/>
          <c:showVal val="0"/>
          <c:showCatName val="0"/>
          <c:showSerName val="0"/>
          <c:showPercent val="0"/>
          <c:showBubbleSize val="0"/>
        </c:dLbls>
        <c:gapWidth val="150"/>
        <c:axId val="210404248"/>
        <c:axId val="21040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1FF1-4ADF-AD44-F261F1547985}"/>
            </c:ext>
          </c:extLst>
        </c:ser>
        <c:dLbls>
          <c:showLegendKey val="0"/>
          <c:showVal val="0"/>
          <c:showCatName val="0"/>
          <c:showSerName val="0"/>
          <c:showPercent val="0"/>
          <c:showBubbleSize val="0"/>
        </c:dLbls>
        <c:marker val="1"/>
        <c:smooth val="0"/>
        <c:axId val="210404248"/>
        <c:axId val="210404632"/>
      </c:lineChart>
      <c:dateAx>
        <c:axId val="210404248"/>
        <c:scaling>
          <c:orientation val="minMax"/>
        </c:scaling>
        <c:delete val="1"/>
        <c:axPos val="b"/>
        <c:numFmt formatCode="ge" sourceLinked="1"/>
        <c:majorTickMark val="none"/>
        <c:minorTickMark val="none"/>
        <c:tickLblPos val="none"/>
        <c:crossAx val="210404632"/>
        <c:crosses val="autoZero"/>
        <c:auto val="1"/>
        <c:lblOffset val="100"/>
        <c:baseTimeUnit val="years"/>
      </c:dateAx>
      <c:valAx>
        <c:axId val="21040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0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21.38</c:v>
                </c:pt>
                <c:pt idx="1">
                  <c:v>18.02</c:v>
                </c:pt>
                <c:pt idx="2">
                  <c:v>17.850000000000001</c:v>
                </c:pt>
                <c:pt idx="3">
                  <c:v>16.5</c:v>
                </c:pt>
                <c:pt idx="4">
                  <c:v>16.95</c:v>
                </c:pt>
              </c:numCache>
            </c:numRef>
          </c:val>
          <c:extLst>
            <c:ext xmlns:c16="http://schemas.microsoft.com/office/drawing/2014/chart" uri="{C3380CC4-5D6E-409C-BE32-E72D297353CC}">
              <c16:uniqueId val="{00000000-3031-4B14-ABB6-E399FD4B22FF}"/>
            </c:ext>
          </c:extLst>
        </c:ser>
        <c:dLbls>
          <c:showLegendKey val="0"/>
          <c:showVal val="0"/>
          <c:showCatName val="0"/>
          <c:showSerName val="0"/>
          <c:showPercent val="0"/>
          <c:showBubbleSize val="0"/>
        </c:dLbls>
        <c:gapWidth val="150"/>
        <c:axId val="210439248"/>
        <c:axId val="21044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3031-4B14-ABB6-E399FD4B22FF}"/>
            </c:ext>
          </c:extLst>
        </c:ser>
        <c:dLbls>
          <c:showLegendKey val="0"/>
          <c:showVal val="0"/>
          <c:showCatName val="0"/>
          <c:showSerName val="0"/>
          <c:showPercent val="0"/>
          <c:showBubbleSize val="0"/>
        </c:dLbls>
        <c:marker val="1"/>
        <c:smooth val="0"/>
        <c:axId val="210439248"/>
        <c:axId val="210445800"/>
      </c:lineChart>
      <c:dateAx>
        <c:axId val="210439248"/>
        <c:scaling>
          <c:orientation val="minMax"/>
        </c:scaling>
        <c:delete val="1"/>
        <c:axPos val="b"/>
        <c:numFmt formatCode="ge" sourceLinked="1"/>
        <c:majorTickMark val="none"/>
        <c:minorTickMark val="none"/>
        <c:tickLblPos val="none"/>
        <c:crossAx val="210445800"/>
        <c:crosses val="autoZero"/>
        <c:auto val="1"/>
        <c:lblOffset val="100"/>
        <c:baseTimeUnit val="years"/>
      </c:dateAx>
      <c:valAx>
        <c:axId val="21044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B4-4759-93C2-E0A0F45DE95D}"/>
            </c:ext>
          </c:extLst>
        </c:ser>
        <c:dLbls>
          <c:showLegendKey val="0"/>
          <c:showVal val="0"/>
          <c:showCatName val="0"/>
          <c:showSerName val="0"/>
          <c:showPercent val="0"/>
          <c:showBubbleSize val="0"/>
        </c:dLbls>
        <c:gapWidth val="150"/>
        <c:axId val="210448544"/>
        <c:axId val="21044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5FB4-4759-93C2-E0A0F45DE95D}"/>
            </c:ext>
          </c:extLst>
        </c:ser>
        <c:dLbls>
          <c:showLegendKey val="0"/>
          <c:showVal val="0"/>
          <c:showCatName val="0"/>
          <c:showSerName val="0"/>
          <c:showPercent val="0"/>
          <c:showBubbleSize val="0"/>
        </c:dLbls>
        <c:marker val="1"/>
        <c:smooth val="0"/>
        <c:axId val="210448544"/>
        <c:axId val="210448936"/>
      </c:lineChart>
      <c:dateAx>
        <c:axId val="210448544"/>
        <c:scaling>
          <c:orientation val="minMax"/>
        </c:scaling>
        <c:delete val="1"/>
        <c:axPos val="b"/>
        <c:numFmt formatCode="ge" sourceLinked="1"/>
        <c:majorTickMark val="none"/>
        <c:minorTickMark val="none"/>
        <c:tickLblPos val="none"/>
        <c:crossAx val="210448936"/>
        <c:crosses val="autoZero"/>
        <c:auto val="1"/>
        <c:lblOffset val="100"/>
        <c:baseTimeUnit val="years"/>
      </c:dateAx>
      <c:valAx>
        <c:axId val="210448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4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876.49</c:v>
                </c:pt>
                <c:pt idx="1">
                  <c:v>482.28</c:v>
                </c:pt>
                <c:pt idx="2">
                  <c:v>523.53</c:v>
                </c:pt>
                <c:pt idx="3">
                  <c:v>553.62</c:v>
                </c:pt>
                <c:pt idx="4">
                  <c:v>474.71</c:v>
                </c:pt>
              </c:numCache>
            </c:numRef>
          </c:val>
          <c:extLst>
            <c:ext xmlns:c16="http://schemas.microsoft.com/office/drawing/2014/chart" uri="{C3380CC4-5D6E-409C-BE32-E72D297353CC}">
              <c16:uniqueId val="{00000000-689C-493E-9FC2-EDDBC579342A}"/>
            </c:ext>
          </c:extLst>
        </c:ser>
        <c:dLbls>
          <c:showLegendKey val="0"/>
          <c:showVal val="0"/>
          <c:showCatName val="0"/>
          <c:showSerName val="0"/>
          <c:showPercent val="0"/>
          <c:showBubbleSize val="0"/>
        </c:dLbls>
        <c:gapWidth val="150"/>
        <c:axId val="210573224"/>
        <c:axId val="21057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689C-493E-9FC2-EDDBC579342A}"/>
            </c:ext>
          </c:extLst>
        </c:ser>
        <c:dLbls>
          <c:showLegendKey val="0"/>
          <c:showVal val="0"/>
          <c:showCatName val="0"/>
          <c:showSerName val="0"/>
          <c:showPercent val="0"/>
          <c:showBubbleSize val="0"/>
        </c:dLbls>
        <c:marker val="1"/>
        <c:smooth val="0"/>
        <c:axId val="210573224"/>
        <c:axId val="210573616"/>
      </c:lineChart>
      <c:dateAx>
        <c:axId val="210573224"/>
        <c:scaling>
          <c:orientation val="minMax"/>
        </c:scaling>
        <c:delete val="1"/>
        <c:axPos val="b"/>
        <c:numFmt formatCode="ge" sourceLinked="1"/>
        <c:majorTickMark val="none"/>
        <c:minorTickMark val="none"/>
        <c:tickLblPos val="none"/>
        <c:crossAx val="210573616"/>
        <c:crosses val="autoZero"/>
        <c:auto val="1"/>
        <c:lblOffset val="100"/>
        <c:baseTimeUnit val="years"/>
      </c:dateAx>
      <c:valAx>
        <c:axId val="21057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36.53</c:v>
                </c:pt>
                <c:pt idx="1">
                  <c:v>34.07</c:v>
                </c:pt>
                <c:pt idx="2">
                  <c:v>30.89</c:v>
                </c:pt>
                <c:pt idx="3">
                  <c:v>28.03</c:v>
                </c:pt>
                <c:pt idx="4">
                  <c:v>24.2</c:v>
                </c:pt>
              </c:numCache>
            </c:numRef>
          </c:val>
          <c:extLst>
            <c:ext xmlns:c16="http://schemas.microsoft.com/office/drawing/2014/chart" uri="{C3380CC4-5D6E-409C-BE32-E72D297353CC}">
              <c16:uniqueId val="{00000000-6BCD-4779-8981-1FDE181F9733}"/>
            </c:ext>
          </c:extLst>
        </c:ser>
        <c:dLbls>
          <c:showLegendKey val="0"/>
          <c:showVal val="0"/>
          <c:showCatName val="0"/>
          <c:showSerName val="0"/>
          <c:showPercent val="0"/>
          <c:showBubbleSize val="0"/>
        </c:dLbls>
        <c:gapWidth val="150"/>
        <c:axId val="210448152"/>
        <c:axId val="21044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6BCD-4779-8981-1FDE181F9733}"/>
            </c:ext>
          </c:extLst>
        </c:ser>
        <c:dLbls>
          <c:showLegendKey val="0"/>
          <c:showVal val="0"/>
          <c:showCatName val="0"/>
          <c:showSerName val="0"/>
          <c:showPercent val="0"/>
          <c:showBubbleSize val="0"/>
        </c:dLbls>
        <c:marker val="1"/>
        <c:smooth val="0"/>
        <c:axId val="210448152"/>
        <c:axId val="210447760"/>
      </c:lineChart>
      <c:dateAx>
        <c:axId val="210448152"/>
        <c:scaling>
          <c:orientation val="minMax"/>
        </c:scaling>
        <c:delete val="1"/>
        <c:axPos val="b"/>
        <c:numFmt formatCode="ge" sourceLinked="1"/>
        <c:majorTickMark val="none"/>
        <c:minorTickMark val="none"/>
        <c:tickLblPos val="none"/>
        <c:crossAx val="210447760"/>
        <c:crosses val="autoZero"/>
        <c:auto val="1"/>
        <c:lblOffset val="100"/>
        <c:baseTimeUnit val="years"/>
      </c:dateAx>
      <c:valAx>
        <c:axId val="21044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4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91.81</c:v>
                </c:pt>
                <c:pt idx="1">
                  <c:v>109.7</c:v>
                </c:pt>
                <c:pt idx="2">
                  <c:v>105.28</c:v>
                </c:pt>
                <c:pt idx="3">
                  <c:v>107.11</c:v>
                </c:pt>
                <c:pt idx="4">
                  <c:v>105.87</c:v>
                </c:pt>
              </c:numCache>
            </c:numRef>
          </c:val>
          <c:extLst>
            <c:ext xmlns:c16="http://schemas.microsoft.com/office/drawing/2014/chart" uri="{C3380CC4-5D6E-409C-BE32-E72D297353CC}">
              <c16:uniqueId val="{00000000-9292-44D2-B24C-2F88B7D4B7A6}"/>
            </c:ext>
          </c:extLst>
        </c:ser>
        <c:dLbls>
          <c:showLegendKey val="0"/>
          <c:showVal val="0"/>
          <c:showCatName val="0"/>
          <c:showSerName val="0"/>
          <c:showPercent val="0"/>
          <c:showBubbleSize val="0"/>
        </c:dLbls>
        <c:gapWidth val="150"/>
        <c:axId val="210572832"/>
        <c:axId val="21057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9292-44D2-B24C-2F88B7D4B7A6}"/>
            </c:ext>
          </c:extLst>
        </c:ser>
        <c:dLbls>
          <c:showLegendKey val="0"/>
          <c:showVal val="0"/>
          <c:showCatName val="0"/>
          <c:showSerName val="0"/>
          <c:showPercent val="0"/>
          <c:showBubbleSize val="0"/>
        </c:dLbls>
        <c:marker val="1"/>
        <c:smooth val="0"/>
        <c:axId val="210572832"/>
        <c:axId val="210574792"/>
      </c:lineChart>
      <c:dateAx>
        <c:axId val="210572832"/>
        <c:scaling>
          <c:orientation val="minMax"/>
        </c:scaling>
        <c:delete val="1"/>
        <c:axPos val="b"/>
        <c:numFmt formatCode="ge" sourceLinked="1"/>
        <c:majorTickMark val="none"/>
        <c:minorTickMark val="none"/>
        <c:tickLblPos val="none"/>
        <c:crossAx val="210574792"/>
        <c:crosses val="autoZero"/>
        <c:auto val="1"/>
        <c:lblOffset val="100"/>
        <c:baseTimeUnit val="years"/>
      </c:dateAx>
      <c:valAx>
        <c:axId val="21057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185.32</c:v>
                </c:pt>
                <c:pt idx="1">
                  <c:v>153.96</c:v>
                </c:pt>
                <c:pt idx="2">
                  <c:v>159.9</c:v>
                </c:pt>
                <c:pt idx="3">
                  <c:v>155.91999999999999</c:v>
                </c:pt>
                <c:pt idx="4">
                  <c:v>157.84</c:v>
                </c:pt>
              </c:numCache>
            </c:numRef>
          </c:val>
          <c:extLst>
            <c:ext xmlns:c16="http://schemas.microsoft.com/office/drawing/2014/chart" uri="{C3380CC4-5D6E-409C-BE32-E72D297353CC}">
              <c16:uniqueId val="{00000000-6092-4A3F-956F-E92A979BA85D}"/>
            </c:ext>
          </c:extLst>
        </c:ser>
        <c:dLbls>
          <c:showLegendKey val="0"/>
          <c:showVal val="0"/>
          <c:showCatName val="0"/>
          <c:showSerName val="0"/>
          <c:showPercent val="0"/>
          <c:showBubbleSize val="0"/>
        </c:dLbls>
        <c:gapWidth val="150"/>
        <c:axId val="210575968"/>
        <c:axId val="21068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6092-4A3F-956F-E92A979BA85D}"/>
            </c:ext>
          </c:extLst>
        </c:ser>
        <c:dLbls>
          <c:showLegendKey val="0"/>
          <c:showVal val="0"/>
          <c:showCatName val="0"/>
          <c:showSerName val="0"/>
          <c:showPercent val="0"/>
          <c:showBubbleSize val="0"/>
        </c:dLbls>
        <c:marker val="1"/>
        <c:smooth val="0"/>
        <c:axId val="210575968"/>
        <c:axId val="210688240"/>
      </c:lineChart>
      <c:dateAx>
        <c:axId val="210575968"/>
        <c:scaling>
          <c:orientation val="minMax"/>
        </c:scaling>
        <c:delete val="1"/>
        <c:axPos val="b"/>
        <c:numFmt formatCode="ge" sourceLinked="1"/>
        <c:majorTickMark val="none"/>
        <c:minorTickMark val="none"/>
        <c:tickLblPos val="none"/>
        <c:crossAx val="210688240"/>
        <c:crosses val="autoZero"/>
        <c:auto val="1"/>
        <c:lblOffset val="100"/>
        <c:baseTimeUnit val="years"/>
      </c:dateAx>
      <c:valAx>
        <c:axId val="2106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我孫子市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自治体職員</v>
      </c>
      <c r="AE8" s="82"/>
      <c r="AF8" s="82"/>
      <c r="AG8" s="82"/>
      <c r="AH8" s="82"/>
      <c r="AI8" s="82"/>
      <c r="AJ8" s="82"/>
      <c r="AK8" s="4"/>
      <c r="AL8" s="70">
        <f>データ!$R$6</f>
        <v>132388</v>
      </c>
      <c r="AM8" s="70"/>
      <c r="AN8" s="70"/>
      <c r="AO8" s="70"/>
      <c r="AP8" s="70"/>
      <c r="AQ8" s="70"/>
      <c r="AR8" s="70"/>
      <c r="AS8" s="70"/>
      <c r="AT8" s="66">
        <f>データ!$S$6</f>
        <v>43.15</v>
      </c>
      <c r="AU8" s="67"/>
      <c r="AV8" s="67"/>
      <c r="AW8" s="67"/>
      <c r="AX8" s="67"/>
      <c r="AY8" s="67"/>
      <c r="AZ8" s="67"/>
      <c r="BA8" s="67"/>
      <c r="BB8" s="69">
        <f>データ!$T$6</f>
        <v>3068.09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94.01</v>
      </c>
      <c r="J10" s="67"/>
      <c r="K10" s="67"/>
      <c r="L10" s="67"/>
      <c r="M10" s="67"/>
      <c r="N10" s="67"/>
      <c r="O10" s="68"/>
      <c r="P10" s="69">
        <f>データ!$P$6</f>
        <v>93.16</v>
      </c>
      <c r="Q10" s="69"/>
      <c r="R10" s="69"/>
      <c r="S10" s="69"/>
      <c r="T10" s="69"/>
      <c r="U10" s="69"/>
      <c r="V10" s="69"/>
      <c r="W10" s="70">
        <f>データ!$Q$6</f>
        <v>2646</v>
      </c>
      <c r="X10" s="70"/>
      <c r="Y10" s="70"/>
      <c r="Z10" s="70"/>
      <c r="AA10" s="70"/>
      <c r="AB10" s="70"/>
      <c r="AC10" s="70"/>
      <c r="AD10" s="2"/>
      <c r="AE10" s="2"/>
      <c r="AF10" s="2"/>
      <c r="AG10" s="2"/>
      <c r="AH10" s="4"/>
      <c r="AI10" s="4"/>
      <c r="AJ10" s="4"/>
      <c r="AK10" s="4"/>
      <c r="AL10" s="70">
        <f>データ!$U$6</f>
        <v>123193</v>
      </c>
      <c r="AM10" s="70"/>
      <c r="AN10" s="70"/>
      <c r="AO10" s="70"/>
      <c r="AP10" s="70"/>
      <c r="AQ10" s="70"/>
      <c r="AR10" s="70"/>
      <c r="AS10" s="70"/>
      <c r="AT10" s="66">
        <f>データ!$V$6</f>
        <v>43.51</v>
      </c>
      <c r="AU10" s="67"/>
      <c r="AV10" s="67"/>
      <c r="AW10" s="67"/>
      <c r="AX10" s="67"/>
      <c r="AY10" s="67"/>
      <c r="AZ10" s="67"/>
      <c r="BA10" s="67"/>
      <c r="BB10" s="69">
        <f>データ!$W$6</f>
        <v>2831.37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wZtOy31alMDSHC+PYoXpaJdNbQfWrgQX/EdA8niS4yAH9cZenFoaaS4aHj8Be7NP1g6BaMDYDCG2shmTs/sqQ==" saltValue="XiJvWQuLFrdc0crljAkR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122220</v>
      </c>
      <c r="D6" s="33">
        <f t="shared" si="3"/>
        <v>46</v>
      </c>
      <c r="E6" s="33">
        <f t="shared" si="3"/>
        <v>1</v>
      </c>
      <c r="F6" s="33">
        <f t="shared" si="3"/>
        <v>0</v>
      </c>
      <c r="G6" s="33">
        <f t="shared" si="3"/>
        <v>1</v>
      </c>
      <c r="H6" s="33" t="str">
        <f t="shared" si="3"/>
        <v>千葉県　我孫子市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94.01</v>
      </c>
      <c r="P6" s="34">
        <f t="shared" si="3"/>
        <v>93.16</v>
      </c>
      <c r="Q6" s="34">
        <f t="shared" si="3"/>
        <v>2646</v>
      </c>
      <c r="R6" s="34">
        <f t="shared" si="3"/>
        <v>132388</v>
      </c>
      <c r="S6" s="34">
        <f t="shared" si="3"/>
        <v>43.15</v>
      </c>
      <c r="T6" s="34">
        <f t="shared" si="3"/>
        <v>3068.09</v>
      </c>
      <c r="U6" s="34">
        <f t="shared" si="3"/>
        <v>123193</v>
      </c>
      <c r="V6" s="34">
        <f t="shared" si="3"/>
        <v>43.51</v>
      </c>
      <c r="W6" s="34">
        <f t="shared" si="3"/>
        <v>2831.37</v>
      </c>
      <c r="X6" s="35">
        <f>IF(X7="",NA(),X7)</f>
        <v>102.62</v>
      </c>
      <c r="Y6" s="35">
        <f t="shared" ref="Y6:AG6" si="4">IF(Y7="",NA(),Y7)</f>
        <v>117.87</v>
      </c>
      <c r="Z6" s="35">
        <f t="shared" si="4"/>
        <v>114.42</v>
      </c>
      <c r="AA6" s="35">
        <f t="shared" si="4"/>
        <v>116.32</v>
      </c>
      <c r="AB6" s="35">
        <f t="shared" si="4"/>
        <v>115.4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876.49</v>
      </c>
      <c r="AU6" s="35">
        <f t="shared" ref="AU6:BC6" si="6">IF(AU7="",NA(),AU7)</f>
        <v>482.28</v>
      </c>
      <c r="AV6" s="35">
        <f t="shared" si="6"/>
        <v>523.53</v>
      </c>
      <c r="AW6" s="35">
        <f t="shared" si="6"/>
        <v>553.62</v>
      </c>
      <c r="AX6" s="35">
        <f t="shared" si="6"/>
        <v>474.71</v>
      </c>
      <c r="AY6" s="35">
        <f t="shared" si="6"/>
        <v>648.09</v>
      </c>
      <c r="AZ6" s="35">
        <f t="shared" si="6"/>
        <v>344.19</v>
      </c>
      <c r="BA6" s="35">
        <f t="shared" si="6"/>
        <v>352.05</v>
      </c>
      <c r="BB6" s="35">
        <f t="shared" si="6"/>
        <v>349.04</v>
      </c>
      <c r="BC6" s="35">
        <f t="shared" si="6"/>
        <v>337.49</v>
      </c>
      <c r="BD6" s="34" t="str">
        <f>IF(BD7="","",IF(BD7="-","【-】","【"&amp;SUBSTITUTE(TEXT(BD7,"#,##0.00"),"-","△")&amp;"】"))</f>
        <v>【264.34】</v>
      </c>
      <c r="BE6" s="35">
        <f>IF(BE7="",NA(),BE7)</f>
        <v>36.53</v>
      </c>
      <c r="BF6" s="35">
        <f t="shared" ref="BF6:BN6" si="7">IF(BF7="",NA(),BF7)</f>
        <v>34.07</v>
      </c>
      <c r="BG6" s="35">
        <f t="shared" si="7"/>
        <v>30.89</v>
      </c>
      <c r="BH6" s="35">
        <f t="shared" si="7"/>
        <v>28.03</v>
      </c>
      <c r="BI6" s="35">
        <f t="shared" si="7"/>
        <v>24.2</v>
      </c>
      <c r="BJ6" s="35">
        <f t="shared" si="7"/>
        <v>253.86</v>
      </c>
      <c r="BK6" s="35">
        <f t="shared" si="7"/>
        <v>252.09</v>
      </c>
      <c r="BL6" s="35">
        <f t="shared" si="7"/>
        <v>250.76</v>
      </c>
      <c r="BM6" s="35">
        <f t="shared" si="7"/>
        <v>254.54</v>
      </c>
      <c r="BN6" s="35">
        <f t="shared" si="7"/>
        <v>265.92</v>
      </c>
      <c r="BO6" s="34" t="str">
        <f>IF(BO7="","",IF(BO7="-","【-】","【"&amp;SUBSTITUTE(TEXT(BO7,"#,##0.00"),"-","△")&amp;"】"))</f>
        <v>【274.27】</v>
      </c>
      <c r="BP6" s="35">
        <f>IF(BP7="",NA(),BP7)</f>
        <v>91.81</v>
      </c>
      <c r="BQ6" s="35">
        <f t="shared" ref="BQ6:BY6" si="8">IF(BQ7="",NA(),BQ7)</f>
        <v>109.7</v>
      </c>
      <c r="BR6" s="35">
        <f t="shared" si="8"/>
        <v>105.28</v>
      </c>
      <c r="BS6" s="35">
        <f t="shared" si="8"/>
        <v>107.11</v>
      </c>
      <c r="BT6" s="35">
        <f t="shared" si="8"/>
        <v>105.87</v>
      </c>
      <c r="BU6" s="35">
        <f t="shared" si="8"/>
        <v>100.07</v>
      </c>
      <c r="BV6" s="35">
        <f t="shared" si="8"/>
        <v>106.22</v>
      </c>
      <c r="BW6" s="35">
        <f t="shared" si="8"/>
        <v>106.69</v>
      </c>
      <c r="BX6" s="35">
        <f t="shared" si="8"/>
        <v>106.52</v>
      </c>
      <c r="BY6" s="35">
        <f t="shared" si="8"/>
        <v>105.86</v>
      </c>
      <c r="BZ6" s="34" t="str">
        <f>IF(BZ7="","",IF(BZ7="-","【-】","【"&amp;SUBSTITUTE(TEXT(BZ7,"#,##0.00"),"-","△")&amp;"】"))</f>
        <v>【104.36】</v>
      </c>
      <c r="CA6" s="35">
        <f>IF(CA7="",NA(),CA7)</f>
        <v>185.32</v>
      </c>
      <c r="CB6" s="35">
        <f t="shared" ref="CB6:CJ6" si="9">IF(CB7="",NA(),CB7)</f>
        <v>153.96</v>
      </c>
      <c r="CC6" s="35">
        <f t="shared" si="9"/>
        <v>159.9</v>
      </c>
      <c r="CD6" s="35">
        <f t="shared" si="9"/>
        <v>155.91999999999999</v>
      </c>
      <c r="CE6" s="35">
        <f t="shared" si="9"/>
        <v>157.84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61.27</v>
      </c>
      <c r="CM6" s="35">
        <f t="shared" ref="CM6:CU6" si="10">IF(CM7="",NA(),CM7)</f>
        <v>60.7</v>
      </c>
      <c r="CN6" s="35">
        <f t="shared" si="10"/>
        <v>60.73</v>
      </c>
      <c r="CO6" s="35">
        <f t="shared" si="10"/>
        <v>60.21</v>
      </c>
      <c r="CP6" s="35">
        <f t="shared" si="10"/>
        <v>61.29</v>
      </c>
      <c r="CQ6" s="35">
        <f t="shared" si="10"/>
        <v>62.45</v>
      </c>
      <c r="CR6" s="35">
        <f t="shared" si="10"/>
        <v>62.12</v>
      </c>
      <c r="CS6" s="35">
        <f t="shared" si="10"/>
        <v>62.26</v>
      </c>
      <c r="CT6" s="35">
        <f t="shared" si="10"/>
        <v>62.1</v>
      </c>
      <c r="CU6" s="35">
        <f t="shared" si="10"/>
        <v>62.38</v>
      </c>
      <c r="CV6" s="34" t="str">
        <f>IF(CV7="","",IF(CV7="-","【-】","【"&amp;SUBSTITUTE(TEXT(CV7,"#,##0.00"),"-","△")&amp;"】"))</f>
        <v>【60.41】</v>
      </c>
      <c r="CW6" s="35">
        <f>IF(CW7="",NA(),CW7)</f>
        <v>97.54</v>
      </c>
      <c r="CX6" s="35">
        <f t="shared" ref="CX6:DF6" si="11">IF(CX7="",NA(),CX7)</f>
        <v>97.32</v>
      </c>
      <c r="CY6" s="35">
        <f t="shared" si="11"/>
        <v>96.99</v>
      </c>
      <c r="CZ6" s="35">
        <f t="shared" si="11"/>
        <v>96.81</v>
      </c>
      <c r="DA6" s="35">
        <f t="shared" si="11"/>
        <v>95.74</v>
      </c>
      <c r="DB6" s="35">
        <f t="shared" si="11"/>
        <v>89.76</v>
      </c>
      <c r="DC6" s="35">
        <f t="shared" si="11"/>
        <v>89.45</v>
      </c>
      <c r="DD6" s="35">
        <f t="shared" si="11"/>
        <v>89.5</v>
      </c>
      <c r="DE6" s="35">
        <f t="shared" si="11"/>
        <v>89.52</v>
      </c>
      <c r="DF6" s="35">
        <f t="shared" si="11"/>
        <v>89.17</v>
      </c>
      <c r="DG6" s="34" t="str">
        <f>IF(DG7="","",IF(DG7="-","【-】","【"&amp;SUBSTITUTE(TEXT(DG7,"#,##0.00"),"-","△")&amp;"】"))</f>
        <v>【89.93】</v>
      </c>
      <c r="DH6" s="35">
        <f>IF(DH7="",NA(),DH7)</f>
        <v>46.55</v>
      </c>
      <c r="DI6" s="35">
        <f t="shared" ref="DI6:DQ6" si="12">IF(DI7="",NA(),DI7)</f>
        <v>50.81</v>
      </c>
      <c r="DJ6" s="35">
        <f t="shared" si="12"/>
        <v>51.94</v>
      </c>
      <c r="DK6" s="35">
        <f t="shared" si="12"/>
        <v>52.6</v>
      </c>
      <c r="DL6" s="35">
        <f t="shared" si="12"/>
        <v>53.04</v>
      </c>
      <c r="DM6" s="35">
        <f t="shared" si="12"/>
        <v>41.12</v>
      </c>
      <c r="DN6" s="35">
        <f t="shared" si="12"/>
        <v>44.91</v>
      </c>
      <c r="DO6" s="35">
        <f t="shared" si="12"/>
        <v>45.89</v>
      </c>
      <c r="DP6" s="35">
        <f t="shared" si="12"/>
        <v>46.58</v>
      </c>
      <c r="DQ6" s="35">
        <f t="shared" si="12"/>
        <v>46.99</v>
      </c>
      <c r="DR6" s="34" t="str">
        <f>IF(DR7="","",IF(DR7="-","【-】","【"&amp;SUBSTITUTE(TEXT(DR7,"#,##0.00"),"-","△")&amp;"】"))</f>
        <v>【48.12】</v>
      </c>
      <c r="DS6" s="35">
        <f>IF(DS7="",NA(),DS7)</f>
        <v>21.38</v>
      </c>
      <c r="DT6" s="35">
        <f t="shared" ref="DT6:EB6" si="13">IF(DT7="",NA(),DT7)</f>
        <v>18.02</v>
      </c>
      <c r="DU6" s="35">
        <f t="shared" si="13"/>
        <v>17.850000000000001</v>
      </c>
      <c r="DV6" s="35">
        <f t="shared" si="13"/>
        <v>16.5</v>
      </c>
      <c r="DW6" s="35">
        <f t="shared" si="13"/>
        <v>16.95</v>
      </c>
      <c r="DX6" s="35">
        <f t="shared" si="13"/>
        <v>10.9</v>
      </c>
      <c r="DY6" s="35">
        <f t="shared" si="13"/>
        <v>12.03</v>
      </c>
      <c r="DZ6" s="35">
        <f t="shared" si="13"/>
        <v>13.14</v>
      </c>
      <c r="EA6" s="35">
        <f t="shared" si="13"/>
        <v>14.45</v>
      </c>
      <c r="EB6" s="35">
        <f t="shared" si="13"/>
        <v>15.83</v>
      </c>
      <c r="EC6" s="34" t="str">
        <f>IF(EC7="","",IF(EC7="-","【-】","【"&amp;SUBSTITUTE(TEXT(EC7,"#,##0.00"),"-","△")&amp;"】"))</f>
        <v>【15.89】</v>
      </c>
      <c r="ED6" s="35">
        <f>IF(ED7="",NA(),ED7)</f>
        <v>0.86</v>
      </c>
      <c r="EE6" s="35">
        <f t="shared" ref="EE6:EM6" si="14">IF(EE7="",NA(),EE7)</f>
        <v>1.1299999999999999</v>
      </c>
      <c r="EF6" s="35">
        <f t="shared" si="14"/>
        <v>0.84</v>
      </c>
      <c r="EG6" s="35">
        <f t="shared" si="14"/>
        <v>0.85</v>
      </c>
      <c r="EH6" s="35">
        <f t="shared" si="14"/>
        <v>1.29</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122220</v>
      </c>
      <c r="D7" s="37">
        <v>46</v>
      </c>
      <c r="E7" s="37">
        <v>1</v>
      </c>
      <c r="F7" s="37">
        <v>0</v>
      </c>
      <c r="G7" s="37">
        <v>1</v>
      </c>
      <c r="H7" s="37" t="s">
        <v>105</v>
      </c>
      <c r="I7" s="37" t="s">
        <v>106</v>
      </c>
      <c r="J7" s="37" t="s">
        <v>107</v>
      </c>
      <c r="K7" s="37" t="s">
        <v>108</v>
      </c>
      <c r="L7" s="37" t="s">
        <v>109</v>
      </c>
      <c r="M7" s="37" t="s">
        <v>110</v>
      </c>
      <c r="N7" s="38" t="s">
        <v>111</v>
      </c>
      <c r="O7" s="38">
        <v>94.01</v>
      </c>
      <c r="P7" s="38">
        <v>93.16</v>
      </c>
      <c r="Q7" s="38">
        <v>2646</v>
      </c>
      <c r="R7" s="38">
        <v>132388</v>
      </c>
      <c r="S7" s="38">
        <v>43.15</v>
      </c>
      <c r="T7" s="38">
        <v>3068.09</v>
      </c>
      <c r="U7" s="38">
        <v>123193</v>
      </c>
      <c r="V7" s="38">
        <v>43.51</v>
      </c>
      <c r="W7" s="38">
        <v>2831.37</v>
      </c>
      <c r="X7" s="38">
        <v>102.62</v>
      </c>
      <c r="Y7" s="38">
        <v>117.87</v>
      </c>
      <c r="Z7" s="38">
        <v>114.42</v>
      </c>
      <c r="AA7" s="38">
        <v>116.32</v>
      </c>
      <c r="AB7" s="38">
        <v>115.4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876.49</v>
      </c>
      <c r="AU7" s="38">
        <v>482.28</v>
      </c>
      <c r="AV7" s="38">
        <v>523.53</v>
      </c>
      <c r="AW7" s="38">
        <v>553.62</v>
      </c>
      <c r="AX7" s="38">
        <v>474.71</v>
      </c>
      <c r="AY7" s="38">
        <v>648.09</v>
      </c>
      <c r="AZ7" s="38">
        <v>344.19</v>
      </c>
      <c r="BA7" s="38">
        <v>352.05</v>
      </c>
      <c r="BB7" s="38">
        <v>349.04</v>
      </c>
      <c r="BC7" s="38">
        <v>337.49</v>
      </c>
      <c r="BD7" s="38">
        <v>264.33999999999997</v>
      </c>
      <c r="BE7" s="38">
        <v>36.53</v>
      </c>
      <c r="BF7" s="38">
        <v>34.07</v>
      </c>
      <c r="BG7" s="38">
        <v>30.89</v>
      </c>
      <c r="BH7" s="38">
        <v>28.03</v>
      </c>
      <c r="BI7" s="38">
        <v>24.2</v>
      </c>
      <c r="BJ7" s="38">
        <v>253.86</v>
      </c>
      <c r="BK7" s="38">
        <v>252.09</v>
      </c>
      <c r="BL7" s="38">
        <v>250.76</v>
      </c>
      <c r="BM7" s="38">
        <v>254.54</v>
      </c>
      <c r="BN7" s="38">
        <v>265.92</v>
      </c>
      <c r="BO7" s="38">
        <v>274.27</v>
      </c>
      <c r="BP7" s="38">
        <v>91.81</v>
      </c>
      <c r="BQ7" s="38">
        <v>109.7</v>
      </c>
      <c r="BR7" s="38">
        <v>105.28</v>
      </c>
      <c r="BS7" s="38">
        <v>107.11</v>
      </c>
      <c r="BT7" s="38">
        <v>105.87</v>
      </c>
      <c r="BU7" s="38">
        <v>100.07</v>
      </c>
      <c r="BV7" s="38">
        <v>106.22</v>
      </c>
      <c r="BW7" s="38">
        <v>106.69</v>
      </c>
      <c r="BX7" s="38">
        <v>106.52</v>
      </c>
      <c r="BY7" s="38">
        <v>105.86</v>
      </c>
      <c r="BZ7" s="38">
        <v>104.36</v>
      </c>
      <c r="CA7" s="38">
        <v>185.32</v>
      </c>
      <c r="CB7" s="38">
        <v>153.96</v>
      </c>
      <c r="CC7" s="38">
        <v>159.9</v>
      </c>
      <c r="CD7" s="38">
        <v>155.91999999999999</v>
      </c>
      <c r="CE7" s="38">
        <v>157.84</v>
      </c>
      <c r="CF7" s="38">
        <v>164.93</v>
      </c>
      <c r="CG7" s="38">
        <v>155.22999999999999</v>
      </c>
      <c r="CH7" s="38">
        <v>154.91999999999999</v>
      </c>
      <c r="CI7" s="38">
        <v>155.80000000000001</v>
      </c>
      <c r="CJ7" s="38">
        <v>158.58000000000001</v>
      </c>
      <c r="CK7" s="38">
        <v>165.71</v>
      </c>
      <c r="CL7" s="38">
        <v>61.27</v>
      </c>
      <c r="CM7" s="38">
        <v>60.7</v>
      </c>
      <c r="CN7" s="38">
        <v>60.73</v>
      </c>
      <c r="CO7" s="38">
        <v>60.21</v>
      </c>
      <c r="CP7" s="38">
        <v>61.29</v>
      </c>
      <c r="CQ7" s="38">
        <v>62.45</v>
      </c>
      <c r="CR7" s="38">
        <v>62.12</v>
      </c>
      <c r="CS7" s="38">
        <v>62.26</v>
      </c>
      <c r="CT7" s="38">
        <v>62.1</v>
      </c>
      <c r="CU7" s="38">
        <v>62.38</v>
      </c>
      <c r="CV7" s="38">
        <v>60.41</v>
      </c>
      <c r="CW7" s="38">
        <v>97.54</v>
      </c>
      <c r="CX7" s="38">
        <v>97.32</v>
      </c>
      <c r="CY7" s="38">
        <v>96.99</v>
      </c>
      <c r="CZ7" s="38">
        <v>96.81</v>
      </c>
      <c r="DA7" s="38">
        <v>95.74</v>
      </c>
      <c r="DB7" s="38">
        <v>89.76</v>
      </c>
      <c r="DC7" s="38">
        <v>89.45</v>
      </c>
      <c r="DD7" s="38">
        <v>89.5</v>
      </c>
      <c r="DE7" s="38">
        <v>89.52</v>
      </c>
      <c r="DF7" s="38">
        <v>89.17</v>
      </c>
      <c r="DG7" s="38">
        <v>89.93</v>
      </c>
      <c r="DH7" s="38">
        <v>46.55</v>
      </c>
      <c r="DI7" s="38">
        <v>50.81</v>
      </c>
      <c r="DJ7" s="38">
        <v>51.94</v>
      </c>
      <c r="DK7" s="38">
        <v>52.6</v>
      </c>
      <c r="DL7" s="38">
        <v>53.04</v>
      </c>
      <c r="DM7" s="38">
        <v>41.12</v>
      </c>
      <c r="DN7" s="38">
        <v>44.91</v>
      </c>
      <c r="DO7" s="38">
        <v>45.89</v>
      </c>
      <c r="DP7" s="38">
        <v>46.58</v>
      </c>
      <c r="DQ7" s="38">
        <v>46.99</v>
      </c>
      <c r="DR7" s="38">
        <v>48.12</v>
      </c>
      <c r="DS7" s="38">
        <v>21.38</v>
      </c>
      <c r="DT7" s="38">
        <v>18.02</v>
      </c>
      <c r="DU7" s="38">
        <v>17.850000000000001</v>
      </c>
      <c r="DV7" s="38">
        <v>16.5</v>
      </c>
      <c r="DW7" s="38">
        <v>16.95</v>
      </c>
      <c r="DX7" s="38">
        <v>10.9</v>
      </c>
      <c r="DY7" s="38">
        <v>12.03</v>
      </c>
      <c r="DZ7" s="38">
        <v>13.14</v>
      </c>
      <c r="EA7" s="38">
        <v>14.45</v>
      </c>
      <c r="EB7" s="38">
        <v>15.83</v>
      </c>
      <c r="EC7" s="38">
        <v>15.89</v>
      </c>
      <c r="ED7" s="38">
        <v>0.86</v>
      </c>
      <c r="EE7" s="38">
        <v>1.1299999999999999</v>
      </c>
      <c r="EF7" s="38">
        <v>0.84</v>
      </c>
      <c r="EG7" s="38">
        <v>0.85</v>
      </c>
      <c r="EH7" s="38">
        <v>1.29</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2019-02-04T02:23:42Z</cp:lastPrinted>
  <dcterms:created xsi:type="dcterms:W3CDTF">2018-12-03T08:29:27Z</dcterms:created>
  <dcterms:modified xsi:type="dcterms:W3CDTF">2019-02-04T02:23:43Z</dcterms:modified>
  <cp:category/>
</cp:coreProperties>
</file>