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7+yRX9PKSS/S5MaHHm6PmJgFaA2e0Lce50jeVuQZvQj9l3EkP9jygOpRV/v1uNO4CC44YkpJCK3CAHg86XRavg==" workbookSaltValue="K24Yr2uiuWwbacM5wAvR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<sst xmlns="http://schemas.openxmlformats.org/spreadsheetml/2006/main" count="240" uniqueCount="127">
  <si>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</si>
  <si>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</si>
  <si>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</si>
  <si>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</si>
  <si>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</si>
  <si>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</si>
  <si>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</si>
  <si>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</si>
  <si>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</si>
  <si>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</si>
  <si>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</si>
  <si>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</si>
  <si>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</si>
  <si>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</si>
  <si>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</si>
  <si>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</si>
  <si>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</si>
  <si>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</si>
  <si>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</si>
  <si>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</si>
  <si>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</si>
  <si>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</si>
  <si>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</si>
  <si>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</si>
  <si>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</si>
  <si>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</si>
  <si>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</si>
  <si>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</si>
  <si>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</si>
  <si>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</si>
  <si>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</si>
  <si>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</si>
  <si>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</si>
  <si>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</si>
  <si>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</si>
  <si>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</si>
  <si>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</si>
  <si>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</si>
  <si>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</si>
  <si>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</si>
  <si>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</si>
  <si>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</si>
  <si>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</si>
  <si>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</si>
  <si>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</si>
  <si>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</si>
  <si>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</si>
  <si>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</si>
  <si>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</si>
  <si>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</si>
  <si>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</si>
  <si>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</si>
  <si>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</si>
  <si>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</si>
  <si>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</si>
  <si>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</si>
  <si>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</si>
  <si>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</si>
  <si>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</si>
  <si>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</si>
  <si>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</si>
  <si>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</si>
  <si>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</si>
  <si>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</si>
  <si>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</si>
  <si>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</si>
  <si>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</si>
  <si>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</si>
  <si>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</si>
  <si>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</si>
  <si>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</si>
  <si>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</si>
  <si>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</si>
  <si>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</si>
  <si>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</si>
  <si>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</si>
  <si>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</si>
  <si>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</si>
  <si>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</si>
  <si>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</si>
  <si>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</si>
  <si>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</si>
  <si>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</si>
  <si>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</si>
  <si>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</si>
  <si>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</si>
  <si>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</si>
  <si>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</si>
  <si>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</si>
  <si>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</si>
  <si>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</si>
  <si>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</si>
  <si>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</si>
  <si>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</si>
  <si>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</si>
  <si>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</si>
  <si>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</si>
  <si>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</si>
  <si>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</si>
  <si>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</si>
  <si>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</si>
  <si>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</si>
  <si>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</si>
  <si>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</si>
  <si>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</si>
  <si>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</si>
  <si>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</si>
  <si>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</si>
  <si>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</si>
  <si>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</si>
  <si>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</si>
  <si>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</si>
  <si>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</si>
  <si>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</si>
  <si>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</si>
  <si>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</si>
  <si>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</si>
  <si>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</si>
  <si>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</si>
  <si>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</si>
  <si>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</si>
  <si>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</si>
  <si>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</si>
  <si>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</si>
  <si>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については、普及促進活動により微増ではあるが上昇しているものの、類似団体平均値及び全国平均値を大幅に下回っている。このため、使用料収入が少なく、一般会計からの繰入金に依存する比率が高い経営となっている。さらに、施設建設等の投資に係る起債償還も多いことから収益的収支比率及び経費回収率は100％を下回っている。
また、汚水処理原価は、類似団体平均値及び全国平均値より高額であり、施設利用率は類似団体平均値や全国平均値を下回っている。
　この状況を改善するため、更なる普及促進に努め水洗化率の向上を図り、使用料収入を確保するとともに、効率的な維持管理を行い、コスト削減に努めていく必要がある。
　企業債残高対事業規模比率については、類似団体平均値、全国平均値ともに下回っている。今後も企業債残高が減少する見込みであることから減少傾向になると思われる。</t>
    <rPh sb="1" eb="4">
      <t>スイセンカ</t>
    </rPh>
    <rPh sb="4" eb="5">
      <t>リツ</t>
    </rPh>
    <rPh sb="11" eb="13">
      <t>フキュウ</t>
    </rPh>
    <rPh sb="13" eb="15">
      <t>ソクシン</t>
    </rPh>
    <rPh sb="15" eb="17">
      <t>カツドウ</t>
    </rPh>
    <rPh sb="20" eb="22">
      <t>ビゾウ</t>
    </rPh>
    <rPh sb="27" eb="29">
      <t>ジョウショウ</t>
    </rPh>
    <rPh sb="37" eb="39">
      <t>ルイジ</t>
    </rPh>
    <rPh sb="39" eb="41">
      <t>ダンタイ</t>
    </rPh>
    <rPh sb="41" eb="43">
      <t>ヘイキン</t>
    </rPh>
    <rPh sb="43" eb="44">
      <t>チ</t>
    </rPh>
    <rPh sb="44" eb="45">
      <t>オヨ</t>
    </rPh>
    <rPh sb="46" eb="48">
      <t>ゼンコク</t>
    </rPh>
    <rPh sb="48" eb="50">
      <t>ヘイキン</t>
    </rPh>
    <rPh sb="50" eb="51">
      <t>チ</t>
    </rPh>
    <rPh sb="52" eb="54">
      <t>オオハバ</t>
    </rPh>
    <rPh sb="55" eb="57">
      <t>シタマワ</t>
    </rPh>
    <rPh sb="67" eb="69">
      <t>シヨウ</t>
    </rPh>
    <rPh sb="69" eb="70">
      <t>リョウ</t>
    </rPh>
    <rPh sb="70" eb="72">
      <t>シュウニュウ</t>
    </rPh>
    <rPh sb="73" eb="74">
      <t>スク</t>
    </rPh>
    <rPh sb="77" eb="79">
      <t>イッパン</t>
    </rPh>
    <rPh sb="79" eb="81">
      <t>カイケイ</t>
    </rPh>
    <rPh sb="84" eb="86">
      <t>クリイレ</t>
    </rPh>
    <rPh sb="86" eb="87">
      <t>キン</t>
    </rPh>
    <rPh sb="88" eb="90">
      <t>イゾン</t>
    </rPh>
    <rPh sb="92" eb="94">
      <t>ヒリツ</t>
    </rPh>
    <rPh sb="95" eb="96">
      <t>タカ</t>
    </rPh>
    <rPh sb="97" eb="99">
      <t>ケイエイ</t>
    </rPh>
    <rPh sb="110" eb="112">
      <t>シセツ</t>
    </rPh>
    <rPh sb="112" eb="115">
      <t>ケンセツトウ</t>
    </rPh>
    <rPh sb="116" eb="118">
      <t>トウシ</t>
    </rPh>
    <rPh sb="119" eb="120">
      <t>カカ</t>
    </rPh>
    <rPh sb="121" eb="123">
      <t>キサイ</t>
    </rPh>
    <rPh sb="123" eb="125">
      <t>ショウカン</t>
    </rPh>
    <rPh sb="126" eb="127">
      <t>オオ</t>
    </rPh>
    <rPh sb="132" eb="135">
      <t>シュウエキテキ</t>
    </rPh>
    <rPh sb="135" eb="137">
      <t>シュウシ</t>
    </rPh>
    <rPh sb="137" eb="139">
      <t>ヒリツ</t>
    </rPh>
    <rPh sb="139" eb="140">
      <t>オヨ</t>
    </rPh>
    <rPh sb="141" eb="143">
      <t>ケイヒ</t>
    </rPh>
    <rPh sb="143" eb="145">
      <t>カイシュウ</t>
    </rPh>
    <rPh sb="145" eb="146">
      <t>リツ</t>
    </rPh>
    <rPh sb="152" eb="154">
      <t>シタマワ</t>
    </rPh>
    <rPh sb="163" eb="165">
      <t>オスイ</t>
    </rPh>
    <rPh sb="165" eb="167">
      <t>ショリ</t>
    </rPh>
    <rPh sb="167" eb="169">
      <t>ゲンカ</t>
    </rPh>
    <rPh sb="171" eb="173">
      <t>ルイジ</t>
    </rPh>
    <rPh sb="173" eb="175">
      <t>ダンタイ</t>
    </rPh>
    <rPh sb="175" eb="177">
      <t>ヘイキン</t>
    </rPh>
    <rPh sb="177" eb="178">
      <t>チ</t>
    </rPh>
    <rPh sb="178" eb="179">
      <t>オヨ</t>
    </rPh>
    <rPh sb="180" eb="182">
      <t>ゼンコク</t>
    </rPh>
    <rPh sb="182" eb="184">
      <t>ヘイキン</t>
    </rPh>
    <rPh sb="184" eb="185">
      <t>チ</t>
    </rPh>
    <rPh sb="187" eb="189">
      <t>コウガク</t>
    </rPh>
    <rPh sb="193" eb="195">
      <t>シセツ</t>
    </rPh>
    <rPh sb="195" eb="198">
      <t>リヨウリツ</t>
    </rPh>
    <rPh sb="213" eb="215">
      <t>シタマワ</t>
    </rPh>
    <rPh sb="224" eb="226">
      <t>ジョウキョウ</t>
    </rPh>
    <rPh sb="227" eb="229">
      <t>カイゼン</t>
    </rPh>
    <rPh sb="234" eb="235">
      <t>サラ</t>
    </rPh>
    <rPh sb="237" eb="239">
      <t>フキュウ</t>
    </rPh>
    <rPh sb="239" eb="241">
      <t>ソクシン</t>
    </rPh>
    <rPh sb="242" eb="243">
      <t>ツト</t>
    </rPh>
    <rPh sb="244" eb="247">
      <t>スイセンカ</t>
    </rPh>
    <rPh sb="247" eb="248">
      <t>リツ</t>
    </rPh>
    <rPh sb="249" eb="251">
      <t>コウジョウ</t>
    </rPh>
    <rPh sb="252" eb="253">
      <t>ハカ</t>
    </rPh>
    <rPh sb="255" eb="257">
      <t>シヨウ</t>
    </rPh>
    <rPh sb="257" eb="258">
      <t>リョウ</t>
    </rPh>
    <rPh sb="258" eb="260">
      <t>シュウニュウ</t>
    </rPh>
    <rPh sb="261" eb="263">
      <t>カクホ</t>
    </rPh>
    <rPh sb="270" eb="273">
      <t>コウリツテキ</t>
    </rPh>
    <rPh sb="274" eb="276">
      <t>イジ</t>
    </rPh>
    <rPh sb="276" eb="278">
      <t>カンリ</t>
    </rPh>
    <rPh sb="279" eb="280">
      <t>オコナ</t>
    </rPh>
    <rPh sb="285" eb="287">
      <t>サクゲン</t>
    </rPh>
    <rPh sb="288" eb="289">
      <t>ツト</t>
    </rPh>
    <rPh sb="293" eb="295">
      <t>ヒツヨウ</t>
    </rPh>
    <rPh sb="302" eb="304">
      <t>キギョウ</t>
    </rPh>
    <rPh sb="304" eb="305">
      <t>サイ</t>
    </rPh>
    <rPh sb="305" eb="307">
      <t>ザンダカ</t>
    </rPh>
    <rPh sb="307" eb="308">
      <t>タイ</t>
    </rPh>
    <rPh sb="308" eb="310">
      <t>ジギョウ</t>
    </rPh>
    <rPh sb="310" eb="312">
      <t>キボ</t>
    </rPh>
    <rPh sb="312" eb="314">
      <t>ヒリツ</t>
    </rPh>
    <rPh sb="336" eb="338">
      <t>シタマワ</t>
    </rPh>
    <rPh sb="343" eb="345">
      <t>コンゴ</t>
    </rPh>
    <rPh sb="346" eb="348">
      <t>キギョウ</t>
    </rPh>
    <rPh sb="348" eb="349">
      <t>サイ</t>
    </rPh>
    <rPh sb="349" eb="351">
      <t>ザンダカ</t>
    </rPh>
    <rPh sb="352" eb="354">
      <t>ゲンショウ</t>
    </rPh>
    <rPh sb="356" eb="358">
      <t>ミコ</t>
    </rPh>
    <rPh sb="366" eb="368">
      <t>ゲンショウ</t>
    </rPh>
    <rPh sb="368" eb="370">
      <t>ケイコウ</t>
    </rPh>
    <rPh sb="374" eb="375">
      <t>オモ</t>
    </rPh>
    <phoneticPr fontId="4"/>
  </si>
  <si>
    <t>　本市の下水道事業は、平成6年度から建設を開始し、平成11年度末に供用開始した比較的新しい事業であるため、老朽化対策は行っておらず、既存下水道施設の修繕等を実施しながら長寿命化を図ってきた。
　今後は、平成30年3月に策定する「旭市公共下水道ストックマネジメント計画」に基づき、中長期的な下水道施設の状況予測を図りながら、下水道施設の改築、更新等を進めていき、将来訪れる施設の老朽化に備えていく。</t>
    <rPh sb="1" eb="2">
      <t>ホン</t>
    </rPh>
    <rPh sb="2" eb="3">
      <t>シ</t>
    </rPh>
    <rPh sb="4" eb="7">
      <t>ゲスイドウ</t>
    </rPh>
    <rPh sb="7" eb="9">
      <t>ジギョウ</t>
    </rPh>
    <rPh sb="11" eb="13">
      <t>ヘイセイ</t>
    </rPh>
    <rPh sb="14" eb="16">
      <t>ネンド</t>
    </rPh>
    <rPh sb="18" eb="20">
      <t>ケンセツ</t>
    </rPh>
    <rPh sb="21" eb="23">
      <t>カイシ</t>
    </rPh>
    <rPh sb="25" eb="27">
      <t>ヘイセイ</t>
    </rPh>
    <rPh sb="29" eb="31">
      <t>ネンド</t>
    </rPh>
    <rPh sb="31" eb="32">
      <t>マツ</t>
    </rPh>
    <rPh sb="33" eb="35">
      <t>キョウヨウ</t>
    </rPh>
    <rPh sb="35" eb="37">
      <t>カイシ</t>
    </rPh>
    <rPh sb="39" eb="42">
      <t>ヒカクテキ</t>
    </rPh>
    <rPh sb="42" eb="43">
      <t>アタラ</t>
    </rPh>
    <rPh sb="45" eb="47">
      <t>ジギョウ</t>
    </rPh>
    <rPh sb="53" eb="56">
      <t>ロウキュウカ</t>
    </rPh>
    <rPh sb="56" eb="58">
      <t>タイサク</t>
    </rPh>
    <rPh sb="59" eb="60">
      <t>オコナ</t>
    </rPh>
    <rPh sb="66" eb="68">
      <t>キゾン</t>
    </rPh>
    <rPh sb="68" eb="71">
      <t>ゲスイドウ</t>
    </rPh>
    <rPh sb="71" eb="73">
      <t>シセツ</t>
    </rPh>
    <rPh sb="74" eb="77">
      <t>シュウゼントウ</t>
    </rPh>
    <rPh sb="78" eb="80">
      <t>ジッシ</t>
    </rPh>
    <rPh sb="84" eb="85">
      <t>チョウ</t>
    </rPh>
    <rPh sb="85" eb="88">
      <t>ジュミョウカ</t>
    </rPh>
    <rPh sb="89" eb="90">
      <t>ハカ</t>
    </rPh>
    <rPh sb="97" eb="99">
      <t>コンゴ</t>
    </rPh>
    <rPh sb="101" eb="103">
      <t>ヘイセイ</t>
    </rPh>
    <rPh sb="105" eb="106">
      <t>ネン</t>
    </rPh>
    <rPh sb="107" eb="108">
      <t>ガツ</t>
    </rPh>
    <rPh sb="109" eb="111">
      <t>サクテイ</t>
    </rPh>
    <rPh sb="114" eb="116">
      <t>アサヒシ</t>
    </rPh>
    <rPh sb="116" eb="118">
      <t>コウキョウ</t>
    </rPh>
    <rPh sb="118" eb="121">
      <t>ゲスイドウ</t>
    </rPh>
    <rPh sb="131" eb="133">
      <t>ケイカク</t>
    </rPh>
    <rPh sb="135" eb="136">
      <t>モト</t>
    </rPh>
    <rPh sb="139" eb="142">
      <t>チュウチョウキ</t>
    </rPh>
    <rPh sb="142" eb="143">
      <t>テキ</t>
    </rPh>
    <rPh sb="144" eb="147">
      <t>ゲスイドウ</t>
    </rPh>
    <rPh sb="147" eb="149">
      <t>シセツ</t>
    </rPh>
    <rPh sb="150" eb="152">
      <t>ジョウキョウ</t>
    </rPh>
    <rPh sb="152" eb="154">
      <t>ヨソク</t>
    </rPh>
    <rPh sb="155" eb="156">
      <t>ハカ</t>
    </rPh>
    <rPh sb="161" eb="164">
      <t>ゲスイドウ</t>
    </rPh>
    <rPh sb="164" eb="166">
      <t>シセツ</t>
    </rPh>
    <rPh sb="167" eb="169">
      <t>カイチク</t>
    </rPh>
    <rPh sb="170" eb="173">
      <t>コウシントウ</t>
    </rPh>
    <rPh sb="174" eb="175">
      <t>スス</t>
    </rPh>
    <rPh sb="180" eb="182">
      <t>ショウライ</t>
    </rPh>
    <rPh sb="182" eb="183">
      <t>オトズ</t>
    </rPh>
    <rPh sb="185" eb="187">
      <t>シセツ</t>
    </rPh>
    <rPh sb="188" eb="191">
      <t>ロウキュウカ</t>
    </rPh>
    <rPh sb="192" eb="193">
      <t>ソナ</t>
    </rPh>
    <phoneticPr fontId="4"/>
  </si>
  <si>
    <t>　収益的収支比率や経費回収率は100％を下回っており、また、類似団体等と比較して汚水処理原価は高く、施設利用率は低い状態で推移しており、水洗化率を見ても経営の健全性や効率性は低水準となっている。
　供用開始地区の人口が減少するなど、経営環境が厳しさを増す中、安定した下水道事業が持続できるよう、ストックマネジメント計画に基づく計画的かつ効率的な施設管理、経営の健全性や透明性の向上を図るための公営企業会計への移行、また、経営戦略の見直しなどにより経営基盤強化に努めていく。
　本市においては、平成32年4月からの公営企業会計への移行に向け準備を進めている。</t>
    <rPh sb="1" eb="4">
      <t>シュウエキテキ</t>
    </rPh>
    <rPh sb="4" eb="6">
      <t>シュウシ</t>
    </rPh>
    <rPh sb="6" eb="8">
      <t>ヒリツ</t>
    </rPh>
    <rPh sb="9" eb="11">
      <t>ケイヒ</t>
    </rPh>
    <rPh sb="11" eb="13">
      <t>カイシュウ</t>
    </rPh>
    <rPh sb="13" eb="14">
      <t>リツ</t>
    </rPh>
    <rPh sb="20" eb="22">
      <t>シタマワ</t>
    </rPh>
    <rPh sb="30" eb="32">
      <t>ルイジ</t>
    </rPh>
    <rPh sb="32" eb="34">
      <t>ダンタイ</t>
    </rPh>
    <rPh sb="34" eb="35">
      <t>トウ</t>
    </rPh>
    <rPh sb="36" eb="38">
      <t>ヒカク</t>
    </rPh>
    <rPh sb="40" eb="42">
      <t>オスイ</t>
    </rPh>
    <rPh sb="42" eb="44">
      <t>ショリ</t>
    </rPh>
    <rPh sb="44" eb="46">
      <t>ゲンカ</t>
    </rPh>
    <rPh sb="47" eb="48">
      <t>タカ</t>
    </rPh>
    <rPh sb="50" eb="52">
      <t>シセツ</t>
    </rPh>
    <rPh sb="52" eb="54">
      <t>リヨウ</t>
    </rPh>
    <rPh sb="54" eb="55">
      <t>リツ</t>
    </rPh>
    <rPh sb="56" eb="57">
      <t>ヒク</t>
    </rPh>
    <rPh sb="58" eb="60">
      <t>ジョウタイ</t>
    </rPh>
    <rPh sb="61" eb="63">
      <t>スイイ</t>
    </rPh>
    <rPh sb="68" eb="71">
      <t>スイセンカ</t>
    </rPh>
    <rPh sb="71" eb="72">
      <t>リツ</t>
    </rPh>
    <rPh sb="73" eb="74">
      <t>ミ</t>
    </rPh>
    <rPh sb="76" eb="78">
      <t>ケイエイ</t>
    </rPh>
    <rPh sb="79" eb="82">
      <t>ケンゼンセイ</t>
    </rPh>
    <rPh sb="83" eb="86">
      <t>コウリツセイ</t>
    </rPh>
    <rPh sb="87" eb="88">
      <t>ヒク</t>
    </rPh>
    <rPh sb="88" eb="90">
      <t>スイジュン</t>
    </rPh>
    <rPh sb="99" eb="101">
      <t>キョウヨウ</t>
    </rPh>
    <rPh sb="101" eb="103">
      <t>カイシ</t>
    </rPh>
    <rPh sb="103" eb="105">
      <t>チク</t>
    </rPh>
    <rPh sb="106" eb="108">
      <t>ジンコウ</t>
    </rPh>
    <rPh sb="109" eb="111">
      <t>ゲンショウ</t>
    </rPh>
    <rPh sb="116" eb="118">
      <t>ケイエイ</t>
    </rPh>
    <rPh sb="118" eb="120">
      <t>カンキョウ</t>
    </rPh>
    <rPh sb="121" eb="122">
      <t>キビ</t>
    </rPh>
    <rPh sb="125" eb="126">
      <t>マ</t>
    </rPh>
    <rPh sb="127" eb="128">
      <t>ナカ</t>
    </rPh>
    <rPh sb="177" eb="179">
      <t>ケイエイ</t>
    </rPh>
    <rPh sb="180" eb="183">
      <t>ケンゼンセイ</t>
    </rPh>
    <rPh sb="184" eb="187">
      <t>トウメイセイ</t>
    </rPh>
    <rPh sb="188" eb="190">
      <t>コウジョウ</t>
    </rPh>
    <rPh sb="191" eb="192">
      <t>ハカ</t>
    </rPh>
    <rPh sb="196" eb="198">
      <t>コウエイ</t>
    </rPh>
    <rPh sb="198" eb="200">
      <t>キギョウ</t>
    </rPh>
    <rPh sb="200" eb="202">
      <t>カイケイ</t>
    </rPh>
    <rPh sb="204" eb="206">
      <t>イコウ</t>
    </rPh>
    <rPh sb="210" eb="212">
      <t>ケイエイ</t>
    </rPh>
    <rPh sb="212" eb="214">
      <t>センリャク</t>
    </rPh>
    <rPh sb="215" eb="217">
      <t>ミナオ</t>
    </rPh>
    <rPh sb="223" eb="225">
      <t>ケイエイ</t>
    </rPh>
    <rPh sb="225" eb="227">
      <t>キバン</t>
    </rPh>
    <rPh sb="227" eb="229">
      <t>キョウカ</t>
    </rPh>
    <rPh sb="230" eb="231">
      <t>ツト</t>
    </rPh>
    <rPh sb="238" eb="239">
      <t>ホン</t>
    </rPh>
    <rPh sb="239" eb="240">
      <t>シ</t>
    </rPh>
    <rPh sb="246" eb="248">
      <t>ヘイセイ</t>
    </rPh>
    <rPh sb="250" eb="251">
      <t>ネン</t>
    </rPh>
    <rPh sb="252" eb="253">
      <t>ガツ</t>
    </rPh>
    <rPh sb="256" eb="258">
      <t>コウエイ</t>
    </rPh>
    <rPh sb="258" eb="260">
      <t>キギョウ</t>
    </rPh>
    <rPh sb="260" eb="262">
      <t>カイケイ</t>
    </rPh>
    <rPh sb="264" eb="266">
      <t>イコウ</t>
    </rPh>
    <rPh sb="267" eb="268">
      <t>ム</t>
    </rPh>
    <rPh sb="269" eb="271">
      <t>ジュンビ</t>
    </rPh>
    <rPh sb="272" eb="2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</si>
</sst>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CF-4412-A3F3-5A1D93465486}"/>
            </c:ext>
          </c:extLst>
        </c:ser>
        <c:dLbls>
          <c:showLegendKey val="0"/>
          <c:showVal val="0"/>
          <c:showCatName val="0"/>
          <c:showSerName val="0"/>
          <c:showPercent val="0"/>
          <c:showBubbleSize val="0"/>
        </c:dLbls>
        <c:gapWidth val="150"/>
        <c:axId val="99167232"/>
        <c:axId val="689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0.04</c:v>
                </c:pt>
                <c:pt idx="2">
                  <c:v>0.11</c:v>
                </c:pt>
                <c:pt idx="3">
                  <c:v>0.15</c:v>
                </c:pt>
                <c:pt idx="4">
                  <c:v>0.16</c:v>
                </c:pt>
              </c:numCache>
            </c:numRef>
          </c:val>
          <c:smooth val="0"/>
          <c:extLst>
            <c:ext xmlns:c16="http://schemas.microsoft.com/office/drawing/2014/chart" uri="{C3380CC4-5D6E-409C-BE32-E72D297353CC}">
              <c16:uniqueId val="{00000001-43CF-4412-A3F3-5A1D93465486}"/>
            </c:ext>
          </c:extLst>
        </c:ser>
        <c:dLbls>
          <c:showLegendKey val="0"/>
          <c:showVal val="0"/>
          <c:showCatName val="0"/>
          <c:showSerName val="0"/>
          <c:showPercent val="0"/>
          <c:showBubbleSize val="0"/>
        </c:dLbls>
        <c:marker val="1"/>
        <c:smooth val="0"/>
        <c:axId val="99167232"/>
        <c:axId val="68994176"/>
      </c:lineChart>
      <c:dateAx>
        <c:axId val="99167232"/>
        <c:scaling>
          <c:orientation val="minMax"/>
        </c:scaling>
        <c:delete val="1"/>
        <c:axPos val="b"/>
        <c:numFmt formatCode="ge" sourceLinked="1"/>
        <c:majorTickMark val="none"/>
        <c:minorTickMark val="none"/>
        <c:tickLblPos val="none"/>
        <c:crossAx val="68994176"/>
        <c:crosses val="autoZero"/>
        <c:auto val="1"/>
        <c:lblOffset val="100"/>
        <c:baseTimeUnit val="years"/>
      </c:dateAx>
      <c:valAx>
        <c:axId val="68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27.89</c:v>
                </c:pt>
                <c:pt idx="1">
                  <c:v>28.02</c:v>
                </c:pt>
                <c:pt idx="2">
                  <c:v>28.29</c:v>
                </c:pt>
                <c:pt idx="3">
                  <c:v>29.4</c:v>
                </c:pt>
                <c:pt idx="4">
                  <c:v>30.13</c:v>
                </c:pt>
              </c:numCache>
            </c:numRef>
          </c:val>
          <c:extLst>
            <c:ext xmlns:c16="http://schemas.microsoft.com/office/drawing/2014/chart" uri="{C3380CC4-5D6E-409C-BE32-E72D297353CC}">
              <c16:uniqueId val="{00000000-C5DD-4C54-A943-D60E59B7ECB7}"/>
            </c:ext>
          </c:extLst>
        </c:ser>
        <c:dLbls>
          <c:showLegendKey val="0"/>
          <c:showVal val="0"/>
          <c:showCatName val="0"/>
          <c:showSerName val="0"/>
          <c:showPercent val="0"/>
          <c:showBubbleSize val="0"/>
        </c:dLbls>
        <c:gapWidth val="150"/>
        <c:axId val="116446720"/>
        <c:axId val="1162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54.44</c:v>
                </c:pt>
                <c:pt idx="2">
                  <c:v>54.67</c:v>
                </c:pt>
                <c:pt idx="3">
                  <c:v>53.51</c:v>
                </c:pt>
                <c:pt idx="4">
                  <c:v>53.5</c:v>
                </c:pt>
              </c:numCache>
            </c:numRef>
          </c:val>
          <c:smooth val="0"/>
          <c:extLst>
            <c:ext xmlns:c16="http://schemas.microsoft.com/office/drawing/2014/chart" uri="{C3380CC4-5D6E-409C-BE32-E72D297353CC}">
              <c16:uniqueId val="{00000001-C5DD-4C54-A943-D60E59B7ECB7}"/>
            </c:ext>
          </c:extLst>
        </c:ser>
        <c:dLbls>
          <c:showLegendKey val="0"/>
          <c:showVal val="0"/>
          <c:showCatName val="0"/>
          <c:showSerName val="0"/>
          <c:showPercent val="0"/>
          <c:showBubbleSize val="0"/>
        </c:dLbls>
        <c:marker val="1"/>
        <c:smooth val="0"/>
        <c:axId val="116446720"/>
        <c:axId val="116228672"/>
      </c:lineChart>
      <c:dateAx>
        <c:axId val="116446720"/>
        <c:scaling>
          <c:orientation val="minMax"/>
        </c:scaling>
        <c:delete val="1"/>
        <c:axPos val="b"/>
        <c:numFmt formatCode="ge" sourceLinked="1"/>
        <c:majorTickMark val="none"/>
        <c:minorTickMark val="none"/>
        <c:tickLblPos val="none"/>
        <c:crossAx val="116228672"/>
        <c:crosses val="autoZero"/>
        <c:auto val="1"/>
        <c:lblOffset val="100"/>
        <c:baseTimeUnit val="years"/>
      </c:dateAx>
      <c:valAx>
        <c:axId val="1162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57.74</c:v>
                </c:pt>
                <c:pt idx="1">
                  <c:v>60.18</c:v>
                </c:pt>
                <c:pt idx="2">
                  <c:v>62.42</c:v>
                </c:pt>
                <c:pt idx="3">
                  <c:v>65.55</c:v>
                </c:pt>
                <c:pt idx="4">
                  <c:v>67.28</c:v>
                </c:pt>
              </c:numCache>
            </c:numRef>
          </c:val>
          <c:extLst>
            <c:ext xmlns:c16="http://schemas.microsoft.com/office/drawing/2014/chart" uri="{C3380CC4-5D6E-409C-BE32-E72D297353CC}">
              <c16:uniqueId val="{00000000-AFCC-47C7-8309-9B869C3D7850}"/>
            </c:ext>
          </c:extLst>
        </c:ser>
        <c:dLbls>
          <c:showLegendKey val="0"/>
          <c:showVal val="0"/>
          <c:showCatName val="0"/>
          <c:showSerName val="0"/>
          <c:showPercent val="0"/>
          <c:showBubbleSize val="0"/>
        </c:dLbls>
        <c:gapWidth val="150"/>
        <c:axId val="116297728"/>
        <c:axId val="1162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84.2</c:v>
                </c:pt>
                <c:pt idx="2">
                  <c:v>83.8</c:v>
                </c:pt>
                <c:pt idx="3">
                  <c:v>83.91</c:v>
                </c:pt>
                <c:pt idx="4">
                  <c:v>83.51</c:v>
                </c:pt>
              </c:numCache>
            </c:numRef>
          </c:val>
          <c:smooth val="0"/>
          <c:extLst>
            <c:ext xmlns:c16="http://schemas.microsoft.com/office/drawing/2014/chart" uri="{C3380CC4-5D6E-409C-BE32-E72D297353CC}">
              <c16:uniqueId val="{00000001-AFCC-47C7-8309-9B869C3D7850}"/>
            </c:ext>
          </c:extLst>
        </c:ser>
        <c:dLbls>
          <c:showLegendKey val="0"/>
          <c:showVal val="0"/>
          <c:showCatName val="0"/>
          <c:showSerName val="0"/>
          <c:showPercent val="0"/>
          <c:showBubbleSize val="0"/>
        </c:dLbls>
        <c:marker val="1"/>
        <c:smooth val="0"/>
        <c:axId val="116297728"/>
        <c:axId val="116230400"/>
      </c:lineChart>
      <c:dateAx>
        <c:axId val="116297728"/>
        <c:scaling>
          <c:orientation val="minMax"/>
        </c:scaling>
        <c:delete val="1"/>
        <c:axPos val="b"/>
        <c:numFmt formatCode="ge" sourceLinked="1"/>
        <c:majorTickMark val="none"/>
        <c:minorTickMark val="none"/>
        <c:tickLblPos val="none"/>
        <c:crossAx val="116230400"/>
        <c:crosses val="autoZero"/>
        <c:auto val="1"/>
        <c:lblOffset val="100"/>
        <c:baseTimeUnit val="years"/>
      </c:dateAx>
      <c:valAx>
        <c:axId val="116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86.34</c:v>
                </c:pt>
                <c:pt idx="1">
                  <c:v>91.96</c:v>
                </c:pt>
                <c:pt idx="2">
                  <c:v>85.6</c:v>
                </c:pt>
                <c:pt idx="3">
                  <c:v>88.98</c:v>
                </c:pt>
                <c:pt idx="4">
                  <c:v>89.51</c:v>
                </c:pt>
              </c:numCache>
            </c:numRef>
          </c:val>
          <c:extLst>
            <c:ext xmlns:c16="http://schemas.microsoft.com/office/drawing/2014/chart" uri="{C3380CC4-5D6E-409C-BE32-E72D297353CC}">
              <c16:uniqueId val="{00000000-734C-46A9-ABFF-C96B6BAEAB55}"/>
            </c:ext>
          </c:extLst>
        </c:ser>
        <c:dLbls>
          <c:showLegendKey val="0"/>
          <c:showVal val="0"/>
          <c:showCatName val="0"/>
          <c:showSerName val="0"/>
          <c:showPercent val="0"/>
          <c:showBubbleSize val="0"/>
        </c:dLbls>
        <c:gapWidth val="150"/>
        <c:axId val="100423168"/>
        <c:axId val="689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C-46A9-ABFF-C96B6BAEAB55}"/>
            </c:ext>
          </c:extLst>
        </c:ser>
        <c:dLbls>
          <c:showLegendKey val="0"/>
          <c:showVal val="0"/>
          <c:showCatName val="0"/>
          <c:showSerName val="0"/>
          <c:showPercent val="0"/>
          <c:showBubbleSize val="0"/>
        </c:dLbls>
        <c:marker val="1"/>
        <c:smooth val="0"/>
        <c:axId val="100423168"/>
        <c:axId val="68995904"/>
      </c:lineChart>
      <c:dateAx>
        <c:axId val="100423168"/>
        <c:scaling>
          <c:orientation val="minMax"/>
        </c:scaling>
        <c:delete val="1"/>
        <c:axPos val="b"/>
        <c:numFmt formatCode="ge" sourceLinked="1"/>
        <c:majorTickMark val="none"/>
        <c:minorTickMark val="none"/>
        <c:tickLblPos val="none"/>
        <c:crossAx val="68995904"/>
        <c:crosses val="autoZero"/>
        <c:auto val="1"/>
        <c:lblOffset val="100"/>
        <c:baseTimeUnit val="years"/>
      </c:dateAx>
      <c:valAx>
        <c:axId val="689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7-4D9C-B9F4-AF844319B287}"/>
            </c:ext>
          </c:extLst>
        </c:ser>
        <c:dLbls>
          <c:showLegendKey val="0"/>
          <c:showVal val="0"/>
          <c:showCatName val="0"/>
          <c:showSerName val="0"/>
          <c:showPercent val="0"/>
          <c:showBubbleSize val="0"/>
        </c:dLbls>
        <c:gapWidth val="150"/>
        <c:axId val="100425216"/>
        <c:axId val="68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7-4D9C-B9F4-AF844319B287}"/>
            </c:ext>
          </c:extLst>
        </c:ser>
        <c:dLbls>
          <c:showLegendKey val="0"/>
          <c:showVal val="0"/>
          <c:showCatName val="0"/>
          <c:showSerName val="0"/>
          <c:showPercent val="0"/>
          <c:showBubbleSize val="0"/>
        </c:dLbls>
        <c:marker val="1"/>
        <c:smooth val="0"/>
        <c:axId val="100425216"/>
        <c:axId val="68997632"/>
      </c:lineChart>
      <c:dateAx>
        <c:axId val="100425216"/>
        <c:scaling>
          <c:orientation val="minMax"/>
        </c:scaling>
        <c:delete val="1"/>
        <c:axPos val="b"/>
        <c:numFmt formatCode="ge" sourceLinked="1"/>
        <c:majorTickMark val="none"/>
        <c:minorTickMark val="none"/>
        <c:tickLblPos val="none"/>
        <c:crossAx val="68997632"/>
        <c:crosses val="autoZero"/>
        <c:auto val="1"/>
        <c:lblOffset val="100"/>
        <c:baseTimeUnit val="years"/>
      </c:dateAx>
      <c:valAx>
        <c:axId val="68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D-4CC6-97FA-5B7007EE2A45}"/>
            </c:ext>
          </c:extLst>
        </c:ser>
        <c:dLbls>
          <c:showLegendKey val="0"/>
          <c:showVal val="0"/>
          <c:showCatName val="0"/>
          <c:showSerName val="0"/>
          <c:showPercent val="0"/>
          <c:showBubbleSize val="0"/>
        </c:dLbls>
        <c:gapWidth val="150"/>
        <c:axId val="103720448"/>
        <c:axId val="689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D-4CC6-97FA-5B7007EE2A45}"/>
            </c:ext>
          </c:extLst>
        </c:ser>
        <c:dLbls>
          <c:showLegendKey val="0"/>
          <c:showVal val="0"/>
          <c:showCatName val="0"/>
          <c:showSerName val="0"/>
          <c:showPercent val="0"/>
          <c:showBubbleSize val="0"/>
        </c:dLbls>
        <c:marker val="1"/>
        <c:smooth val="0"/>
        <c:axId val="103720448"/>
        <c:axId val="68999360"/>
      </c:lineChart>
      <c:dateAx>
        <c:axId val="103720448"/>
        <c:scaling>
          <c:orientation val="minMax"/>
        </c:scaling>
        <c:delete val="1"/>
        <c:axPos val="b"/>
        <c:numFmt formatCode="ge" sourceLinked="1"/>
        <c:majorTickMark val="none"/>
        <c:minorTickMark val="none"/>
        <c:tickLblPos val="none"/>
        <c:crossAx val="68999360"/>
        <c:crosses val="autoZero"/>
        <c:auto val="1"/>
        <c:lblOffset val="100"/>
        <c:baseTimeUnit val="years"/>
      </c:dateAx>
      <c:valAx>
        <c:axId val="689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2-4130-B675-4E23F1033B2D}"/>
            </c:ext>
          </c:extLst>
        </c:ser>
        <c:dLbls>
          <c:showLegendKey val="0"/>
          <c:showVal val="0"/>
          <c:showCatName val="0"/>
          <c:showSerName val="0"/>
          <c:showPercent val="0"/>
          <c:showBubbleSize val="0"/>
        </c:dLbls>
        <c:gapWidth val="150"/>
        <c:axId val="113717248"/>
        <c:axId val="1136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2-4130-B675-4E23F1033B2D}"/>
            </c:ext>
          </c:extLst>
        </c:ser>
        <c:dLbls>
          <c:showLegendKey val="0"/>
          <c:showVal val="0"/>
          <c:showCatName val="0"/>
          <c:showSerName val="0"/>
          <c:showPercent val="0"/>
          <c:showBubbleSize val="0"/>
        </c:dLbls>
        <c:marker val="1"/>
        <c:smooth val="0"/>
        <c:axId val="113717248"/>
        <c:axId val="113655808"/>
      </c:lineChart>
      <c:dateAx>
        <c:axId val="113717248"/>
        <c:scaling>
          <c:orientation val="minMax"/>
        </c:scaling>
        <c:delete val="1"/>
        <c:axPos val="b"/>
        <c:numFmt formatCode="ge" sourceLinked="1"/>
        <c:majorTickMark val="none"/>
        <c:minorTickMark val="none"/>
        <c:tickLblPos val="none"/>
        <c:crossAx val="113655808"/>
        <c:crosses val="autoZero"/>
        <c:auto val="1"/>
        <c:lblOffset val="100"/>
        <c:baseTimeUnit val="years"/>
      </c:dateAx>
      <c:valAx>
        <c:axId val="1136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1-4095-ABE4-C010254C76E2}"/>
            </c:ext>
          </c:extLst>
        </c:ser>
        <c:dLbls>
          <c:showLegendKey val="0"/>
          <c:showVal val="0"/>
          <c:showCatName val="0"/>
          <c:showSerName val="0"/>
          <c:showPercent val="0"/>
          <c:showBubbleSize val="0"/>
        </c:dLbls>
        <c:gapWidth val="150"/>
        <c:axId val="113719296"/>
        <c:axId val="113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1-4095-ABE4-C010254C76E2}"/>
            </c:ext>
          </c:extLst>
        </c:ser>
        <c:dLbls>
          <c:showLegendKey val="0"/>
          <c:showVal val="0"/>
          <c:showCatName val="0"/>
          <c:showSerName val="0"/>
          <c:showPercent val="0"/>
          <c:showBubbleSize val="0"/>
        </c:dLbls>
        <c:marker val="1"/>
        <c:smooth val="0"/>
        <c:axId val="113719296"/>
        <c:axId val="113657536"/>
      </c:lineChart>
      <c:dateAx>
        <c:axId val="113719296"/>
        <c:scaling>
          <c:orientation val="minMax"/>
        </c:scaling>
        <c:delete val="1"/>
        <c:axPos val="b"/>
        <c:numFmt formatCode="ge" sourceLinked="1"/>
        <c:majorTickMark val="none"/>
        <c:minorTickMark val="none"/>
        <c:tickLblPos val="none"/>
        <c:crossAx val="113657536"/>
        <c:crosses val="autoZero"/>
        <c:auto val="1"/>
        <c:lblOffset val="100"/>
        <c:baseTimeUnit val="years"/>
      </c:dateAx>
      <c:valAx>
        <c:axId val="113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416.24</c:v>
                </c:pt>
                <c:pt idx="1">
                  <c:v>728.82</c:v>
                </c:pt>
                <c:pt idx="2">
                  <c:v>802.24</c:v>
                </c:pt>
                <c:pt idx="3">
                  <c:v>436.65</c:v>
                </c:pt>
                <c:pt idx="4">
                  <c:v>362.06</c:v>
                </c:pt>
              </c:numCache>
            </c:numRef>
          </c:val>
          <c:extLst>
            <c:ext xmlns:c16="http://schemas.microsoft.com/office/drawing/2014/chart" uri="{C3380CC4-5D6E-409C-BE32-E72D297353CC}">
              <c16:uniqueId val="{00000000-BC32-4D7D-A80A-E32E8F048761}"/>
            </c:ext>
          </c:extLst>
        </c:ser>
        <c:dLbls>
          <c:showLegendKey val="0"/>
          <c:showVal val="0"/>
          <c:showCatName val="0"/>
          <c:showSerName val="0"/>
          <c:showPercent val="0"/>
          <c:showBubbleSize val="0"/>
        </c:dLbls>
        <c:gapWidth val="150"/>
        <c:axId val="116072448"/>
        <c:axId val="1136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1136.5</c:v>
                </c:pt>
                <c:pt idx="2">
                  <c:v>1118.56</c:v>
                </c:pt>
                <c:pt idx="3">
                  <c:v>1111.31</c:v>
                </c:pt>
                <c:pt idx="4">
                  <c:v>966.33</c:v>
                </c:pt>
              </c:numCache>
            </c:numRef>
          </c:val>
          <c:smooth val="0"/>
          <c:extLst>
            <c:ext xmlns:c16="http://schemas.microsoft.com/office/drawing/2014/chart" uri="{C3380CC4-5D6E-409C-BE32-E72D297353CC}">
              <c16:uniqueId val="{00000001-BC32-4D7D-A80A-E32E8F048761}"/>
            </c:ext>
          </c:extLst>
        </c:ser>
        <c:dLbls>
          <c:showLegendKey val="0"/>
          <c:showVal val="0"/>
          <c:showCatName val="0"/>
          <c:showSerName val="0"/>
          <c:showPercent val="0"/>
          <c:showBubbleSize val="0"/>
        </c:dLbls>
        <c:marker val="1"/>
        <c:smooth val="0"/>
        <c:axId val="116072448"/>
        <c:axId val="113659264"/>
      </c:lineChart>
      <c:dateAx>
        <c:axId val="116072448"/>
        <c:scaling>
          <c:orientation val="minMax"/>
        </c:scaling>
        <c:delete val="1"/>
        <c:axPos val="b"/>
        <c:numFmt formatCode="ge" sourceLinked="1"/>
        <c:majorTickMark val="none"/>
        <c:minorTickMark val="none"/>
        <c:tickLblPos val="none"/>
        <c:crossAx val="113659264"/>
        <c:crosses val="autoZero"/>
        <c:auto val="1"/>
        <c:lblOffset val="100"/>
        <c:baseTimeUnit val="years"/>
      </c:dateAx>
      <c:valAx>
        <c:axId val="1136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48.53</c:v>
                </c:pt>
                <c:pt idx="1">
                  <c:v>44.35</c:v>
                </c:pt>
                <c:pt idx="2">
                  <c:v>44.41</c:v>
                </c:pt>
                <c:pt idx="3">
                  <c:v>46.03</c:v>
                </c:pt>
                <c:pt idx="4">
                  <c:v>44.99</c:v>
                </c:pt>
              </c:numCache>
            </c:numRef>
          </c:val>
          <c:extLst>
            <c:ext xmlns:c16="http://schemas.microsoft.com/office/drawing/2014/chart" uri="{C3380CC4-5D6E-409C-BE32-E72D297353CC}">
              <c16:uniqueId val="{00000000-2063-4B7D-844D-57D446D2550F}"/>
            </c:ext>
          </c:extLst>
        </c:ser>
        <c:dLbls>
          <c:showLegendKey val="0"/>
          <c:showVal val="0"/>
          <c:showCatName val="0"/>
          <c:showSerName val="0"/>
          <c:showPercent val="0"/>
          <c:showBubbleSize val="0"/>
        </c:dLbls>
        <c:gapWidth val="150"/>
        <c:axId val="116074496"/>
        <c:axId val="1136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2063-4B7D-844D-57D446D2550F}"/>
            </c:ext>
          </c:extLst>
        </c:ser>
        <c:dLbls>
          <c:showLegendKey val="0"/>
          <c:showVal val="0"/>
          <c:showCatName val="0"/>
          <c:showSerName val="0"/>
          <c:showPercent val="0"/>
          <c:showBubbleSize val="0"/>
        </c:dLbls>
        <c:marker val="1"/>
        <c:smooth val="0"/>
        <c:axId val="116074496"/>
        <c:axId val="113660992"/>
      </c:lineChart>
      <c:dateAx>
        <c:axId val="116074496"/>
        <c:scaling>
          <c:orientation val="minMax"/>
        </c:scaling>
        <c:delete val="1"/>
        <c:axPos val="b"/>
        <c:numFmt formatCode="ge" sourceLinked="1"/>
        <c:majorTickMark val="none"/>
        <c:minorTickMark val="none"/>
        <c:tickLblPos val="none"/>
        <c:crossAx val="113660992"/>
        <c:crosses val="autoZero"/>
        <c:auto val="1"/>
        <c:lblOffset val="100"/>
        <c:baseTimeUnit val="years"/>
      </c:dateAx>
      <c:valAx>
        <c:axId val="1136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371.15</c:v>
                </c:pt>
                <c:pt idx="1">
                  <c:v>403.37</c:v>
                </c:pt>
                <c:pt idx="2">
                  <c:v>399.56</c:v>
                </c:pt>
                <c:pt idx="3">
                  <c:v>386.13</c:v>
                </c:pt>
                <c:pt idx="4">
                  <c:v>400.72</c:v>
                </c:pt>
              </c:numCache>
            </c:numRef>
          </c:val>
          <c:extLst>
            <c:ext xmlns:c16="http://schemas.microsoft.com/office/drawing/2014/chart" uri="{C3380CC4-5D6E-409C-BE32-E72D297353CC}">
              <c16:uniqueId val="{00000000-C00E-4E71-8903-945F28F83B05}"/>
            </c:ext>
          </c:extLst>
        </c:ser>
        <c:dLbls>
          <c:showLegendKey val="0"/>
          <c:showVal val="0"/>
          <c:showCatName val="0"/>
          <c:showSerName val="0"/>
          <c:showPercent val="0"/>
          <c:showBubbleSize val="0"/>
        </c:dLbls>
        <c:gapWidth val="150"/>
        <c:axId val="99164160"/>
        <c:axId val="1136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217.82</c:v>
                </c:pt>
                <c:pt idx="2">
                  <c:v>215.28</c:v>
                </c:pt>
                <c:pt idx="3">
                  <c:v>207.96</c:v>
                </c:pt>
                <c:pt idx="4">
                  <c:v>194.31</c:v>
                </c:pt>
              </c:numCache>
            </c:numRef>
          </c:val>
          <c:smooth val="0"/>
          <c:extLst>
            <c:ext xmlns:c16="http://schemas.microsoft.com/office/drawing/2014/chart" uri="{C3380CC4-5D6E-409C-BE32-E72D297353CC}">
              <c16:uniqueId val="{00000001-C00E-4E71-8903-945F28F83B05}"/>
            </c:ext>
          </c:extLst>
        </c:ser>
        <c:dLbls>
          <c:showLegendKey val="0"/>
          <c:showVal val="0"/>
          <c:showCatName val="0"/>
          <c:showSerName val="0"/>
          <c:showPercent val="0"/>
          <c:showBubbleSize val="0"/>
        </c:dLbls>
        <c:marker val="1"/>
        <c:smooth val="0"/>
        <c:axId val="99164160"/>
        <c:axId val="113662720"/>
      </c:lineChart>
      <c:dateAx>
        <c:axId val="99164160"/>
        <c:scaling>
          <c:orientation val="minMax"/>
        </c:scaling>
        <c:delete val="1"/>
        <c:axPos val="b"/>
        <c:numFmt formatCode="ge" sourceLinked="1"/>
        <c:majorTickMark val="none"/>
        <c:minorTickMark val="none"/>
        <c:tickLblPos val="none"/>
        <c:crossAx val="113662720"/>
        <c:crosses val="autoZero"/>
        <c:auto val="1"/>
        <c:lblOffset val="100"/>
        <c:baseTimeUnit val="years"/>
      </c:dateAx>
      <c:valAx>
        <c:axId val="1136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旭市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66431</v>
      </c>
      <c r="AM8" s="66"/>
      <c r="AN8" s="66"/>
      <c r="AO8" s="66"/>
      <c r="AP8" s="66"/>
      <c r="AQ8" s="66"/>
      <c r="AR8" s="66"/>
      <c r="AS8" s="66"/>
      <c r="AT8" s="65">
        <f>データ!T6</f>
        <v>130.44999999999999</v>
      </c>
      <c r="AU8" s="65"/>
      <c r="AV8" s="65"/>
      <c r="AW8" s="65"/>
      <c r="AX8" s="65"/>
      <c r="AY8" s="65"/>
      <c r="AZ8" s="65"/>
      <c r="BA8" s="65"/>
      <c r="BB8" s="65">
        <f>データ!U6</f>
        <v>509.24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9.68</v>
      </c>
      <c r="Q10" s="65"/>
      <c r="R10" s="65"/>
      <c r="S10" s="65"/>
      <c r="T10" s="65"/>
      <c r="U10" s="65"/>
      <c r="V10" s="65"/>
      <c r="W10" s="65">
        <f>データ!Q6</f>
        <v>82.7</v>
      </c>
      <c r="X10" s="65"/>
      <c r="Y10" s="65"/>
      <c r="Z10" s="65"/>
      <c r="AA10" s="65"/>
      <c r="AB10" s="65"/>
      <c r="AC10" s="65"/>
      <c r="AD10" s="66">
        <f>データ!R6</f>
        <v>2700</v>
      </c>
      <c r="AE10" s="66"/>
      <c r="AF10" s="66"/>
      <c r="AG10" s="66"/>
      <c r="AH10" s="66"/>
      <c r="AI10" s="66"/>
      <c r="AJ10" s="66"/>
      <c r="AK10" s="2"/>
      <c r="AL10" s="66">
        <f>データ!V6</f>
        <v>6405</v>
      </c>
      <c r="AM10" s="66"/>
      <c r="AN10" s="66"/>
      <c r="AO10" s="66"/>
      <c r="AP10" s="66"/>
      <c r="AQ10" s="66"/>
      <c r="AR10" s="66"/>
      <c r="AS10" s="66"/>
      <c r="AT10" s="65">
        <f>データ!W6</f>
        <v>2.02</v>
      </c>
      <c r="AU10" s="65"/>
      <c r="AV10" s="65"/>
      <c r="AW10" s="65"/>
      <c r="AX10" s="65"/>
      <c r="AY10" s="65"/>
      <c r="AZ10" s="65"/>
      <c r="BA10" s="65"/>
      <c r="BB10" s="65">
        <f>データ!X6</f>
        <v>3170.79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55</v>
      </c>
      <c r="O86" s="25" t="str">
        <f>データ!EO6</f>
        <v>【0.23】</v>
      </c>
    </row>
  </sheetData>
  <sheetProtection algorithmName="SHA-512" hashValue="XJwdAasgKpoTso9+kUWCedF/OGgn3spAHX6VNr9QTvwgCOQtn5tSSA4/Di3Fi611aviO4IVmyvc5bCxm29DHyQ==" saltValue="cDiyUqHudmKHeCTGnnFV0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122157</v>
      </c>
      <c r="D6" s="32">
        <f t="shared" si="3"/>
        <v>47</v>
      </c>
      <c r="E6" s="32">
        <f t="shared" si="3"/>
        <v>17</v>
      </c>
      <c r="F6" s="32">
        <f t="shared" si="3"/>
        <v>1</v>
      </c>
      <c r="G6" s="32">
        <f t="shared" si="3"/>
        <v>0</v>
      </c>
      <c r="H6" s="32" t="str">
        <f t="shared" si="3"/>
        <v>千葉県　旭市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9.68</v>
      </c>
      <c r="Q6" s="33">
        <f t="shared" si="3"/>
        <v>82.7</v>
      </c>
      <c r="R6" s="33">
        <f t="shared" si="3"/>
        <v>2700</v>
      </c>
      <c r="S6" s="33">
        <f t="shared" si="3"/>
        <v>66431</v>
      </c>
      <c r="T6" s="33">
        <f t="shared" si="3"/>
        <v>130.44999999999999</v>
      </c>
      <c r="U6" s="33">
        <f t="shared" si="3"/>
        <v>509.24</v>
      </c>
      <c r="V6" s="33">
        <f t="shared" si="3"/>
        <v>6405</v>
      </c>
      <c r="W6" s="33">
        <f t="shared" si="3"/>
        <v>2.02</v>
      </c>
      <c r="X6" s="33">
        <f t="shared" si="3"/>
        <v>3170.79</v>
      </c>
      <c r="Y6" s="34">
        <f>IF(Y7="",NA(),Y7)</f>
        <v>86.34</v>
      </c>
      <c r="Z6" s="34">
        <f t="shared" ref="Z6:AH6" si="4">IF(Z7="",NA(),Z7)</f>
        <v>91.96</v>
      </c>
      <c r="AA6" s="34">
        <f t="shared" si="4"/>
        <v>85.6</v>
      </c>
      <c r="AB6" s="34">
        <f t="shared" si="4"/>
        <v>88.98</v>
      </c>
      <c r="AC6" s="34">
        <f t="shared" si="4"/>
        <v>89.51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416.24</v>
      </c>
      <c r="BG6" s="34">
        <f t="shared" ref="BG6:BO6" si="7">IF(BG7="",NA(),BG7)</f>
        <v>728.82</v>
      </c>
      <c r="BH6" s="34">
        <f t="shared" si="7"/>
        <v>802.24</v>
      </c>
      <c r="BI6" s="34">
        <f t="shared" si="7"/>
        <v>436.65</v>
      </c>
      <c r="BJ6" s="34">
        <f t="shared" si="7"/>
        <v>362.06</v>
      </c>
      <c r="BK6" s="34">
        <f t="shared" si="7"/>
        <v>1506.51</v>
      </c>
      <c r="BL6" s="34">
        <f t="shared" si="7"/>
        <v>1136.5</v>
      </c>
      <c r="BM6" s="34">
        <f t="shared" si="7"/>
        <v>1118.56</v>
      </c>
      <c r="BN6" s="34">
        <f t="shared" si="7"/>
        <v>1111.31</v>
      </c>
      <c r="BO6" s="34">
        <f t="shared" si="7"/>
        <v>966.33</v>
      </c>
      <c r="BP6" s="33" t="str">
        <f>IF(BP7="","",IF(BP7="-","【-】","【"&amp;SUBSTITUTE(TEXT(BP7,"#,##0.00"),"-","△")&amp;"】"))</f>
        <v>【707.33】</v>
      </c>
      <c r="BQ6" s="34">
        <f>IF(BQ7="",NA(),BQ7)</f>
        <v>48.53</v>
      </c>
      <c r="BR6" s="34">
        <f t="shared" ref="BR6:BZ6" si="8">IF(BR7="",NA(),BR7)</f>
        <v>44.35</v>
      </c>
      <c r="BS6" s="34">
        <f t="shared" si="8"/>
        <v>44.41</v>
      </c>
      <c r="BT6" s="34">
        <f t="shared" si="8"/>
        <v>46.03</v>
      </c>
      <c r="BU6" s="34">
        <f t="shared" si="8"/>
        <v>44.99</v>
      </c>
      <c r="BV6" s="34">
        <f t="shared" si="8"/>
        <v>57.33</v>
      </c>
      <c r="BW6" s="34">
        <f t="shared" si="8"/>
        <v>71.650000000000006</v>
      </c>
      <c r="BX6" s="34">
        <f t="shared" si="8"/>
        <v>72.33</v>
      </c>
      <c r="BY6" s="34">
        <f t="shared" si="8"/>
        <v>75.540000000000006</v>
      </c>
      <c r="BZ6" s="34">
        <f t="shared" si="8"/>
        <v>81.739999999999995</v>
      </c>
      <c r="CA6" s="33" t="str">
        <f>IF(CA7="","",IF(CA7="-","【-】","【"&amp;SUBSTITUTE(TEXT(CA7,"#,##0.00"),"-","△")&amp;"】"))</f>
        <v>【101.26】</v>
      </c>
      <c r="CB6" s="34">
        <f>IF(CB7="",NA(),CB7)</f>
        <v>371.15</v>
      </c>
      <c r="CC6" s="34">
        <f t="shared" ref="CC6:CK6" si="9">IF(CC7="",NA(),CC7)</f>
        <v>403.37</v>
      </c>
      <c r="CD6" s="34">
        <f t="shared" si="9"/>
        <v>399.56</v>
      </c>
      <c r="CE6" s="34">
        <f t="shared" si="9"/>
        <v>386.13</v>
      </c>
      <c r="CF6" s="34">
        <f t="shared" si="9"/>
        <v>400.72</v>
      </c>
      <c r="CG6" s="34">
        <f t="shared" si="9"/>
        <v>284.52999999999997</v>
      </c>
      <c r="CH6" s="34">
        <f t="shared" si="9"/>
        <v>217.82</v>
      </c>
      <c r="CI6" s="34">
        <f t="shared" si="9"/>
        <v>215.28</v>
      </c>
      <c r="CJ6" s="34">
        <f t="shared" si="9"/>
        <v>207.96</v>
      </c>
      <c r="CK6" s="34">
        <f t="shared" si="9"/>
        <v>194.31</v>
      </c>
      <c r="CL6" s="33" t="str">
        <f>IF(CL7="","",IF(CL7="-","【-】","【"&amp;SUBSTITUTE(TEXT(CL7,"#,##0.00"),"-","△")&amp;"】"))</f>
        <v>【136.39】</v>
      </c>
      <c r="CM6" s="34">
        <f>IF(CM7="",NA(),CM7)</f>
        <v>27.89</v>
      </c>
      <c r="CN6" s="34">
        <f t="shared" ref="CN6:CV6" si="10">IF(CN7="",NA(),CN7)</f>
        <v>28.02</v>
      </c>
      <c r="CO6" s="34">
        <f t="shared" si="10"/>
        <v>28.29</v>
      </c>
      <c r="CP6" s="34">
        <f t="shared" si="10"/>
        <v>29.4</v>
      </c>
      <c r="CQ6" s="34">
        <f t="shared" si="10"/>
        <v>30.13</v>
      </c>
      <c r="CR6" s="34">
        <f t="shared" si="10"/>
        <v>39.92</v>
      </c>
      <c r="CS6" s="34">
        <f t="shared" si="10"/>
        <v>54.44</v>
      </c>
      <c r="CT6" s="34">
        <f t="shared" si="10"/>
        <v>54.67</v>
      </c>
      <c r="CU6" s="34">
        <f t="shared" si="10"/>
        <v>53.51</v>
      </c>
      <c r="CV6" s="34">
        <f t="shared" si="10"/>
        <v>53.5</v>
      </c>
      <c r="CW6" s="33" t="str">
        <f>IF(CW7="","",IF(CW7="-","【-】","【"&amp;SUBSTITUTE(TEXT(CW7,"#,##0.00"),"-","△")&amp;"】"))</f>
        <v>【60.13】</v>
      </c>
      <c r="CX6" s="34">
        <f>IF(CX7="",NA(),CX7)</f>
        <v>57.74</v>
      </c>
      <c r="CY6" s="34">
        <f t="shared" ref="CY6:DG6" si="11">IF(CY7="",NA(),CY7)</f>
        <v>60.18</v>
      </c>
      <c r="CZ6" s="34">
        <f t="shared" si="11"/>
        <v>62.42</v>
      </c>
      <c r="DA6" s="34">
        <f t="shared" si="11"/>
        <v>65.55</v>
      </c>
      <c r="DB6" s="34">
        <f t="shared" si="11"/>
        <v>67.28</v>
      </c>
      <c r="DC6" s="34">
        <f t="shared" si="11"/>
        <v>65.86</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122157</v>
      </c>
      <c r="D7" s="36">
        <v>47</v>
      </c>
      <c r="E7" s="36">
        <v>17</v>
      </c>
      <c r="F7" s="36">
        <v>1</v>
      </c>
      <c r="G7" s="36">
        <v>0</v>
      </c>
      <c r="H7" s="36" t="s">
        <v>111</v>
      </c>
      <c r="I7" s="36" t="s">
        <v>112</v>
      </c>
      <c r="J7" s="36" t="s">
        <v>113</v>
      </c>
      <c r="K7" s="36" t="s">
        <v>114</v>
      </c>
      <c r="L7" s="36" t="s">
        <v>115</v>
      </c>
      <c r="M7" s="36" t="s">
        <v>116</v>
      </c>
      <c r="N7" s="37" t="s">
        <v>117</v>
      </c>
      <c r="O7" s="37" t="s">
        <v>118</v>
      </c>
      <c r="P7" s="37">
        <v>9.68</v>
      </c>
      <c r="Q7" s="37">
        <v>82.7</v>
      </c>
      <c r="R7" s="37">
        <v>2700</v>
      </c>
      <c r="S7" s="37">
        <v>66431</v>
      </c>
      <c r="T7" s="37">
        <v>130.44999999999999</v>
      </c>
      <c r="U7" s="37">
        <v>509.24</v>
      </c>
      <c r="V7" s="37">
        <v>6405</v>
      </c>
      <c r="W7" s="37">
        <v>2.02</v>
      </c>
      <c r="X7" s="37">
        <v>3170.79</v>
      </c>
      <c r="Y7" s="37">
        <v>86.34</v>
      </c>
      <c r="Z7" s="37">
        <v>91.96</v>
      </c>
      <c r="AA7" s="37">
        <v>85.6</v>
      </c>
      <c r="AB7" s="37">
        <v>88.98</v>
      </c>
      <c r="AC7" s="37">
        <v>89.51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416.24</v>
      </c>
      <c r="BG7" s="37">
        <v>728.82</v>
      </c>
      <c r="BH7" s="37">
        <v>802.24</v>
      </c>
      <c r="BI7" s="37">
        <v>436.65</v>
      </c>
      <c r="BJ7" s="37">
        <v>362.06</v>
      </c>
      <c r="BK7" s="37">
        <v>1506.51</v>
      </c>
      <c r="BL7" s="37">
        <v>1136.5</v>
      </c>
      <c r="BM7" s="37">
        <v>1118.56</v>
      </c>
      <c r="BN7" s="37">
        <v>1111.31</v>
      </c>
      <c r="BO7" s="37">
        <v>966.33</v>
      </c>
      <c r="BP7" s="37">
        <v>707.33</v>
      </c>
      <c r="BQ7" s="37">
        <v>48.53</v>
      </c>
      <c r="BR7" s="37">
        <v>44.35</v>
      </c>
      <c r="BS7" s="37">
        <v>44.41</v>
      </c>
      <c r="BT7" s="37">
        <v>46.03</v>
      </c>
      <c r="BU7" s="37">
        <v>44.99</v>
      </c>
      <c r="BV7" s="37">
        <v>57.33</v>
      </c>
      <c r="BW7" s="37">
        <v>71.650000000000006</v>
      </c>
      <c r="BX7" s="37">
        <v>72.33</v>
      </c>
      <c r="BY7" s="37">
        <v>75.540000000000006</v>
      </c>
      <c r="BZ7" s="37">
        <v>81.739999999999995</v>
      </c>
      <c r="CA7" s="37">
        <v>101.26</v>
      </c>
      <c r="CB7" s="37">
        <v>371.15</v>
      </c>
      <c r="CC7" s="37">
        <v>403.37</v>
      </c>
      <c r="CD7" s="37">
        <v>399.56</v>
      </c>
      <c r="CE7" s="37">
        <v>386.13</v>
      </c>
      <c r="CF7" s="37">
        <v>400.72</v>
      </c>
      <c r="CG7" s="37">
        <v>284.52999999999997</v>
      </c>
      <c r="CH7" s="37">
        <v>217.82</v>
      </c>
      <c r="CI7" s="37">
        <v>215.28</v>
      </c>
      <c r="CJ7" s="37">
        <v>207.96</v>
      </c>
      <c r="CK7" s="37">
        <v>194.31</v>
      </c>
      <c r="CL7" s="37">
        <v>136.38999999999999</v>
      </c>
      <c r="CM7" s="37">
        <v>27.89</v>
      </c>
      <c r="CN7" s="37">
        <v>28.02</v>
      </c>
      <c r="CO7" s="37">
        <v>28.29</v>
      </c>
      <c r="CP7" s="37">
        <v>29.4</v>
      </c>
      <c r="CQ7" s="37">
        <v>30.13</v>
      </c>
      <c r="CR7" s="37">
        <v>39.92</v>
      </c>
      <c r="CS7" s="37">
        <v>54.44</v>
      </c>
      <c r="CT7" s="37">
        <v>54.67</v>
      </c>
      <c r="CU7" s="37">
        <v>53.51</v>
      </c>
      <c r="CV7" s="37">
        <v>53.5</v>
      </c>
      <c r="CW7" s="37">
        <v>60.13</v>
      </c>
      <c r="CX7" s="37">
        <v>57.74</v>
      </c>
      <c r="CY7" s="37">
        <v>60.18</v>
      </c>
      <c r="CZ7" s="37">
        <v>62.42</v>
      </c>
      <c r="DA7" s="37">
        <v>65.55</v>
      </c>
      <c r="DB7" s="37">
        <v>67.28</v>
      </c>
      <c r="DC7" s="37">
        <v>65.86</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2019-01-24T10:13:26Z</cp:lastPrinted>
  <dcterms:created xsi:type="dcterms:W3CDTF">2018-12-03T09:02:10Z</dcterms:created>
  <dcterms:modified xsi:type="dcterms:W3CDTF">2019-02-21T03:00:20Z</dcterms:modified>
  <cp:category/>
</cp:coreProperties>
</file>