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2kUMZmHHFqfC7PWWOrUefTiVUfqZ7R1cnlTTDPCKBXAMllmybRm1w7dsIZg0Jn9WUy3pQgCP1P3vNWI2dtUaHQ==" workbookSaltValue="NyHospWaTprRI64LLc+JH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<sst xmlns="http://schemas.openxmlformats.org/spreadsheetml/2006/main" count="232" uniqueCount="120">
  <si>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</si>
  <si>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</si>
  <si>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</si>
  <si>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</si>
  <si>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</si>
  <si>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</si>
  <si>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</si>
  <si>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</si>
  <si>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</si>
  <si>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</si>
  <si>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</si>
  <si>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</si>
  <si>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</si>
  <si>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</si>
  <si>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</si>
  <si>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</si>
  <si>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</si>
  <si>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</si>
  <si>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</si>
  <si>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</si>
  <si>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</si>
  <si>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</si>
  <si>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</si>
  <si>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</si>
  <si>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</si>
  <si>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</si>
  <si>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</si>
  <si>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</si>
  <si>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</si>
  <si>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</si>
  <si>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</si>
  <si>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</si>
  <si>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</si>
  <si>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</si>
  <si>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</si>
  <si>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</si>
  <si>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</si>
  <si>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</si>
  <si>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</si>
  <si>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</si>
  <si>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</si>
  <si>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</si>
  <si>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</si>
  <si>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</si>
  <si>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</si>
  <si>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</si>
  <si>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</si>
  <si>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</si>
  <si>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</si>
  <si>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</si>
  <si>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</si>
  <si>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</si>
  <si>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</si>
  <si>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</si>
  <si>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</si>
  <si>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</si>
  <si>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</si>
  <si>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</si>
  <si>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</si>
  <si>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</si>
  <si>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</si>
  <si>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</si>
  <si>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</si>
  <si>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</si>
  <si>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</si>
  <si>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</si>
  <si>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</si>
  <si>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</si>
  <si>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</si>
  <si>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</si>
  <si>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</si>
  <si>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</si>
  <si>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</si>
  <si>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</si>
  <si>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</si>
  <si>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</si>
  <si>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</si>
  <si>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</si>
  <si>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</si>
  <si>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</si>
  <si>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</si>
  <si>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</si>
  <si>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</si>
  <si>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</si>
  <si>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</si>
  <si>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</si>
  <si>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</si>
  <si>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</si>
  <si>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</si>
  <si>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</si>
  <si>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</si>
  <si>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</si>
  <si>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</si>
  <si>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</si>
  <si>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</si>
  <si>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</si>
  <si>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</si>
  <si>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</si>
  <si>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</si>
  <si>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</si>
  <si>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</si>
  <si>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</si>
  <si>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</si>
  <si>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</si>
  <si>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</si>
  <si>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</si>
  <si>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</si>
  <si>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</si>
  <si>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</si>
  <si>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</si>
  <si>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</si>
  <si>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</si>
  <si>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</si>
  <si>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</si>
  <si>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</si>
  <si>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</si>
  <si>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</si>
  <si>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経営状態については、良好な状態を維持していますが、給水原価の高さが課題となっています。そのため、水道の加入促進を図りながら普及率を高めて行き、給水収益の増加に取り組んでいます。
　現在、災害に対する取り組みとしまして、海上配水池耐震補強工事、岩井・三川地区配水管布設工事（相互連絡管整備事業）、横根地区配水管布設替工事（管路耐震化事業）を進めているところです。
　ただ、今後、耐用年数を経過する配水管が出始めることから、管の更新計画を作成する必要性が生じています。</t>
    <rPh sb="1" eb="3">
      <t>ケイエイ</t>
    </rPh>
    <rPh sb="3" eb="5">
      <t>ジョウタイ</t>
    </rPh>
    <rPh sb="11" eb="13">
      <t>リョウコウ</t>
    </rPh>
    <rPh sb="14" eb="16">
      <t>ジョウタイ</t>
    </rPh>
    <rPh sb="17" eb="19">
      <t>イジ</t>
    </rPh>
    <rPh sb="26" eb="28">
      <t>キュウスイ</t>
    </rPh>
    <rPh sb="28" eb="30">
      <t>ゲンカ</t>
    </rPh>
    <rPh sb="31" eb="32">
      <t>タカ</t>
    </rPh>
    <rPh sb="34" eb="36">
      <t>カダイ</t>
    </rPh>
    <rPh sb="49" eb="51">
      <t>スイドウ</t>
    </rPh>
    <rPh sb="52" eb="54">
      <t>カニュウ</t>
    </rPh>
    <rPh sb="54" eb="56">
      <t>ソクシン</t>
    </rPh>
    <rPh sb="57" eb="58">
      <t>ハカ</t>
    </rPh>
    <rPh sb="62" eb="64">
      <t>フキュウ</t>
    </rPh>
    <rPh sb="64" eb="65">
      <t>リツ</t>
    </rPh>
    <rPh sb="66" eb="67">
      <t>タカ</t>
    </rPh>
    <rPh sb="69" eb="70">
      <t>イ</t>
    </rPh>
    <rPh sb="72" eb="74">
      <t>キュウスイ</t>
    </rPh>
    <rPh sb="74" eb="76">
      <t>シュウエキ</t>
    </rPh>
    <rPh sb="77" eb="79">
      <t>ゾウカ</t>
    </rPh>
    <rPh sb="80" eb="81">
      <t>ト</t>
    </rPh>
    <rPh sb="82" eb="83">
      <t>ク</t>
    </rPh>
    <rPh sb="91" eb="93">
      <t>ゲンザイ</t>
    </rPh>
    <rPh sb="94" eb="96">
      <t>サイガイ</t>
    </rPh>
    <rPh sb="97" eb="98">
      <t>タイ</t>
    </rPh>
    <rPh sb="100" eb="101">
      <t>ト</t>
    </rPh>
    <rPh sb="102" eb="103">
      <t>ク</t>
    </rPh>
    <rPh sb="110" eb="112">
      <t>ウナカミ</t>
    </rPh>
    <rPh sb="112" eb="114">
      <t>ハイスイ</t>
    </rPh>
    <rPh sb="114" eb="115">
      <t>イケ</t>
    </rPh>
    <rPh sb="122" eb="124">
      <t>イワイ</t>
    </rPh>
    <rPh sb="125" eb="126">
      <t>サン</t>
    </rPh>
    <rPh sb="126" eb="127">
      <t>カワ</t>
    </rPh>
    <rPh sb="127" eb="129">
      <t>チク</t>
    </rPh>
    <rPh sb="129" eb="131">
      <t>ハイスイ</t>
    </rPh>
    <rPh sb="131" eb="132">
      <t>カン</t>
    </rPh>
    <rPh sb="132" eb="134">
      <t>フセツ</t>
    </rPh>
    <rPh sb="134" eb="136">
      <t>コウジ</t>
    </rPh>
    <rPh sb="137" eb="139">
      <t>ソウゴ</t>
    </rPh>
    <rPh sb="139" eb="141">
      <t>レンラク</t>
    </rPh>
    <rPh sb="141" eb="142">
      <t>カン</t>
    </rPh>
    <rPh sb="142" eb="144">
      <t>セイビ</t>
    </rPh>
    <rPh sb="144" eb="146">
      <t>ジギョウ</t>
    </rPh>
    <rPh sb="148" eb="150">
      <t>ヨコネ</t>
    </rPh>
    <rPh sb="150" eb="152">
      <t>チク</t>
    </rPh>
    <rPh sb="152" eb="154">
      <t>ハイスイ</t>
    </rPh>
    <rPh sb="154" eb="155">
      <t>カン</t>
    </rPh>
    <rPh sb="155" eb="157">
      <t>フセツ</t>
    </rPh>
    <rPh sb="157" eb="158">
      <t>カ</t>
    </rPh>
    <rPh sb="158" eb="160">
      <t>コウジ</t>
    </rPh>
    <rPh sb="161" eb="163">
      <t>カンロ</t>
    </rPh>
    <rPh sb="163" eb="166">
      <t>タイシンカ</t>
    </rPh>
    <rPh sb="166" eb="168">
      <t>ジギョウ</t>
    </rPh>
    <rPh sb="170" eb="171">
      <t>スス</t>
    </rPh>
    <rPh sb="186" eb="188">
      <t>コンゴ</t>
    </rPh>
    <rPh sb="189" eb="191">
      <t>タイヨウ</t>
    </rPh>
    <rPh sb="191" eb="193">
      <t>ネンスウ</t>
    </rPh>
    <rPh sb="194" eb="196">
      <t>ケイカ</t>
    </rPh>
    <rPh sb="198" eb="200">
      <t>ハイスイ</t>
    </rPh>
    <rPh sb="200" eb="201">
      <t>カン</t>
    </rPh>
    <rPh sb="202" eb="204">
      <t>デハジ</t>
    </rPh>
    <rPh sb="211" eb="212">
      <t>カン</t>
    </rPh>
    <rPh sb="213" eb="215">
      <t>コウシン</t>
    </rPh>
    <rPh sb="215" eb="217">
      <t>ケイカク</t>
    </rPh>
    <rPh sb="218" eb="220">
      <t>サクセイ</t>
    </rPh>
    <rPh sb="222" eb="225">
      <t>ヒツヨウセイ</t>
    </rPh>
    <rPh sb="226" eb="227">
      <t>ショウ</t>
    </rPh>
    <phoneticPr fontId="4"/>
  </si>
  <si>
    <t>　旭市の経営状態は、経常収支比率・流動比率において、類似団体や全国平均と同等若しくは高い水準で推移しており、累積欠損金もなく良好な経営を維持しています。
　ただ、企業債残高対給水収益比率については、類似団体や全国平均よりも低い水準で推移していますが、今後、資産の更新時期を迎えることから割合が高まる可能性もあります。
　また、料金回収率・有収率は、類似団体や全国平均よりも高く、施設利用率はほぼ同等な水準で推移しています。
　しかし、給水原価については、218.11円と類似団体や全国平均よりも高い水準となっていますが、旭市の地理的な要因から東総広域水道企業団の受水に依存しており、平成29年度決算で経常費用に対する受水費の割合は約62％を占めている状況です。</t>
    <rPh sb="1" eb="3">
      <t>アサヒシ</t>
    </rPh>
    <rPh sb="4" eb="6">
      <t>ケイエイ</t>
    </rPh>
    <rPh sb="6" eb="8">
      <t>ジョウタイ</t>
    </rPh>
    <rPh sb="10" eb="12">
      <t>ケイジョウ</t>
    </rPh>
    <rPh sb="12" eb="14">
      <t>シュウシ</t>
    </rPh>
    <rPh sb="14" eb="16">
      <t>ヒリツ</t>
    </rPh>
    <rPh sb="17" eb="19">
      <t>リュウドウ</t>
    </rPh>
    <rPh sb="19" eb="21">
      <t>ヒリツ</t>
    </rPh>
    <rPh sb="26" eb="28">
      <t>ルイジ</t>
    </rPh>
    <rPh sb="28" eb="30">
      <t>ダンタイ</t>
    </rPh>
    <rPh sb="31" eb="33">
      <t>ゼンコク</t>
    </rPh>
    <rPh sb="33" eb="35">
      <t>ヘイキン</t>
    </rPh>
    <rPh sb="36" eb="38">
      <t>ドウトウ</t>
    </rPh>
    <rPh sb="38" eb="39">
      <t>モ</t>
    </rPh>
    <rPh sb="42" eb="43">
      <t>タカ</t>
    </rPh>
    <rPh sb="44" eb="46">
      <t>スイジュン</t>
    </rPh>
    <rPh sb="47" eb="49">
      <t>スイイ</t>
    </rPh>
    <rPh sb="54" eb="56">
      <t>ルイセキ</t>
    </rPh>
    <rPh sb="56" eb="59">
      <t>ケッソンキン</t>
    </rPh>
    <rPh sb="62" eb="64">
      <t>リョウコウ</t>
    </rPh>
    <rPh sb="65" eb="67">
      <t>ケイエイ</t>
    </rPh>
    <rPh sb="68" eb="70">
      <t>イジ</t>
    </rPh>
    <rPh sb="99" eb="101">
      <t>ルイジ</t>
    </rPh>
    <rPh sb="101" eb="103">
      <t>ダンタイ</t>
    </rPh>
    <rPh sb="104" eb="106">
      <t>ゼンコク</t>
    </rPh>
    <rPh sb="106" eb="108">
      <t>ヘイキン</t>
    </rPh>
    <rPh sb="111" eb="112">
      <t>ヒク</t>
    </rPh>
    <rPh sb="113" eb="115">
      <t>スイジュン</t>
    </rPh>
    <rPh sb="116" eb="118">
      <t>スイイ</t>
    </rPh>
    <rPh sb="125" eb="127">
      <t>コンゴ</t>
    </rPh>
    <rPh sb="128" eb="130">
      <t>シサン</t>
    </rPh>
    <rPh sb="131" eb="133">
      <t>コウシン</t>
    </rPh>
    <rPh sb="133" eb="135">
      <t>ジキ</t>
    </rPh>
    <rPh sb="136" eb="137">
      <t>ムカ</t>
    </rPh>
    <rPh sb="143" eb="145">
      <t>ワリアイ</t>
    </rPh>
    <rPh sb="146" eb="147">
      <t>タカ</t>
    </rPh>
    <rPh sb="149" eb="152">
      <t>カノウセイ</t>
    </rPh>
    <rPh sb="163" eb="165">
      <t>リョウキン</t>
    </rPh>
    <rPh sb="165" eb="167">
      <t>カイシュウ</t>
    </rPh>
    <rPh sb="167" eb="168">
      <t>リツ</t>
    </rPh>
    <rPh sb="169" eb="170">
      <t>ユウ</t>
    </rPh>
    <rPh sb="174" eb="176">
      <t>ルイジ</t>
    </rPh>
    <rPh sb="176" eb="178">
      <t>ダンタイ</t>
    </rPh>
    <rPh sb="179" eb="181">
      <t>ゼンコク</t>
    </rPh>
    <rPh sb="181" eb="183">
      <t>ヘイキン</t>
    </rPh>
    <rPh sb="186" eb="187">
      <t>タカ</t>
    </rPh>
    <rPh sb="189" eb="191">
      <t>シセツ</t>
    </rPh>
    <rPh sb="191" eb="194">
      <t>リヨウリツ</t>
    </rPh>
    <rPh sb="197" eb="199">
      <t>ドウトウ</t>
    </rPh>
    <rPh sb="200" eb="202">
      <t>スイジュン</t>
    </rPh>
    <rPh sb="203" eb="205">
      <t>スイイ</t>
    </rPh>
    <rPh sb="217" eb="219">
      <t>キュウスイ</t>
    </rPh>
    <rPh sb="219" eb="221">
      <t>ゲンカ</t>
    </rPh>
    <rPh sb="260" eb="262">
      <t>アサヒシ</t>
    </rPh>
    <rPh sb="263" eb="266">
      <t>チリテキ</t>
    </rPh>
    <rPh sb="267" eb="269">
      <t>ヨウイン</t>
    </rPh>
    <rPh sb="271" eb="272">
      <t>ヒガシ</t>
    </rPh>
    <rPh sb="305" eb="306">
      <t>タイ</t>
    </rPh>
    <rPh sb="320" eb="321">
      <t>シ</t>
    </rPh>
    <rPh sb="325" eb="327">
      <t>ジョウキョウ</t>
    </rPh>
    <phoneticPr fontId="4"/>
  </si>
  <si>
    <t>　旭市の水道事業は合併前の旧1市3町すべてで昭和56年から給水を開始していて、配水管の耐用年数（40年）を経過している管はありません。
　現在、実施している配水管の更新工事は、道路工事に伴う配水管の切廻しや漏水が多かった箇所の配水管の布設替となっていて、管路更新率は類似団体や全国平均よりも低い状況です。
　ただ、有形固定資産減価償却率は、類似団体や全国平均よりも高い状況で、施設全体として更新時期を迎える資産が、今後、多くなってくることが推測されます。</t>
    <rPh sb="1" eb="3">
      <t>アサヒシ</t>
    </rPh>
    <rPh sb="4" eb="6">
      <t>スイドウ</t>
    </rPh>
    <rPh sb="6" eb="8">
      <t>ジギョウ</t>
    </rPh>
    <rPh sb="9" eb="11">
      <t>ガッペイ</t>
    </rPh>
    <rPh sb="11" eb="12">
      <t>マエ</t>
    </rPh>
    <rPh sb="13" eb="14">
      <t>キュウ</t>
    </rPh>
    <rPh sb="15" eb="16">
      <t>シ</t>
    </rPh>
    <rPh sb="17" eb="18">
      <t>チョウ</t>
    </rPh>
    <rPh sb="22" eb="24">
      <t>ショウワ</t>
    </rPh>
    <rPh sb="26" eb="27">
      <t>ネン</t>
    </rPh>
    <rPh sb="29" eb="31">
      <t>キュウスイ</t>
    </rPh>
    <rPh sb="32" eb="34">
      <t>カイシ</t>
    </rPh>
    <rPh sb="39" eb="41">
      <t>ハイスイ</t>
    </rPh>
    <rPh sb="41" eb="42">
      <t>カン</t>
    </rPh>
    <rPh sb="43" eb="45">
      <t>タイヨウ</t>
    </rPh>
    <rPh sb="45" eb="47">
      <t>ネンスウ</t>
    </rPh>
    <rPh sb="50" eb="51">
      <t>ネン</t>
    </rPh>
    <rPh sb="53" eb="55">
      <t>ケイカ</t>
    </rPh>
    <rPh sb="59" eb="60">
      <t>カン</t>
    </rPh>
    <rPh sb="69" eb="71">
      <t>ゲンザイ</t>
    </rPh>
    <rPh sb="72" eb="74">
      <t>ジッシ</t>
    </rPh>
    <rPh sb="78" eb="80">
      <t>ハイスイ</t>
    </rPh>
    <rPh sb="80" eb="81">
      <t>カン</t>
    </rPh>
    <rPh sb="82" eb="84">
      <t>コウシン</t>
    </rPh>
    <rPh sb="84" eb="86">
      <t>コウジ</t>
    </rPh>
    <rPh sb="88" eb="90">
      <t>ドウロ</t>
    </rPh>
    <rPh sb="90" eb="92">
      <t>コウジ</t>
    </rPh>
    <rPh sb="93" eb="94">
      <t>トモナ</t>
    </rPh>
    <rPh sb="95" eb="97">
      <t>ハイスイ</t>
    </rPh>
    <rPh sb="97" eb="98">
      <t>カン</t>
    </rPh>
    <rPh sb="99" eb="100">
      <t>キ</t>
    </rPh>
    <rPh sb="100" eb="101">
      <t>マワ</t>
    </rPh>
    <rPh sb="103" eb="105">
      <t>ロウスイ</t>
    </rPh>
    <rPh sb="106" eb="107">
      <t>オオ</t>
    </rPh>
    <rPh sb="110" eb="112">
      <t>カショ</t>
    </rPh>
    <rPh sb="113" eb="115">
      <t>ハイスイ</t>
    </rPh>
    <rPh sb="115" eb="116">
      <t>カン</t>
    </rPh>
    <rPh sb="117" eb="119">
      <t>フセツ</t>
    </rPh>
    <rPh sb="119" eb="120">
      <t>カ</t>
    </rPh>
    <rPh sb="127" eb="129">
      <t>カンロ</t>
    </rPh>
    <rPh sb="129" eb="131">
      <t>コウシン</t>
    </rPh>
    <rPh sb="131" eb="132">
      <t>リツ</t>
    </rPh>
    <rPh sb="133" eb="135">
      <t>ルイジ</t>
    </rPh>
    <rPh sb="135" eb="137">
      <t>ダンタイ</t>
    </rPh>
    <rPh sb="138" eb="140">
      <t>ゼンコク</t>
    </rPh>
    <rPh sb="140" eb="142">
      <t>ヘイキン</t>
    </rPh>
    <rPh sb="145" eb="146">
      <t>ヒク</t>
    </rPh>
    <rPh sb="147" eb="149">
      <t>ジョウキョウ</t>
    </rPh>
    <rPh sb="157" eb="159">
      <t>ユウケイ</t>
    </rPh>
    <rPh sb="159" eb="161">
      <t>コテイ</t>
    </rPh>
    <rPh sb="161" eb="163">
      <t>シサン</t>
    </rPh>
    <rPh sb="163" eb="165">
      <t>ゲンカ</t>
    </rPh>
    <rPh sb="165" eb="167">
      <t>ショウキャク</t>
    </rPh>
    <rPh sb="167" eb="168">
      <t>リツ</t>
    </rPh>
    <rPh sb="170" eb="172">
      <t>ルイジ</t>
    </rPh>
    <rPh sb="172" eb="174">
      <t>ダンタイ</t>
    </rPh>
    <rPh sb="175" eb="177">
      <t>ゼンコク</t>
    </rPh>
    <rPh sb="177" eb="179">
      <t>ヘイキン</t>
    </rPh>
    <rPh sb="182" eb="183">
      <t>タカ</t>
    </rPh>
    <rPh sb="184" eb="186">
      <t>ジョウキョウ</t>
    </rPh>
    <rPh sb="188" eb="190">
      <t>シセツ</t>
    </rPh>
    <rPh sb="190" eb="192">
      <t>ゼンタイ</t>
    </rPh>
    <rPh sb="195" eb="197">
      <t>コウシン</t>
    </rPh>
    <rPh sb="197" eb="199">
      <t>ジキ</t>
    </rPh>
    <rPh sb="200" eb="201">
      <t>ムカ</t>
    </rPh>
    <rPh sb="203" eb="205">
      <t>シサン</t>
    </rPh>
    <rPh sb="207" eb="209">
      <t>コンゴ</t>
    </rPh>
    <rPh sb="210" eb="211">
      <t>オオ</t>
    </rPh>
    <rPh sb="220" eb="222">
      <t>スイソク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</si>
</sst>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c:v>
                </c:pt>
                <c:pt idx="1">
                  <c:v>0.28000000000000003</c:v>
                </c:pt>
                <c:pt idx="2">
                  <c:v>7.0000000000000007E-2</c:v>
                </c:pt>
                <c:pt idx="3">
                  <c:v>0.02</c:v>
                </c:pt>
                <c:pt idx="4">
                  <c:v>0.06</c:v>
                </c:pt>
              </c:numCache>
            </c:numRef>
          </c:val>
          <c:extLst>
            <c:ext xmlns:c16="http://schemas.microsoft.com/office/drawing/2014/chart" uri="{C3380CC4-5D6E-409C-BE32-E72D297353CC}">
              <c16:uniqueId val="{00000000-285F-4515-B72D-90160B403552}"/>
            </c:ext>
          </c:extLst>
        </c:ser>
        <c:dLbls>
          <c:showLegendKey val="0"/>
          <c:showVal val="0"/>
          <c:showCatName val="0"/>
          <c:showSerName val="0"/>
          <c:showPercent val="0"/>
          <c:showBubbleSize val="0"/>
        </c:dLbls>
        <c:gapWidth val="150"/>
        <c:axId val="115284992"/>
        <c:axId val="7455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285F-4515-B72D-90160B403552}"/>
            </c:ext>
          </c:extLst>
        </c:ser>
        <c:dLbls>
          <c:showLegendKey val="0"/>
          <c:showVal val="0"/>
          <c:showCatName val="0"/>
          <c:showSerName val="0"/>
          <c:showPercent val="0"/>
          <c:showBubbleSize val="0"/>
        </c:dLbls>
        <c:marker val="1"/>
        <c:smooth val="0"/>
        <c:axId val="115284992"/>
        <c:axId val="74558272"/>
      </c:lineChart>
      <c:dateAx>
        <c:axId val="115284992"/>
        <c:scaling>
          <c:orientation val="minMax"/>
        </c:scaling>
        <c:delete val="1"/>
        <c:axPos val="b"/>
        <c:numFmt formatCode="ge" sourceLinked="1"/>
        <c:majorTickMark val="none"/>
        <c:minorTickMark val="none"/>
        <c:tickLblPos val="none"/>
        <c:crossAx val="74558272"/>
        <c:crosses val="autoZero"/>
        <c:auto val="1"/>
        <c:lblOffset val="100"/>
        <c:baseTimeUnit val="years"/>
      </c:dateAx>
      <c:valAx>
        <c:axId val="745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59.03</c:v>
                </c:pt>
                <c:pt idx="1">
                  <c:v>58.72</c:v>
                </c:pt>
                <c:pt idx="2">
                  <c:v>58.29</c:v>
                </c:pt>
                <c:pt idx="3">
                  <c:v>58.99</c:v>
                </c:pt>
                <c:pt idx="4">
                  <c:v>60.51</c:v>
                </c:pt>
              </c:numCache>
            </c:numRef>
          </c:val>
          <c:extLst>
            <c:ext xmlns:c16="http://schemas.microsoft.com/office/drawing/2014/chart" uri="{C3380CC4-5D6E-409C-BE32-E72D297353CC}">
              <c16:uniqueId val="{00000000-7DD8-4247-88F0-BF1D81EF8857}"/>
            </c:ext>
          </c:extLst>
        </c:ser>
        <c:dLbls>
          <c:showLegendKey val="0"/>
          <c:showVal val="0"/>
          <c:showCatName val="0"/>
          <c:showSerName val="0"/>
          <c:showPercent val="0"/>
          <c:showBubbleSize val="0"/>
        </c:dLbls>
        <c:gapWidth val="150"/>
        <c:axId val="126543360"/>
        <c:axId val="12728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7DD8-4247-88F0-BF1D81EF8857}"/>
            </c:ext>
          </c:extLst>
        </c:ser>
        <c:dLbls>
          <c:showLegendKey val="0"/>
          <c:showVal val="0"/>
          <c:showCatName val="0"/>
          <c:showSerName val="0"/>
          <c:showPercent val="0"/>
          <c:showBubbleSize val="0"/>
        </c:dLbls>
        <c:marker val="1"/>
        <c:smooth val="0"/>
        <c:axId val="126543360"/>
        <c:axId val="127288448"/>
      </c:lineChart>
      <c:dateAx>
        <c:axId val="126543360"/>
        <c:scaling>
          <c:orientation val="minMax"/>
        </c:scaling>
        <c:delete val="1"/>
        <c:axPos val="b"/>
        <c:numFmt formatCode="ge" sourceLinked="1"/>
        <c:majorTickMark val="none"/>
        <c:minorTickMark val="none"/>
        <c:tickLblPos val="none"/>
        <c:crossAx val="127288448"/>
        <c:crosses val="autoZero"/>
        <c:auto val="1"/>
        <c:lblOffset val="100"/>
        <c:baseTimeUnit val="years"/>
      </c:dateAx>
      <c:valAx>
        <c:axId val="1272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95.27</c:v>
                </c:pt>
                <c:pt idx="1">
                  <c:v>95.34</c:v>
                </c:pt>
                <c:pt idx="2">
                  <c:v>96.65</c:v>
                </c:pt>
                <c:pt idx="3">
                  <c:v>96.51</c:v>
                </c:pt>
                <c:pt idx="4">
                  <c:v>95.08</c:v>
                </c:pt>
              </c:numCache>
            </c:numRef>
          </c:val>
          <c:extLst>
            <c:ext xmlns:c16="http://schemas.microsoft.com/office/drawing/2014/chart" uri="{C3380CC4-5D6E-409C-BE32-E72D297353CC}">
              <c16:uniqueId val="{00000000-C93F-496C-9649-5EEE245C4F06}"/>
            </c:ext>
          </c:extLst>
        </c:ser>
        <c:dLbls>
          <c:showLegendKey val="0"/>
          <c:showVal val="0"/>
          <c:showCatName val="0"/>
          <c:showSerName val="0"/>
          <c:showPercent val="0"/>
          <c:showBubbleSize val="0"/>
        </c:dLbls>
        <c:gapWidth val="150"/>
        <c:axId val="126545408"/>
        <c:axId val="12729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C93F-496C-9649-5EEE245C4F06}"/>
            </c:ext>
          </c:extLst>
        </c:ser>
        <c:dLbls>
          <c:showLegendKey val="0"/>
          <c:showVal val="0"/>
          <c:showCatName val="0"/>
          <c:showSerName val="0"/>
          <c:showPercent val="0"/>
          <c:showBubbleSize val="0"/>
        </c:dLbls>
        <c:marker val="1"/>
        <c:smooth val="0"/>
        <c:axId val="126545408"/>
        <c:axId val="127290176"/>
      </c:lineChart>
      <c:dateAx>
        <c:axId val="126545408"/>
        <c:scaling>
          <c:orientation val="minMax"/>
        </c:scaling>
        <c:delete val="1"/>
        <c:axPos val="b"/>
        <c:numFmt formatCode="ge" sourceLinked="1"/>
        <c:majorTickMark val="none"/>
        <c:minorTickMark val="none"/>
        <c:tickLblPos val="none"/>
        <c:crossAx val="127290176"/>
        <c:crosses val="autoZero"/>
        <c:auto val="1"/>
        <c:lblOffset val="100"/>
        <c:baseTimeUnit val="years"/>
      </c:dateAx>
      <c:valAx>
        <c:axId val="1272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109.07</c:v>
                </c:pt>
                <c:pt idx="1">
                  <c:v>113.4</c:v>
                </c:pt>
                <c:pt idx="2">
                  <c:v>115.06</c:v>
                </c:pt>
                <c:pt idx="3">
                  <c:v>114.96</c:v>
                </c:pt>
                <c:pt idx="4">
                  <c:v>118.44</c:v>
                </c:pt>
              </c:numCache>
            </c:numRef>
          </c:val>
          <c:extLst>
            <c:ext xmlns:c16="http://schemas.microsoft.com/office/drawing/2014/chart" uri="{C3380CC4-5D6E-409C-BE32-E72D297353CC}">
              <c16:uniqueId val="{00000000-AADA-4730-866A-DECEF51F99B7}"/>
            </c:ext>
          </c:extLst>
        </c:ser>
        <c:dLbls>
          <c:showLegendKey val="0"/>
          <c:showVal val="0"/>
          <c:showCatName val="0"/>
          <c:showSerName val="0"/>
          <c:showPercent val="0"/>
          <c:showBubbleSize val="0"/>
        </c:dLbls>
        <c:gapWidth val="150"/>
        <c:axId val="118916608"/>
        <c:axId val="6923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AADA-4730-866A-DECEF51F99B7}"/>
            </c:ext>
          </c:extLst>
        </c:ser>
        <c:dLbls>
          <c:showLegendKey val="0"/>
          <c:showVal val="0"/>
          <c:showCatName val="0"/>
          <c:showSerName val="0"/>
          <c:showPercent val="0"/>
          <c:showBubbleSize val="0"/>
        </c:dLbls>
        <c:marker val="1"/>
        <c:smooth val="0"/>
        <c:axId val="118916608"/>
        <c:axId val="69233472"/>
      </c:lineChart>
      <c:dateAx>
        <c:axId val="118916608"/>
        <c:scaling>
          <c:orientation val="minMax"/>
        </c:scaling>
        <c:delete val="1"/>
        <c:axPos val="b"/>
        <c:numFmt formatCode="ge" sourceLinked="1"/>
        <c:majorTickMark val="none"/>
        <c:minorTickMark val="none"/>
        <c:tickLblPos val="none"/>
        <c:crossAx val="69233472"/>
        <c:crosses val="autoZero"/>
        <c:auto val="1"/>
        <c:lblOffset val="100"/>
        <c:baseTimeUnit val="years"/>
      </c:dateAx>
      <c:valAx>
        <c:axId val="6923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9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59.2</c:v>
                </c:pt>
                <c:pt idx="1">
                  <c:v>60.76</c:v>
                </c:pt>
                <c:pt idx="2">
                  <c:v>62.25</c:v>
                </c:pt>
                <c:pt idx="3">
                  <c:v>62.02</c:v>
                </c:pt>
                <c:pt idx="4">
                  <c:v>63.35</c:v>
                </c:pt>
              </c:numCache>
            </c:numRef>
          </c:val>
          <c:extLst>
            <c:ext xmlns:c16="http://schemas.microsoft.com/office/drawing/2014/chart" uri="{C3380CC4-5D6E-409C-BE32-E72D297353CC}">
              <c16:uniqueId val="{00000000-99F0-40DC-9678-78238BB61C58}"/>
            </c:ext>
          </c:extLst>
        </c:ser>
        <c:dLbls>
          <c:showLegendKey val="0"/>
          <c:showVal val="0"/>
          <c:showCatName val="0"/>
          <c:showSerName val="0"/>
          <c:showPercent val="0"/>
          <c:showBubbleSize val="0"/>
        </c:dLbls>
        <c:gapWidth val="150"/>
        <c:axId val="118918656"/>
        <c:axId val="7456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99F0-40DC-9678-78238BB61C58}"/>
            </c:ext>
          </c:extLst>
        </c:ser>
        <c:dLbls>
          <c:showLegendKey val="0"/>
          <c:showVal val="0"/>
          <c:showCatName val="0"/>
          <c:showSerName val="0"/>
          <c:showPercent val="0"/>
          <c:showBubbleSize val="0"/>
        </c:dLbls>
        <c:marker val="1"/>
        <c:smooth val="0"/>
        <c:axId val="118918656"/>
        <c:axId val="74560576"/>
      </c:lineChart>
      <c:dateAx>
        <c:axId val="118918656"/>
        <c:scaling>
          <c:orientation val="minMax"/>
        </c:scaling>
        <c:delete val="1"/>
        <c:axPos val="b"/>
        <c:numFmt formatCode="ge" sourceLinked="1"/>
        <c:majorTickMark val="none"/>
        <c:minorTickMark val="none"/>
        <c:tickLblPos val="none"/>
        <c:crossAx val="74560576"/>
        <c:crosses val="autoZero"/>
        <c:auto val="1"/>
        <c:lblOffset val="100"/>
        <c:baseTimeUnit val="years"/>
      </c:dateAx>
      <c:valAx>
        <c:axId val="745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68-48A5-ADA1-6D91B4CE4B13}"/>
            </c:ext>
          </c:extLst>
        </c:ser>
        <c:dLbls>
          <c:showLegendKey val="0"/>
          <c:showVal val="0"/>
          <c:showCatName val="0"/>
          <c:showSerName val="0"/>
          <c:showPercent val="0"/>
          <c:showBubbleSize val="0"/>
        </c:dLbls>
        <c:gapWidth val="150"/>
        <c:axId val="121542144"/>
        <c:axId val="7456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9768-48A5-ADA1-6D91B4CE4B13}"/>
            </c:ext>
          </c:extLst>
        </c:ser>
        <c:dLbls>
          <c:showLegendKey val="0"/>
          <c:showVal val="0"/>
          <c:showCatName val="0"/>
          <c:showSerName val="0"/>
          <c:showPercent val="0"/>
          <c:showBubbleSize val="0"/>
        </c:dLbls>
        <c:marker val="1"/>
        <c:smooth val="0"/>
        <c:axId val="121542144"/>
        <c:axId val="74562304"/>
      </c:lineChart>
      <c:dateAx>
        <c:axId val="121542144"/>
        <c:scaling>
          <c:orientation val="minMax"/>
        </c:scaling>
        <c:delete val="1"/>
        <c:axPos val="b"/>
        <c:numFmt formatCode="ge" sourceLinked="1"/>
        <c:majorTickMark val="none"/>
        <c:minorTickMark val="none"/>
        <c:tickLblPos val="none"/>
        <c:crossAx val="74562304"/>
        <c:crosses val="autoZero"/>
        <c:auto val="1"/>
        <c:lblOffset val="100"/>
        <c:baseTimeUnit val="years"/>
      </c:dateAx>
      <c:valAx>
        <c:axId val="745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D9-4637-B0DA-B5355611E6AC}"/>
            </c:ext>
          </c:extLst>
        </c:ser>
        <c:dLbls>
          <c:showLegendKey val="0"/>
          <c:showVal val="0"/>
          <c:showCatName val="0"/>
          <c:showSerName val="0"/>
          <c:showPercent val="0"/>
          <c:showBubbleSize val="0"/>
        </c:dLbls>
        <c:gapWidth val="150"/>
        <c:axId val="125194240"/>
        <c:axId val="12510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92D9-4637-B0DA-B5355611E6AC}"/>
            </c:ext>
          </c:extLst>
        </c:ser>
        <c:dLbls>
          <c:showLegendKey val="0"/>
          <c:showVal val="0"/>
          <c:showCatName val="0"/>
          <c:showSerName val="0"/>
          <c:showPercent val="0"/>
          <c:showBubbleSize val="0"/>
        </c:dLbls>
        <c:marker val="1"/>
        <c:smooth val="0"/>
        <c:axId val="125194240"/>
        <c:axId val="125108800"/>
      </c:lineChart>
      <c:dateAx>
        <c:axId val="125194240"/>
        <c:scaling>
          <c:orientation val="minMax"/>
        </c:scaling>
        <c:delete val="1"/>
        <c:axPos val="b"/>
        <c:numFmt formatCode="ge" sourceLinked="1"/>
        <c:majorTickMark val="none"/>
        <c:minorTickMark val="none"/>
        <c:tickLblPos val="none"/>
        <c:crossAx val="125108800"/>
        <c:crosses val="autoZero"/>
        <c:auto val="1"/>
        <c:lblOffset val="100"/>
        <c:baseTimeUnit val="years"/>
      </c:dateAx>
      <c:valAx>
        <c:axId val="125108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1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891.38</c:v>
                </c:pt>
                <c:pt idx="1">
                  <c:v>1133.3</c:v>
                </c:pt>
                <c:pt idx="2">
                  <c:v>1473.04</c:v>
                </c:pt>
                <c:pt idx="3">
                  <c:v>535.30999999999995</c:v>
                </c:pt>
                <c:pt idx="4">
                  <c:v>977.23</c:v>
                </c:pt>
              </c:numCache>
            </c:numRef>
          </c:val>
          <c:extLst>
            <c:ext xmlns:c16="http://schemas.microsoft.com/office/drawing/2014/chart" uri="{C3380CC4-5D6E-409C-BE32-E72D297353CC}">
              <c16:uniqueId val="{00000000-DCB9-47A1-9ED5-5700446F89B6}"/>
            </c:ext>
          </c:extLst>
        </c:ser>
        <c:dLbls>
          <c:showLegendKey val="0"/>
          <c:showVal val="0"/>
          <c:showCatName val="0"/>
          <c:showSerName val="0"/>
          <c:showPercent val="0"/>
          <c:showBubbleSize val="0"/>
        </c:dLbls>
        <c:gapWidth val="150"/>
        <c:axId val="125196288"/>
        <c:axId val="12511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DCB9-47A1-9ED5-5700446F89B6}"/>
            </c:ext>
          </c:extLst>
        </c:ser>
        <c:dLbls>
          <c:showLegendKey val="0"/>
          <c:showVal val="0"/>
          <c:showCatName val="0"/>
          <c:showSerName val="0"/>
          <c:showPercent val="0"/>
          <c:showBubbleSize val="0"/>
        </c:dLbls>
        <c:marker val="1"/>
        <c:smooth val="0"/>
        <c:axId val="125196288"/>
        <c:axId val="125110528"/>
      </c:lineChart>
      <c:dateAx>
        <c:axId val="125196288"/>
        <c:scaling>
          <c:orientation val="minMax"/>
        </c:scaling>
        <c:delete val="1"/>
        <c:axPos val="b"/>
        <c:numFmt formatCode="ge" sourceLinked="1"/>
        <c:majorTickMark val="none"/>
        <c:minorTickMark val="none"/>
        <c:tickLblPos val="none"/>
        <c:crossAx val="125110528"/>
        <c:crosses val="autoZero"/>
        <c:auto val="1"/>
        <c:lblOffset val="100"/>
        <c:baseTimeUnit val="years"/>
      </c:dateAx>
      <c:valAx>
        <c:axId val="12511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1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49.72</c:v>
                </c:pt>
                <c:pt idx="1">
                  <c:v>41.88</c:v>
                </c:pt>
                <c:pt idx="2">
                  <c:v>39.49</c:v>
                </c:pt>
                <c:pt idx="3">
                  <c:v>46.64</c:v>
                </c:pt>
                <c:pt idx="4">
                  <c:v>45.74</c:v>
                </c:pt>
              </c:numCache>
            </c:numRef>
          </c:val>
          <c:extLst>
            <c:ext xmlns:c16="http://schemas.microsoft.com/office/drawing/2014/chart" uri="{C3380CC4-5D6E-409C-BE32-E72D297353CC}">
              <c16:uniqueId val="{00000000-05DD-42C2-8FF5-11094DD071A6}"/>
            </c:ext>
          </c:extLst>
        </c:ser>
        <c:dLbls>
          <c:showLegendKey val="0"/>
          <c:showVal val="0"/>
          <c:showCatName val="0"/>
          <c:showSerName val="0"/>
          <c:showPercent val="0"/>
          <c:showBubbleSize val="0"/>
        </c:dLbls>
        <c:gapWidth val="150"/>
        <c:axId val="126431232"/>
        <c:axId val="12511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05DD-42C2-8FF5-11094DD071A6}"/>
            </c:ext>
          </c:extLst>
        </c:ser>
        <c:dLbls>
          <c:showLegendKey val="0"/>
          <c:showVal val="0"/>
          <c:showCatName val="0"/>
          <c:showSerName val="0"/>
          <c:showPercent val="0"/>
          <c:showBubbleSize val="0"/>
        </c:dLbls>
        <c:marker val="1"/>
        <c:smooth val="0"/>
        <c:axId val="126431232"/>
        <c:axId val="125112256"/>
      </c:lineChart>
      <c:dateAx>
        <c:axId val="126431232"/>
        <c:scaling>
          <c:orientation val="minMax"/>
        </c:scaling>
        <c:delete val="1"/>
        <c:axPos val="b"/>
        <c:numFmt formatCode="ge" sourceLinked="1"/>
        <c:majorTickMark val="none"/>
        <c:minorTickMark val="none"/>
        <c:tickLblPos val="none"/>
        <c:crossAx val="125112256"/>
        <c:crosses val="autoZero"/>
        <c:auto val="1"/>
        <c:lblOffset val="100"/>
        <c:baseTimeUnit val="years"/>
      </c:dateAx>
      <c:valAx>
        <c:axId val="125112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4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108.35</c:v>
                </c:pt>
                <c:pt idx="1">
                  <c:v>113.29</c:v>
                </c:pt>
                <c:pt idx="2">
                  <c:v>115.01</c:v>
                </c:pt>
                <c:pt idx="3">
                  <c:v>114.81</c:v>
                </c:pt>
                <c:pt idx="4">
                  <c:v>117.74</c:v>
                </c:pt>
              </c:numCache>
            </c:numRef>
          </c:val>
          <c:extLst>
            <c:ext xmlns:c16="http://schemas.microsoft.com/office/drawing/2014/chart" uri="{C3380CC4-5D6E-409C-BE32-E72D297353CC}">
              <c16:uniqueId val="{00000000-5129-4C4D-94D6-BE9C8E6998C0}"/>
            </c:ext>
          </c:extLst>
        </c:ser>
        <c:dLbls>
          <c:showLegendKey val="0"/>
          <c:showVal val="0"/>
          <c:showCatName val="0"/>
          <c:showSerName val="0"/>
          <c:showPercent val="0"/>
          <c:showBubbleSize val="0"/>
        </c:dLbls>
        <c:gapWidth val="150"/>
        <c:axId val="126433280"/>
        <c:axId val="12511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5129-4C4D-94D6-BE9C8E6998C0}"/>
            </c:ext>
          </c:extLst>
        </c:ser>
        <c:dLbls>
          <c:showLegendKey val="0"/>
          <c:showVal val="0"/>
          <c:showCatName val="0"/>
          <c:showSerName val="0"/>
          <c:showPercent val="0"/>
          <c:showBubbleSize val="0"/>
        </c:dLbls>
        <c:marker val="1"/>
        <c:smooth val="0"/>
        <c:axId val="126433280"/>
        <c:axId val="125113984"/>
      </c:lineChart>
      <c:dateAx>
        <c:axId val="126433280"/>
        <c:scaling>
          <c:orientation val="minMax"/>
        </c:scaling>
        <c:delete val="1"/>
        <c:axPos val="b"/>
        <c:numFmt formatCode="ge" sourceLinked="1"/>
        <c:majorTickMark val="none"/>
        <c:minorTickMark val="none"/>
        <c:tickLblPos val="none"/>
        <c:crossAx val="125113984"/>
        <c:crosses val="autoZero"/>
        <c:auto val="1"/>
        <c:lblOffset val="100"/>
        <c:baseTimeUnit val="years"/>
      </c:dateAx>
      <c:valAx>
        <c:axId val="1251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235.92</c:v>
                </c:pt>
                <c:pt idx="1">
                  <c:v>226.02</c:v>
                </c:pt>
                <c:pt idx="2">
                  <c:v>222.88</c:v>
                </c:pt>
                <c:pt idx="3">
                  <c:v>223.49</c:v>
                </c:pt>
                <c:pt idx="4">
                  <c:v>218.11</c:v>
                </c:pt>
              </c:numCache>
            </c:numRef>
          </c:val>
          <c:extLst>
            <c:ext xmlns:c16="http://schemas.microsoft.com/office/drawing/2014/chart" uri="{C3380CC4-5D6E-409C-BE32-E72D297353CC}">
              <c16:uniqueId val="{00000000-B79D-44BA-9278-EBD4E9D48A82}"/>
            </c:ext>
          </c:extLst>
        </c:ser>
        <c:dLbls>
          <c:showLegendKey val="0"/>
          <c:showVal val="0"/>
          <c:showCatName val="0"/>
          <c:showSerName val="0"/>
          <c:showPercent val="0"/>
          <c:showBubbleSize val="0"/>
        </c:dLbls>
        <c:gapWidth val="150"/>
        <c:axId val="115281920"/>
        <c:axId val="12511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B79D-44BA-9278-EBD4E9D48A82}"/>
            </c:ext>
          </c:extLst>
        </c:ser>
        <c:dLbls>
          <c:showLegendKey val="0"/>
          <c:showVal val="0"/>
          <c:showCatName val="0"/>
          <c:showSerName val="0"/>
          <c:showPercent val="0"/>
          <c:showBubbleSize val="0"/>
        </c:dLbls>
        <c:marker val="1"/>
        <c:smooth val="0"/>
        <c:axId val="115281920"/>
        <c:axId val="125115712"/>
      </c:lineChart>
      <c:dateAx>
        <c:axId val="115281920"/>
        <c:scaling>
          <c:orientation val="minMax"/>
        </c:scaling>
        <c:delete val="1"/>
        <c:axPos val="b"/>
        <c:numFmt formatCode="ge" sourceLinked="1"/>
        <c:majorTickMark val="none"/>
        <c:minorTickMark val="none"/>
        <c:tickLblPos val="none"/>
        <c:crossAx val="125115712"/>
        <c:crosses val="autoZero"/>
        <c:auto val="1"/>
        <c:lblOffset val="100"/>
        <c:baseTimeUnit val="years"/>
      </c:dateAx>
      <c:valAx>
        <c:axId val="1251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旭市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66431</v>
      </c>
      <c r="AM8" s="59"/>
      <c r="AN8" s="59"/>
      <c r="AO8" s="59"/>
      <c r="AP8" s="59"/>
      <c r="AQ8" s="59"/>
      <c r="AR8" s="59"/>
      <c r="AS8" s="59"/>
      <c r="AT8" s="50">
        <f>データ!$S$6</f>
        <v>130.44999999999999</v>
      </c>
      <c r="AU8" s="51"/>
      <c r="AV8" s="51"/>
      <c r="AW8" s="51"/>
      <c r="AX8" s="51"/>
      <c r="AY8" s="51"/>
      <c r="AZ8" s="51"/>
      <c r="BA8" s="51"/>
      <c r="BB8" s="52">
        <f>データ!$T$6</f>
        <v>509.24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87.56</v>
      </c>
      <c r="J10" s="51"/>
      <c r="K10" s="51"/>
      <c r="L10" s="51"/>
      <c r="M10" s="51"/>
      <c r="N10" s="51"/>
      <c r="O10" s="62"/>
      <c r="P10" s="52">
        <f>データ!$P$6</f>
        <v>87.12</v>
      </c>
      <c r="Q10" s="52"/>
      <c r="R10" s="52"/>
      <c r="S10" s="52"/>
      <c r="T10" s="52"/>
      <c r="U10" s="52"/>
      <c r="V10" s="52"/>
      <c r="W10" s="59">
        <f>データ!$Q$6</f>
        <v>5184</v>
      </c>
      <c r="X10" s="59"/>
      <c r="Y10" s="59"/>
      <c r="Z10" s="59"/>
      <c r="AA10" s="59"/>
      <c r="AB10" s="59"/>
      <c r="AC10" s="59"/>
      <c r="AD10" s="2"/>
      <c r="AE10" s="2"/>
      <c r="AF10" s="2"/>
      <c r="AG10" s="2"/>
      <c r="AH10" s="4"/>
      <c r="AI10" s="4"/>
      <c r="AJ10" s="4"/>
      <c r="AK10" s="4"/>
      <c r="AL10" s="59">
        <f>データ!$U$6</f>
        <v>57637</v>
      </c>
      <c r="AM10" s="59"/>
      <c r="AN10" s="59"/>
      <c r="AO10" s="59"/>
      <c r="AP10" s="59"/>
      <c r="AQ10" s="59"/>
      <c r="AR10" s="59"/>
      <c r="AS10" s="59"/>
      <c r="AT10" s="50">
        <f>データ!$V$6</f>
        <v>114.25</v>
      </c>
      <c r="AU10" s="51"/>
      <c r="AV10" s="51"/>
      <c r="AW10" s="51"/>
      <c r="AX10" s="51"/>
      <c r="AY10" s="51"/>
      <c r="AZ10" s="51"/>
      <c r="BA10" s="51"/>
      <c r="BB10" s="52">
        <f>データ!$W$6</f>
        <v>504.48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MZBTCcg3VHmVpccKyVG0sWIZMkE0OWg1w/2cbid9pHwAwXAAB4FT1NCTRpy6LC54+10MiN3rnIM4yXIH3zY0g==" saltValue="K7N26eGw6jRjH3c9/PfOk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122157</v>
      </c>
      <c r="D6" s="33">
        <f t="shared" si="3"/>
        <v>46</v>
      </c>
      <c r="E6" s="33">
        <f t="shared" si="3"/>
        <v>1</v>
      </c>
      <c r="F6" s="33">
        <f t="shared" si="3"/>
        <v>0</v>
      </c>
      <c r="G6" s="33">
        <f t="shared" si="3"/>
        <v>1</v>
      </c>
      <c r="H6" s="33" t="str">
        <f t="shared" si="3"/>
        <v>千葉県　旭市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87.56</v>
      </c>
      <c r="P6" s="34">
        <f t="shared" si="3"/>
        <v>87.12</v>
      </c>
      <c r="Q6" s="34">
        <f t="shared" si="3"/>
        <v>5184</v>
      </c>
      <c r="R6" s="34">
        <f t="shared" si="3"/>
        <v>66431</v>
      </c>
      <c r="S6" s="34">
        <f t="shared" si="3"/>
        <v>130.44999999999999</v>
      </c>
      <c r="T6" s="34">
        <f t="shared" si="3"/>
        <v>509.24</v>
      </c>
      <c r="U6" s="34">
        <f t="shared" si="3"/>
        <v>57637</v>
      </c>
      <c r="V6" s="34">
        <f t="shared" si="3"/>
        <v>114.25</v>
      </c>
      <c r="W6" s="34">
        <f t="shared" si="3"/>
        <v>504.48</v>
      </c>
      <c r="X6" s="35">
        <f>IF(X7="",NA(),X7)</f>
        <v>109.07</v>
      </c>
      <c r="Y6" s="35">
        <f t="shared" ref="Y6:AG6" si="4">IF(Y7="",NA(),Y7)</f>
        <v>113.4</v>
      </c>
      <c r="Z6" s="35">
        <f t="shared" si="4"/>
        <v>115.06</v>
      </c>
      <c r="AA6" s="35">
        <f t="shared" si="4"/>
        <v>114.96</v>
      </c>
      <c r="AB6" s="35">
        <f t="shared" si="4"/>
        <v>118.44</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891.38</v>
      </c>
      <c r="AU6" s="35">
        <f t="shared" ref="AU6:BC6" si="6">IF(AU7="",NA(),AU7)</f>
        <v>1133.3</v>
      </c>
      <c r="AV6" s="35">
        <f t="shared" si="6"/>
        <v>1473.04</v>
      </c>
      <c r="AW6" s="35">
        <f t="shared" si="6"/>
        <v>535.30999999999995</v>
      </c>
      <c r="AX6" s="35">
        <f t="shared" si="6"/>
        <v>977.23</v>
      </c>
      <c r="AY6" s="35">
        <f t="shared" si="6"/>
        <v>739.59</v>
      </c>
      <c r="AZ6" s="35">
        <f t="shared" si="6"/>
        <v>335.95</v>
      </c>
      <c r="BA6" s="35">
        <f t="shared" si="6"/>
        <v>346.59</v>
      </c>
      <c r="BB6" s="35">
        <f t="shared" si="6"/>
        <v>357.82</v>
      </c>
      <c r="BC6" s="35">
        <f t="shared" si="6"/>
        <v>355.5</v>
      </c>
      <c r="BD6" s="34" t="str">
        <f>IF(BD7="","",IF(BD7="-","【-】","【"&amp;SUBSTITUTE(TEXT(BD7,"#,##0.00"),"-","△")&amp;"】"))</f>
        <v>【264.34】</v>
      </c>
      <c r="BE6" s="35">
        <f>IF(BE7="",NA(),BE7)</f>
        <v>49.72</v>
      </c>
      <c r="BF6" s="35">
        <f t="shared" ref="BF6:BN6" si="7">IF(BF7="",NA(),BF7)</f>
        <v>41.88</v>
      </c>
      <c r="BG6" s="35">
        <f t="shared" si="7"/>
        <v>39.49</v>
      </c>
      <c r="BH6" s="35">
        <f t="shared" si="7"/>
        <v>46.64</v>
      </c>
      <c r="BI6" s="35">
        <f t="shared" si="7"/>
        <v>45.74</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108.35</v>
      </c>
      <c r="BQ6" s="35">
        <f t="shared" ref="BQ6:BY6" si="8">IF(BQ7="",NA(),BQ7)</f>
        <v>113.29</v>
      </c>
      <c r="BR6" s="35">
        <f t="shared" si="8"/>
        <v>115.01</v>
      </c>
      <c r="BS6" s="35">
        <f t="shared" si="8"/>
        <v>114.81</v>
      </c>
      <c r="BT6" s="35">
        <f t="shared" si="8"/>
        <v>117.74</v>
      </c>
      <c r="BU6" s="35">
        <f t="shared" si="8"/>
        <v>99.46</v>
      </c>
      <c r="BV6" s="35">
        <f t="shared" si="8"/>
        <v>105.21</v>
      </c>
      <c r="BW6" s="35">
        <f t="shared" si="8"/>
        <v>105.71</v>
      </c>
      <c r="BX6" s="35">
        <f t="shared" si="8"/>
        <v>106.01</v>
      </c>
      <c r="BY6" s="35">
        <f t="shared" si="8"/>
        <v>104.57</v>
      </c>
      <c r="BZ6" s="34" t="str">
        <f>IF(BZ7="","",IF(BZ7="-","【-】","【"&amp;SUBSTITUTE(TEXT(BZ7,"#,##0.00"),"-","△")&amp;"】"))</f>
        <v>【104.36】</v>
      </c>
      <c r="CA6" s="35">
        <f>IF(CA7="",NA(),CA7)</f>
        <v>235.92</v>
      </c>
      <c r="CB6" s="35">
        <f t="shared" ref="CB6:CJ6" si="9">IF(CB7="",NA(),CB7)</f>
        <v>226.02</v>
      </c>
      <c r="CC6" s="35">
        <f t="shared" si="9"/>
        <v>222.88</v>
      </c>
      <c r="CD6" s="35">
        <f t="shared" si="9"/>
        <v>223.49</v>
      </c>
      <c r="CE6" s="35">
        <f t="shared" si="9"/>
        <v>218.11</v>
      </c>
      <c r="CF6" s="35">
        <f t="shared" si="9"/>
        <v>171.78</v>
      </c>
      <c r="CG6" s="35">
        <f t="shared" si="9"/>
        <v>162.59</v>
      </c>
      <c r="CH6" s="35">
        <f t="shared" si="9"/>
        <v>162.15</v>
      </c>
      <c r="CI6" s="35">
        <f t="shared" si="9"/>
        <v>162.24</v>
      </c>
      <c r="CJ6" s="35">
        <f t="shared" si="9"/>
        <v>165.47</v>
      </c>
      <c r="CK6" s="34" t="str">
        <f>IF(CK7="","",IF(CK7="-","【-】","【"&amp;SUBSTITUTE(TEXT(CK7,"#,##0.00"),"-","△")&amp;"】"))</f>
        <v>【165.71】</v>
      </c>
      <c r="CL6" s="35">
        <f>IF(CL7="",NA(),CL7)</f>
        <v>59.03</v>
      </c>
      <c r="CM6" s="35">
        <f t="shared" ref="CM6:CU6" si="10">IF(CM7="",NA(),CM7)</f>
        <v>58.72</v>
      </c>
      <c r="CN6" s="35">
        <f t="shared" si="10"/>
        <v>58.29</v>
      </c>
      <c r="CO6" s="35">
        <f t="shared" si="10"/>
        <v>58.99</v>
      </c>
      <c r="CP6" s="35">
        <f t="shared" si="10"/>
        <v>60.51</v>
      </c>
      <c r="CQ6" s="35">
        <f t="shared" si="10"/>
        <v>59.68</v>
      </c>
      <c r="CR6" s="35">
        <f t="shared" si="10"/>
        <v>59.17</v>
      </c>
      <c r="CS6" s="35">
        <f t="shared" si="10"/>
        <v>59.34</v>
      </c>
      <c r="CT6" s="35">
        <f t="shared" si="10"/>
        <v>59.11</v>
      </c>
      <c r="CU6" s="35">
        <f t="shared" si="10"/>
        <v>59.74</v>
      </c>
      <c r="CV6" s="34" t="str">
        <f>IF(CV7="","",IF(CV7="-","【-】","【"&amp;SUBSTITUTE(TEXT(CV7,"#,##0.00"),"-","△")&amp;"】"))</f>
        <v>【60.41】</v>
      </c>
      <c r="CW6" s="35">
        <f>IF(CW7="",NA(),CW7)</f>
        <v>95.27</v>
      </c>
      <c r="CX6" s="35">
        <f t="shared" ref="CX6:DF6" si="11">IF(CX7="",NA(),CX7)</f>
        <v>95.34</v>
      </c>
      <c r="CY6" s="35">
        <f t="shared" si="11"/>
        <v>96.65</v>
      </c>
      <c r="CZ6" s="35">
        <f t="shared" si="11"/>
        <v>96.51</v>
      </c>
      <c r="DA6" s="35">
        <f t="shared" si="11"/>
        <v>95.08</v>
      </c>
      <c r="DB6" s="35">
        <f t="shared" si="11"/>
        <v>87.63</v>
      </c>
      <c r="DC6" s="35">
        <f t="shared" si="11"/>
        <v>87.6</v>
      </c>
      <c r="DD6" s="35">
        <f t="shared" si="11"/>
        <v>87.74</v>
      </c>
      <c r="DE6" s="35">
        <f t="shared" si="11"/>
        <v>87.91</v>
      </c>
      <c r="DF6" s="35">
        <f t="shared" si="11"/>
        <v>87.28</v>
      </c>
      <c r="DG6" s="34" t="str">
        <f>IF(DG7="","",IF(DG7="-","【-】","【"&amp;SUBSTITUTE(TEXT(DG7,"#,##0.00"),"-","△")&amp;"】"))</f>
        <v>【89.93】</v>
      </c>
      <c r="DH6" s="35">
        <f>IF(DH7="",NA(),DH7)</f>
        <v>59.2</v>
      </c>
      <c r="DI6" s="35">
        <f t="shared" ref="DI6:DQ6" si="12">IF(DI7="",NA(),DI7)</f>
        <v>60.76</v>
      </c>
      <c r="DJ6" s="35">
        <f t="shared" si="12"/>
        <v>62.25</v>
      </c>
      <c r="DK6" s="35">
        <f t="shared" si="12"/>
        <v>62.02</v>
      </c>
      <c r="DL6" s="35">
        <f t="shared" si="12"/>
        <v>63.35</v>
      </c>
      <c r="DM6" s="35">
        <f t="shared" si="12"/>
        <v>39.65</v>
      </c>
      <c r="DN6" s="35">
        <f t="shared" si="12"/>
        <v>45.25</v>
      </c>
      <c r="DO6" s="35">
        <f t="shared" si="12"/>
        <v>46.27</v>
      </c>
      <c r="DP6" s="35">
        <f t="shared" si="12"/>
        <v>46.88</v>
      </c>
      <c r="DQ6" s="35">
        <f t="shared" si="12"/>
        <v>46.94</v>
      </c>
      <c r="DR6" s="34" t="str">
        <f>IF(DR7="","",IF(DR7="-","【-】","【"&amp;SUBSTITUTE(TEXT(DR7,"#,##0.00"),"-","△")&amp;"】"))</f>
        <v>【48.12】</v>
      </c>
      <c r="DS6" s="34">
        <f>IF(DS7="",NA(),DS7)</f>
        <v>0</v>
      </c>
      <c r="DT6" s="34">
        <f t="shared" ref="DT6:EB6" si="13">IF(DT7="",NA(),DT7)</f>
        <v>0</v>
      </c>
      <c r="DU6" s="34">
        <f t="shared" si="13"/>
        <v>0</v>
      </c>
      <c r="DV6" s="34">
        <f t="shared" si="13"/>
        <v>0</v>
      </c>
      <c r="DW6" s="34">
        <f t="shared" si="13"/>
        <v>0</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0.6</v>
      </c>
      <c r="EE6" s="35">
        <f t="shared" ref="EE6:EM6" si="14">IF(EE7="",NA(),EE7)</f>
        <v>0.28000000000000003</v>
      </c>
      <c r="EF6" s="35">
        <f t="shared" si="14"/>
        <v>7.0000000000000007E-2</v>
      </c>
      <c r="EG6" s="35">
        <f t="shared" si="14"/>
        <v>0.02</v>
      </c>
      <c r="EH6" s="35">
        <f t="shared" si="14"/>
        <v>0.06</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122157</v>
      </c>
      <c r="D7" s="37">
        <v>46</v>
      </c>
      <c r="E7" s="37">
        <v>1</v>
      </c>
      <c r="F7" s="37">
        <v>0</v>
      </c>
      <c r="G7" s="37">
        <v>1</v>
      </c>
      <c r="H7" s="37" t="s">
        <v>105</v>
      </c>
      <c r="I7" s="37" t="s">
        <v>106</v>
      </c>
      <c r="J7" s="37" t="s">
        <v>107</v>
      </c>
      <c r="K7" s="37" t="s">
        <v>108</v>
      </c>
      <c r="L7" s="37" t="s">
        <v>109</v>
      </c>
      <c r="M7" s="37" t="s">
        <v>110</v>
      </c>
      <c r="N7" s="38" t="s">
        <v>111</v>
      </c>
      <c r="O7" s="38">
        <v>87.56</v>
      </c>
      <c r="P7" s="38">
        <v>87.12</v>
      </c>
      <c r="Q7" s="38">
        <v>5184</v>
      </c>
      <c r="R7" s="38">
        <v>66431</v>
      </c>
      <c r="S7" s="38">
        <v>130.44999999999999</v>
      </c>
      <c r="T7" s="38">
        <v>509.24</v>
      </c>
      <c r="U7" s="38">
        <v>57637</v>
      </c>
      <c r="V7" s="38">
        <v>114.25</v>
      </c>
      <c r="W7" s="38">
        <v>504.48</v>
      </c>
      <c r="X7" s="38">
        <v>109.07</v>
      </c>
      <c r="Y7" s="38">
        <v>113.4</v>
      </c>
      <c r="Z7" s="38">
        <v>115.06</v>
      </c>
      <c r="AA7" s="38">
        <v>114.96</v>
      </c>
      <c r="AB7" s="38">
        <v>118.44</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891.38</v>
      </c>
      <c r="AU7" s="38">
        <v>1133.3</v>
      </c>
      <c r="AV7" s="38">
        <v>1473.04</v>
      </c>
      <c r="AW7" s="38">
        <v>535.30999999999995</v>
      </c>
      <c r="AX7" s="38">
        <v>977.23</v>
      </c>
      <c r="AY7" s="38">
        <v>739.59</v>
      </c>
      <c r="AZ7" s="38">
        <v>335.95</v>
      </c>
      <c r="BA7" s="38">
        <v>346.59</v>
      </c>
      <c r="BB7" s="38">
        <v>357.82</v>
      </c>
      <c r="BC7" s="38">
        <v>355.5</v>
      </c>
      <c r="BD7" s="38">
        <v>264.33999999999997</v>
      </c>
      <c r="BE7" s="38">
        <v>49.72</v>
      </c>
      <c r="BF7" s="38">
        <v>41.88</v>
      </c>
      <c r="BG7" s="38">
        <v>39.49</v>
      </c>
      <c r="BH7" s="38">
        <v>46.64</v>
      </c>
      <c r="BI7" s="38">
        <v>45.74</v>
      </c>
      <c r="BJ7" s="38">
        <v>324.08999999999997</v>
      </c>
      <c r="BK7" s="38">
        <v>319.82</v>
      </c>
      <c r="BL7" s="38">
        <v>312.02999999999997</v>
      </c>
      <c r="BM7" s="38">
        <v>307.45999999999998</v>
      </c>
      <c r="BN7" s="38">
        <v>312.58</v>
      </c>
      <c r="BO7" s="38">
        <v>274.27</v>
      </c>
      <c r="BP7" s="38">
        <v>108.35</v>
      </c>
      <c r="BQ7" s="38">
        <v>113.29</v>
      </c>
      <c r="BR7" s="38">
        <v>115.01</v>
      </c>
      <c r="BS7" s="38">
        <v>114.81</v>
      </c>
      <c r="BT7" s="38">
        <v>117.74</v>
      </c>
      <c r="BU7" s="38">
        <v>99.46</v>
      </c>
      <c r="BV7" s="38">
        <v>105.21</v>
      </c>
      <c r="BW7" s="38">
        <v>105.71</v>
      </c>
      <c r="BX7" s="38">
        <v>106.01</v>
      </c>
      <c r="BY7" s="38">
        <v>104.57</v>
      </c>
      <c r="BZ7" s="38">
        <v>104.36</v>
      </c>
      <c r="CA7" s="38">
        <v>235.92</v>
      </c>
      <c r="CB7" s="38">
        <v>226.02</v>
      </c>
      <c r="CC7" s="38">
        <v>222.88</v>
      </c>
      <c r="CD7" s="38">
        <v>223.49</v>
      </c>
      <c r="CE7" s="38">
        <v>218.11</v>
      </c>
      <c r="CF7" s="38">
        <v>171.78</v>
      </c>
      <c r="CG7" s="38">
        <v>162.59</v>
      </c>
      <c r="CH7" s="38">
        <v>162.15</v>
      </c>
      <c r="CI7" s="38">
        <v>162.24</v>
      </c>
      <c r="CJ7" s="38">
        <v>165.47</v>
      </c>
      <c r="CK7" s="38">
        <v>165.71</v>
      </c>
      <c r="CL7" s="38">
        <v>59.03</v>
      </c>
      <c r="CM7" s="38">
        <v>58.72</v>
      </c>
      <c r="CN7" s="38">
        <v>58.29</v>
      </c>
      <c r="CO7" s="38">
        <v>58.99</v>
      </c>
      <c r="CP7" s="38">
        <v>60.51</v>
      </c>
      <c r="CQ7" s="38">
        <v>59.68</v>
      </c>
      <c r="CR7" s="38">
        <v>59.17</v>
      </c>
      <c r="CS7" s="38">
        <v>59.34</v>
      </c>
      <c r="CT7" s="38">
        <v>59.11</v>
      </c>
      <c r="CU7" s="38">
        <v>59.74</v>
      </c>
      <c r="CV7" s="38">
        <v>60.41</v>
      </c>
      <c r="CW7" s="38">
        <v>95.27</v>
      </c>
      <c r="CX7" s="38">
        <v>95.34</v>
      </c>
      <c r="CY7" s="38">
        <v>96.65</v>
      </c>
      <c r="CZ7" s="38">
        <v>96.51</v>
      </c>
      <c r="DA7" s="38">
        <v>95.08</v>
      </c>
      <c r="DB7" s="38">
        <v>87.63</v>
      </c>
      <c r="DC7" s="38">
        <v>87.6</v>
      </c>
      <c r="DD7" s="38">
        <v>87.74</v>
      </c>
      <c r="DE7" s="38">
        <v>87.91</v>
      </c>
      <c r="DF7" s="38">
        <v>87.28</v>
      </c>
      <c r="DG7" s="38">
        <v>89.93</v>
      </c>
      <c r="DH7" s="38">
        <v>59.2</v>
      </c>
      <c r="DI7" s="38">
        <v>60.76</v>
      </c>
      <c r="DJ7" s="38">
        <v>62.25</v>
      </c>
      <c r="DK7" s="38">
        <v>62.02</v>
      </c>
      <c r="DL7" s="38">
        <v>63.35</v>
      </c>
      <c r="DM7" s="38">
        <v>39.65</v>
      </c>
      <c r="DN7" s="38">
        <v>45.25</v>
      </c>
      <c r="DO7" s="38">
        <v>46.27</v>
      </c>
      <c r="DP7" s="38">
        <v>46.88</v>
      </c>
      <c r="DQ7" s="38">
        <v>46.94</v>
      </c>
      <c r="DR7" s="38">
        <v>48.12</v>
      </c>
      <c r="DS7" s="38">
        <v>0</v>
      </c>
      <c r="DT7" s="38">
        <v>0</v>
      </c>
      <c r="DU7" s="38">
        <v>0</v>
      </c>
      <c r="DV7" s="38">
        <v>0</v>
      </c>
      <c r="DW7" s="38">
        <v>0</v>
      </c>
      <c r="DX7" s="38">
        <v>9.7100000000000009</v>
      </c>
      <c r="DY7" s="38">
        <v>10.71</v>
      </c>
      <c r="DZ7" s="38">
        <v>10.93</v>
      </c>
      <c r="EA7" s="38">
        <v>13.39</v>
      </c>
      <c r="EB7" s="38">
        <v>14.48</v>
      </c>
      <c r="EC7" s="38">
        <v>15.89</v>
      </c>
      <c r="ED7" s="38">
        <v>0.6</v>
      </c>
      <c r="EE7" s="38">
        <v>0.28000000000000003</v>
      </c>
      <c r="EF7" s="38">
        <v>7.0000000000000007E-2</v>
      </c>
      <c r="EG7" s="38">
        <v>0.02</v>
      </c>
      <c r="EH7" s="38">
        <v>0.06</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2019-02-04T02:18:50Z</cp:lastPrinted>
  <dcterms:created xsi:type="dcterms:W3CDTF">2018-12-03T08:29:22Z</dcterms:created>
  <dcterms:modified xsi:type="dcterms:W3CDTF">2019-02-04T02:18:51Z</dcterms:modified>
  <cp:category/>
</cp:coreProperties>
</file>