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NhrJ7P99DrtZpLEa4LTb5vbLwe1r/ntRItnWN3Pj/VAbHr1AyIT6GghLY5JuIYY1IOS5ABuybAVOg+oF8sD1KQ==" workbookSaltValue="gSSLmH245o0DGjoz0mi/T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BZ76" i="4"/>
  <c r="CS30" i="4"/>
  <c r="C11" i="5"/>
  <c r="D11" i="5"/>
  <c r="E11" i="5"/>
  <c r="B11" i="5"/>
  <c r="BK76" i="4" l="1"/>
  <c r="LH51" i="4"/>
  <c r="LT76" i="4"/>
  <c r="GQ51" i="4"/>
  <c r="LH30" i="4"/>
  <c r="GQ30" i="4"/>
  <c r="IE76" i="4"/>
  <c r="BZ51" i="4"/>
  <c r="BZ30" i="4"/>
  <c r="FX30" i="4"/>
  <c r="BG30" i="4"/>
  <c r="LE76" i="4"/>
  <c r="FX51" i="4"/>
  <c r="KO30" i="4"/>
  <c r="HP76" i="4"/>
  <c r="AV76" i="4"/>
  <c r="KO51" i="4"/>
  <c r="BG51" i="4"/>
  <c r="KP76" i="4"/>
  <c r="HA76" i="4"/>
  <c r="AN51" i="4"/>
  <c r="FE30" i="4"/>
  <c r="AN30" i="4"/>
  <c r="AG76" i="4"/>
  <c r="FE51" i="4"/>
  <c r="JV30" i="4"/>
  <c r="JV51" i="4"/>
  <c r="R76" i="4"/>
  <c r="KA76" i="4"/>
  <c r="EL51" i="4"/>
  <c r="JC30" i="4"/>
  <c r="U30" i="4"/>
  <c r="GL76" i="4"/>
  <c r="U51" i="4"/>
  <c r="EL30" i="4"/>
  <c r="JC51" i="4"/>
</calcChain>
</file>

<file path=xl/sharedStrings.xml><?xml version="1.0" encoding="utf-8"?>
<sst xmlns="http://schemas.openxmlformats.org/spreadsheetml/2006/main" count="287" uniqueCount="150">
  <si>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</si>
  <si>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</si>
  <si>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</si>
  <si>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</si>
  <si>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</si>
  <si>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</si>
  <si>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</si>
  <si>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</si>
  <si>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</si>
  <si>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</si>
  <si>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</si>
  <si>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</si>
  <si>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</si>
  <si>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</si>
  <si>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</si>
  <si>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</si>
  <si>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</si>
  <si>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</si>
  <si>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</si>
  <si>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</si>
  <si>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</si>
  <si>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</si>
  <si>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</si>
  <si>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</si>
  <si>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</si>
  <si>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</si>
  <si>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</si>
  <si>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</si>
  <si>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</si>
  <si>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</si>
  <si>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</si>
  <si>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</si>
  <si>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</si>
  <si>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</si>
  <si>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</si>
  <si>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</si>
  <si>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</si>
  <si>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</si>
  <si>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</si>
  <si>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</si>
  <si>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</si>
  <si>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</si>
  <si>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</si>
  <si>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</si>
  <si>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</si>
  <si>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</si>
  <si>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</si>
  <si>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</si>
  <si>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</si>
  <si>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</si>
  <si>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</si>
  <si>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</si>
  <si>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</si>
  <si>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</si>
  <si>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</si>
  <si>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</si>
  <si>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</si>
  <si>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</si>
  <si>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</si>
  <si>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</si>
  <si>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</si>
  <si>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</si>
  <si>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</si>
  <si>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</si>
  <si>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</si>
  <si>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</si>
  <si>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</si>
  <si>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</si>
  <si>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</si>
  <si>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</si>
  <si>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</si>
  <si>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</si>
  <si>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</si>
  <si>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</si>
  <si>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</si>
  <si>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</si>
  <si>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</si>
  <si>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</si>
  <si>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</si>
  <si>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</si>
  <si>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</si>
  <si>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</si>
  <si>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</si>
  <si>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</si>
  <si>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</si>
  <si>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</si>
  <si>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</si>
  <si>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</si>
  <si>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</si>
  <si>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</si>
  <si>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</si>
  <si>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</si>
  <si>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</si>
  <si>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</si>
  <si>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</si>
  <si>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</si>
  <si>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</si>
  <si>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</si>
  <si>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</si>
  <si>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</si>
  <si>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</si>
  <si>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</si>
  <si>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</si>
  <si>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</si>
  <si>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</si>
  <si>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</si>
  <si>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</si>
  <si>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</si>
  <si>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</si>
  <si>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</si>
  <si>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</si>
  <si>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当該値(N-1)</t>
    <phoneticPr fontId="5"/>
  </si>
  <si>
    <t>当該値(N)</t>
    <phoneticPr fontId="5"/>
  </si>
  <si>
    <t>当該値(N-3)</t>
    <phoneticPr fontId="5"/>
  </si>
  <si>
    <t>当該値(N-2)</t>
    <phoneticPr fontId="5"/>
  </si>
  <si>
    <t>当該値(N-1)</t>
    <phoneticPr fontId="5"/>
  </si>
  <si>
    <t>当該値(N-2)</t>
    <phoneticPr fontId="5"/>
  </si>
  <si>
    <t>当該値(N-1)</t>
    <phoneticPr fontId="5"/>
  </si>
  <si>
    <t>当該値(N)</t>
    <phoneticPr fontId="5"/>
  </si>
  <si>
    <t>当該値(N)</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</si>
  <si>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</si>
  <si>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</si>
  <si>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</si>
  <si>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</si>
  <si>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</si>
  <si>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</si>
  <si>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</si>
  <si>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</si>
  <si>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</si>
  <si>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成田市第一駐車場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</si>
  <si>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</si>
  <si>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</si>
  <si>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</si>
  <si>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</si>
  <si>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</si>
  <si>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</si>
  <si>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</si>
  <si>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</si>
  <si>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</si>
  <si>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</si>
  <si>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</si>
  <si>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</si>
  <si>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</si>
  <si>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</si>
  <si>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</si>
  <si>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</si>
  <si>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収益的収支比率は200％以上と，安定したプラス収支となっている。また，他会計からの補助を使用せずに運営している。
　機器更新のための設備投資が見込まれているが，リースの活用により，各年度の負担を平準化させ，経営健全性を保っていく方針である。</t>
    <phoneticPr fontId="5"/>
  </si>
  <si>
    <t>　鉄道駅に近接していることから，資産価値は高いものの，平面式であることから将来負担も低く，経営健全性は今後も保たれると考えられる。中心市街地における商業振興という行政目的達成のためにも，民間譲渡等事業廃止は検討していない。</t>
    <phoneticPr fontId="5"/>
  </si>
  <si>
    <t>　鉄道駅に近接しており，飲食店を中心に商業が活発である地域の立地であることから，稼働率は極めて高い。</t>
    <phoneticPr fontId="5"/>
  </si>
  <si>
    <t>　他会計の補助なく安定した収支状況である。今後も収支のバランスに注意しながら引き続き健全な経営に努める。
　設備更新についても，計画的に実施していく。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</si>
</sst>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311.3</c:v>
                </c:pt>
                <c:pt idx="1">
                  <c:v>380</c:v>
                </c:pt>
                <c:pt idx="2">
                  <c:v>332.8</c:v>
                </c:pt>
                <c:pt idx="3">
                  <c:v>365.4</c:v>
                </c:pt>
                <c:pt idx="4">
                  <c:v>241</c:v>
                </c:pt>
              </c:numCache>
            </c:numRef>
          </c:val>
          <c:extLst>
            <c:ext xmlns:c16="http://schemas.microsoft.com/office/drawing/2014/chart" uri="{C3380CC4-5D6E-409C-BE32-E72D297353CC}">
              <c16:uniqueId val="{00000000-861D-446C-88B3-E97B6A20127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861D-446C-88B3-E97B6A20127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1F-4513-BF2E-DCC6AFC8A37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281F-4513-BF2E-DCC6AFC8A37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2049-478E-8598-BF283C95ADB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049-478E-8598-BF283C95ADB6}"/>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0558-4F32-81BE-4F82B2719F1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558-4F32-81BE-4F82B2719F1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88-4108-8483-5D437E27858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5E88-4108-8483-5D437E27858B}"/>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B63-4EB8-BAAD-70AC9E1F595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8B63-4EB8-BAAD-70AC9E1F5954}"/>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535.29999999999995</c:v>
                </c:pt>
                <c:pt idx="1">
                  <c:v>550</c:v>
                </c:pt>
                <c:pt idx="2">
                  <c:v>570.6</c:v>
                </c:pt>
                <c:pt idx="3">
                  <c:v>561.79999999999995</c:v>
                </c:pt>
                <c:pt idx="4">
                  <c:v>552.9</c:v>
                </c:pt>
              </c:numCache>
            </c:numRef>
          </c:val>
          <c:extLst>
            <c:ext xmlns:c16="http://schemas.microsoft.com/office/drawing/2014/chart" uri="{C3380CC4-5D6E-409C-BE32-E72D297353CC}">
              <c16:uniqueId val="{00000000-C7CF-47F3-B942-21C48194562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C7CF-47F3-B942-21C48194562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67.900000000000006</c:v>
                </c:pt>
                <c:pt idx="1">
                  <c:v>73.7</c:v>
                </c:pt>
                <c:pt idx="2">
                  <c:v>69.900000000000006</c:v>
                </c:pt>
                <c:pt idx="3">
                  <c:v>72.599999999999994</c:v>
                </c:pt>
                <c:pt idx="4">
                  <c:v>59</c:v>
                </c:pt>
              </c:numCache>
            </c:numRef>
          </c:val>
          <c:extLst>
            <c:ext xmlns:c16="http://schemas.microsoft.com/office/drawing/2014/chart" uri="{C3380CC4-5D6E-409C-BE32-E72D297353CC}">
              <c16:uniqueId val="{00000000-AAED-40C6-AE75-95D4F423A86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AAED-40C6-AE75-95D4F423A86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13862</c:v>
                </c:pt>
                <c:pt idx="1">
                  <c:v>17668</c:v>
                </c:pt>
                <c:pt idx="2">
                  <c:v>15513</c:v>
                </c:pt>
                <c:pt idx="3">
                  <c:v>15436</c:v>
                </c:pt>
                <c:pt idx="4">
                  <c:v>38807</c:v>
                </c:pt>
              </c:numCache>
            </c:numRef>
          </c:val>
          <c:extLst>
            <c:ext xmlns:c16="http://schemas.microsoft.com/office/drawing/2014/chart" uri="{C3380CC4-5D6E-409C-BE32-E72D297353CC}">
              <c16:uniqueId val="{00000000-371E-4426-90CC-D0D82603FDD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371E-4426-90CC-D0D82603FDD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千葉県成田市　成田市第一駐車場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1291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311.3</v>
      </c>
      <c r="V31" s="118"/>
      <c r="W31" s="118"/>
      <c r="X31" s="118"/>
      <c r="Y31" s="118"/>
      <c r="Z31" s="118"/>
      <c r="AA31" s="118"/>
      <c r="AB31" s="118"/>
      <c r="AC31" s="118"/>
      <c r="AD31" s="118"/>
      <c r="AE31" s="118"/>
      <c r="AF31" s="118"/>
      <c r="AG31" s="118"/>
      <c r="AH31" s="118"/>
      <c r="AI31" s="118"/>
      <c r="AJ31" s="118"/>
      <c r="AK31" s="118"/>
      <c r="AL31" s="118"/>
      <c r="AM31" s="118"/>
      <c r="AN31" s="118">
        <f>データ!Z7</f>
        <v>380</v>
      </c>
      <c r="AO31" s="118"/>
      <c r="AP31" s="118"/>
      <c r="AQ31" s="118"/>
      <c r="AR31" s="118"/>
      <c r="AS31" s="118"/>
      <c r="AT31" s="118"/>
      <c r="AU31" s="118"/>
      <c r="AV31" s="118"/>
      <c r="AW31" s="118"/>
      <c r="AX31" s="118"/>
      <c r="AY31" s="118"/>
      <c r="AZ31" s="118"/>
      <c r="BA31" s="118"/>
      <c r="BB31" s="118"/>
      <c r="BC31" s="118"/>
      <c r="BD31" s="118"/>
      <c r="BE31" s="118"/>
      <c r="BF31" s="118"/>
      <c r="BG31" s="118">
        <f>データ!AA7</f>
        <v>332.8</v>
      </c>
      <c r="BH31" s="118"/>
      <c r="BI31" s="118"/>
      <c r="BJ31" s="118"/>
      <c r="BK31" s="118"/>
      <c r="BL31" s="118"/>
      <c r="BM31" s="118"/>
      <c r="BN31" s="118"/>
      <c r="BO31" s="118"/>
      <c r="BP31" s="118"/>
      <c r="BQ31" s="118"/>
      <c r="BR31" s="118"/>
      <c r="BS31" s="118"/>
      <c r="BT31" s="118"/>
      <c r="BU31" s="118"/>
      <c r="BV31" s="118"/>
      <c r="BW31" s="118"/>
      <c r="BX31" s="118"/>
      <c r="BY31" s="118"/>
      <c r="BZ31" s="118">
        <f>データ!AB7</f>
        <v>365.4</v>
      </c>
      <c r="CA31" s="118"/>
      <c r="CB31" s="118"/>
      <c r="CC31" s="118"/>
      <c r="CD31" s="118"/>
      <c r="CE31" s="118"/>
      <c r="CF31" s="118"/>
      <c r="CG31" s="118"/>
      <c r="CH31" s="118"/>
      <c r="CI31" s="118"/>
      <c r="CJ31" s="118"/>
      <c r="CK31" s="118"/>
      <c r="CL31" s="118"/>
      <c r="CM31" s="118"/>
      <c r="CN31" s="118"/>
      <c r="CO31" s="118"/>
      <c r="CP31" s="118"/>
      <c r="CQ31" s="118"/>
      <c r="CR31" s="118"/>
      <c r="CS31" s="118">
        <f>データ!AC7</f>
        <v>241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535.29999999999995</v>
      </c>
      <c r="JD31" s="120"/>
      <c r="JE31" s="120"/>
      <c r="JF31" s="120"/>
      <c r="JG31" s="120"/>
      <c r="JH31" s="120"/>
      <c r="JI31" s="120"/>
      <c r="JJ31" s="120"/>
      <c r="JK31" s="120"/>
      <c r="JL31" s="120"/>
      <c r="JM31" s="120"/>
      <c r="JN31" s="120"/>
      <c r="JO31" s="120"/>
      <c r="JP31" s="120"/>
      <c r="JQ31" s="120"/>
      <c r="JR31" s="120"/>
      <c r="JS31" s="120"/>
      <c r="JT31" s="120"/>
      <c r="JU31" s="121"/>
      <c r="JV31" s="119">
        <f>データ!DL7</f>
        <v>550</v>
      </c>
      <c r="JW31" s="120"/>
      <c r="JX31" s="120"/>
      <c r="JY31" s="120"/>
      <c r="JZ31" s="120"/>
      <c r="KA31" s="120"/>
      <c r="KB31" s="120"/>
      <c r="KC31" s="120"/>
      <c r="KD31" s="120"/>
      <c r="KE31" s="120"/>
      <c r="KF31" s="120"/>
      <c r="KG31" s="120"/>
      <c r="KH31" s="120"/>
      <c r="KI31" s="120"/>
      <c r="KJ31" s="120"/>
      <c r="KK31" s="120"/>
      <c r="KL31" s="120"/>
      <c r="KM31" s="120"/>
      <c r="KN31" s="121"/>
      <c r="KO31" s="119">
        <f>データ!DM7</f>
        <v>570.6</v>
      </c>
      <c r="KP31" s="120"/>
      <c r="KQ31" s="120"/>
      <c r="KR31" s="120"/>
      <c r="KS31" s="120"/>
      <c r="KT31" s="120"/>
      <c r="KU31" s="120"/>
      <c r="KV31" s="120"/>
      <c r="KW31" s="120"/>
      <c r="KX31" s="120"/>
      <c r="KY31" s="120"/>
      <c r="KZ31" s="120"/>
      <c r="LA31" s="120"/>
      <c r="LB31" s="120"/>
      <c r="LC31" s="120"/>
      <c r="LD31" s="120"/>
      <c r="LE31" s="120"/>
      <c r="LF31" s="120"/>
      <c r="LG31" s="121"/>
      <c r="LH31" s="119">
        <f>データ!DN7</f>
        <v>561.79999999999995</v>
      </c>
      <c r="LI31" s="120"/>
      <c r="LJ31" s="120"/>
      <c r="LK31" s="120"/>
      <c r="LL31" s="120"/>
      <c r="LM31" s="120"/>
      <c r="LN31" s="120"/>
      <c r="LO31" s="120"/>
      <c r="LP31" s="120"/>
      <c r="LQ31" s="120"/>
      <c r="LR31" s="120"/>
      <c r="LS31" s="120"/>
      <c r="LT31" s="120"/>
      <c r="LU31" s="120"/>
      <c r="LV31" s="120"/>
      <c r="LW31" s="120"/>
      <c r="LX31" s="120"/>
      <c r="LY31" s="120"/>
      <c r="LZ31" s="121"/>
      <c r="MA31" s="119">
        <f>データ!DO7</f>
        <v>552.9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67.900000000000006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73.7</v>
      </c>
      <c r="FF52" s="118"/>
      <c r="FG52" s="118"/>
      <c r="FH52" s="118"/>
      <c r="FI52" s="118"/>
      <c r="FJ52" s="118"/>
      <c r="FK52" s="118"/>
      <c r="FL52" s="118"/>
      <c r="FM52" s="118"/>
      <c r="FN52" s="118"/>
      <c r="FO52" s="118"/>
      <c r="FP52" s="118"/>
      <c r="FQ52" s="118"/>
      <c r="FR52" s="118"/>
      <c r="FS52" s="118"/>
      <c r="FT52" s="118"/>
      <c r="FU52" s="118"/>
      <c r="FV52" s="118"/>
      <c r="FW52" s="118"/>
      <c r="FX52" s="118">
        <f>データ!BH7</f>
        <v>69.900000000000006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72.599999999999994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59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13862</v>
      </c>
      <c r="JD52" s="126"/>
      <c r="JE52" s="126"/>
      <c r="JF52" s="126"/>
      <c r="JG52" s="126"/>
      <c r="JH52" s="126"/>
      <c r="JI52" s="126"/>
      <c r="JJ52" s="126"/>
      <c r="JK52" s="126"/>
      <c r="JL52" s="126"/>
      <c r="JM52" s="126"/>
      <c r="JN52" s="126"/>
      <c r="JO52" s="126"/>
      <c r="JP52" s="126"/>
      <c r="JQ52" s="126"/>
      <c r="JR52" s="126"/>
      <c r="JS52" s="126"/>
      <c r="JT52" s="126"/>
      <c r="JU52" s="126"/>
      <c r="JV52" s="126">
        <f>データ!BR7</f>
        <v>17668</v>
      </c>
      <c r="JW52" s="126"/>
      <c r="JX52" s="126"/>
      <c r="JY52" s="126"/>
      <c r="JZ52" s="126"/>
      <c r="KA52" s="126"/>
      <c r="KB52" s="126"/>
      <c r="KC52" s="126"/>
      <c r="KD52" s="126"/>
      <c r="KE52" s="126"/>
      <c r="KF52" s="126"/>
      <c r="KG52" s="126"/>
      <c r="KH52" s="126"/>
      <c r="KI52" s="126"/>
      <c r="KJ52" s="126"/>
      <c r="KK52" s="126"/>
      <c r="KL52" s="126"/>
      <c r="KM52" s="126"/>
      <c r="KN52" s="126"/>
      <c r="KO52" s="126">
        <f>データ!BS7</f>
        <v>15513</v>
      </c>
      <c r="KP52" s="126"/>
      <c r="KQ52" s="126"/>
      <c r="KR52" s="126"/>
      <c r="KS52" s="126"/>
      <c r="KT52" s="126"/>
      <c r="KU52" s="126"/>
      <c r="KV52" s="126"/>
      <c r="KW52" s="126"/>
      <c r="KX52" s="126"/>
      <c r="KY52" s="126"/>
      <c r="KZ52" s="126"/>
      <c r="LA52" s="126"/>
      <c r="LB52" s="126"/>
      <c r="LC52" s="126"/>
      <c r="LD52" s="126"/>
      <c r="LE52" s="126"/>
      <c r="LF52" s="126"/>
      <c r="LG52" s="126"/>
      <c r="LH52" s="126">
        <f>データ!BT7</f>
        <v>15436</v>
      </c>
      <c r="LI52" s="126"/>
      <c r="LJ52" s="126"/>
      <c r="LK52" s="126"/>
      <c r="LL52" s="126"/>
      <c r="LM52" s="126"/>
      <c r="LN52" s="126"/>
      <c r="LO52" s="126"/>
      <c r="LP52" s="126"/>
      <c r="LQ52" s="126"/>
      <c r="LR52" s="126"/>
      <c r="LS52" s="126"/>
      <c r="LT52" s="126"/>
      <c r="LU52" s="126"/>
      <c r="LV52" s="126"/>
      <c r="LW52" s="126"/>
      <c r="LX52" s="126"/>
      <c r="LY52" s="126"/>
      <c r="LZ52" s="126"/>
      <c r="MA52" s="126">
        <f>データ!BU7</f>
        <v>38807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132973</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19738</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aU2k5JeP4zy9VplXblAGoENNKUXi6lze2AvVBlYB5S4s6jEn7bthD+Q+Fr0FiCewVsjgnl/NPiqwrcMiKRzswQ==" saltValue="Efwj1q9Es7astG6uwFdJ6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110</v>
      </c>
      <c r="AO5" s="59" t="s">
        <v>102</v>
      </c>
      <c r="AP5" s="59" t="s">
        <v>103</v>
      </c>
      <c r="AQ5" s="59" t="s">
        <v>104</v>
      </c>
      <c r="AR5" s="59" t="s">
        <v>105</v>
      </c>
      <c r="AS5" s="59" t="s">
        <v>106</v>
      </c>
      <c r="AT5" s="59" t="s">
        <v>107</v>
      </c>
      <c r="AU5" s="59" t="s">
        <v>97</v>
      </c>
      <c r="AV5" s="59" t="s">
        <v>98</v>
      </c>
      <c r="AW5" s="59" t="s">
        <v>99</v>
      </c>
      <c r="AX5" s="59" t="s">
        <v>111</v>
      </c>
      <c r="AY5" s="59" t="s">
        <v>112</v>
      </c>
      <c r="AZ5" s="59" t="s">
        <v>102</v>
      </c>
      <c r="BA5" s="59" t="s">
        <v>103</v>
      </c>
      <c r="BB5" s="59" t="s">
        <v>104</v>
      </c>
      <c r="BC5" s="59" t="s">
        <v>105</v>
      </c>
      <c r="BD5" s="59" t="s">
        <v>106</v>
      </c>
      <c r="BE5" s="59" t="s">
        <v>107</v>
      </c>
      <c r="BF5" s="59" t="s">
        <v>97</v>
      </c>
      <c r="BG5" s="59" t="s">
        <v>113</v>
      </c>
      <c r="BH5" s="59" t="s">
        <v>114</v>
      </c>
      <c r="BI5" s="59" t="s">
        <v>115</v>
      </c>
      <c r="BJ5" s="59" t="s">
        <v>112</v>
      </c>
      <c r="BK5" s="59" t="s">
        <v>102</v>
      </c>
      <c r="BL5" s="59" t="s">
        <v>103</v>
      </c>
      <c r="BM5" s="59" t="s">
        <v>104</v>
      </c>
      <c r="BN5" s="59" t="s">
        <v>105</v>
      </c>
      <c r="BO5" s="59" t="s">
        <v>106</v>
      </c>
      <c r="BP5" s="59" t="s">
        <v>107</v>
      </c>
      <c r="BQ5" s="59" t="s">
        <v>97</v>
      </c>
      <c r="BR5" s="59" t="s">
        <v>98</v>
      </c>
      <c r="BS5" s="59" t="s">
        <v>114</v>
      </c>
      <c r="BT5" s="59" t="s">
        <v>111</v>
      </c>
      <c r="BU5" s="59" t="s">
        <v>112</v>
      </c>
      <c r="BV5" s="59" t="s">
        <v>102</v>
      </c>
      <c r="BW5" s="59" t="s">
        <v>103</v>
      </c>
      <c r="BX5" s="59" t="s">
        <v>104</v>
      </c>
      <c r="BY5" s="59" t="s">
        <v>105</v>
      </c>
      <c r="BZ5" s="59" t="s">
        <v>106</v>
      </c>
      <c r="CA5" s="59" t="s">
        <v>107</v>
      </c>
      <c r="CB5" s="59" t="s">
        <v>97</v>
      </c>
      <c r="CC5" s="59" t="s">
        <v>98</v>
      </c>
      <c r="CD5" s="59" t="s">
        <v>116</v>
      </c>
      <c r="CE5" s="59" t="s">
        <v>117</v>
      </c>
      <c r="CF5" s="59" t="s">
        <v>118</v>
      </c>
      <c r="CG5" s="59" t="s">
        <v>102</v>
      </c>
      <c r="CH5" s="59" t="s">
        <v>103</v>
      </c>
      <c r="CI5" s="59" t="s">
        <v>104</v>
      </c>
      <c r="CJ5" s="59" t="s">
        <v>105</v>
      </c>
      <c r="CK5" s="59" t="s">
        <v>106</v>
      </c>
      <c r="CL5" s="59" t="s">
        <v>107</v>
      </c>
      <c r="CM5" s="151"/>
      <c r="CN5" s="151"/>
      <c r="CO5" s="59" t="s">
        <v>97</v>
      </c>
      <c r="CP5" s="59" t="s">
        <v>98</v>
      </c>
      <c r="CQ5" s="59" t="s">
        <v>99</v>
      </c>
      <c r="CR5" s="59" t="s">
        <v>111</v>
      </c>
      <c r="CS5" s="59" t="s">
        <v>118</v>
      </c>
      <c r="CT5" s="59" t="s">
        <v>102</v>
      </c>
      <c r="CU5" s="59" t="s">
        <v>103</v>
      </c>
      <c r="CV5" s="59" t="s">
        <v>104</v>
      </c>
      <c r="CW5" s="59" t="s">
        <v>105</v>
      </c>
      <c r="CX5" s="59" t="s">
        <v>106</v>
      </c>
      <c r="CY5" s="59" t="s">
        <v>107</v>
      </c>
      <c r="CZ5" s="59" t="s">
        <v>97</v>
      </c>
      <c r="DA5" s="59" t="s">
        <v>108</v>
      </c>
      <c r="DB5" s="59" t="s">
        <v>99</v>
      </c>
      <c r="DC5" s="59" t="s">
        <v>111</v>
      </c>
      <c r="DD5" s="59" t="s">
        <v>119</v>
      </c>
      <c r="DE5" s="59" t="s">
        <v>102</v>
      </c>
      <c r="DF5" s="59" t="s">
        <v>103</v>
      </c>
      <c r="DG5" s="59" t="s">
        <v>104</v>
      </c>
      <c r="DH5" s="59" t="s">
        <v>105</v>
      </c>
      <c r="DI5" s="59" t="s">
        <v>106</v>
      </c>
      <c r="DJ5" s="59" t="s">
        <v>44</v>
      </c>
      <c r="DK5" s="59" t="s">
        <v>97</v>
      </c>
      <c r="DL5" s="59" t="s">
        <v>98</v>
      </c>
      <c r="DM5" s="59" t="s">
        <v>116</v>
      </c>
      <c r="DN5" s="59" t="s">
        <v>120</v>
      </c>
      <c r="DO5" s="59" t="s">
        <v>121</v>
      </c>
      <c r="DP5" s="59" t="s">
        <v>102</v>
      </c>
      <c r="DQ5" s="59" t="s">
        <v>103</v>
      </c>
      <c r="DR5" s="59" t="s">
        <v>104</v>
      </c>
      <c r="DS5" s="59" t="s">
        <v>105</v>
      </c>
      <c r="DT5" s="59" t="s">
        <v>106</v>
      </c>
      <c r="DU5" s="59" t="s">
        <v>107</v>
      </c>
    </row>
    <row r="6" spans="1:125" s="66" customFormat="1" x14ac:dyDescent="0.15">
      <c r="A6" s="49" t="s">
        <v>122</v>
      </c>
      <c r="B6" s="60">
        <f>B8</f>
        <v>2017</v>
      </c>
      <c r="C6" s="60">
        <f t="shared" ref="C6:X6" si="1">C8</f>
        <v>122114</v>
      </c>
      <c r="D6" s="60">
        <f t="shared" si="1"/>
        <v>47</v>
      </c>
      <c r="E6" s="60">
        <f t="shared" si="1"/>
        <v>14</v>
      </c>
      <c r="F6" s="60">
        <f t="shared" si="1"/>
        <v>0</v>
      </c>
      <c r="G6" s="60">
        <f t="shared" si="1"/>
        <v>1</v>
      </c>
      <c r="H6" s="60" t="str">
        <f>SUBSTITUTE(H8,"　","")</f>
        <v>千葉県成田市</v>
      </c>
      <c r="I6" s="60" t="str">
        <f t="shared" si="1"/>
        <v>成田市第一駐車場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37</v>
      </c>
      <c r="S6" s="62" t="str">
        <f t="shared" si="1"/>
        <v>駅</v>
      </c>
      <c r="T6" s="62" t="str">
        <f t="shared" si="1"/>
        <v>無</v>
      </c>
      <c r="U6" s="63">
        <f t="shared" si="1"/>
        <v>1291</v>
      </c>
      <c r="V6" s="63">
        <f t="shared" si="1"/>
        <v>34</v>
      </c>
      <c r="W6" s="63">
        <f t="shared" si="1"/>
        <v>200</v>
      </c>
      <c r="X6" s="62" t="str">
        <f t="shared" si="1"/>
        <v>代行制</v>
      </c>
      <c r="Y6" s="64">
        <f>IF(Y8="-",NA(),Y8)</f>
        <v>311.3</v>
      </c>
      <c r="Z6" s="64">
        <f t="shared" ref="Z6:AH6" si="2">IF(Z8="-",NA(),Z8)</f>
        <v>380</v>
      </c>
      <c r="AA6" s="64">
        <f t="shared" si="2"/>
        <v>332.8</v>
      </c>
      <c r="AB6" s="64">
        <f t="shared" si="2"/>
        <v>365.4</v>
      </c>
      <c r="AC6" s="64">
        <f t="shared" si="2"/>
        <v>241</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67.900000000000006</v>
      </c>
      <c r="BG6" s="64">
        <f t="shared" ref="BG6:BO6" si="5">IF(BG8="-",NA(),BG8)</f>
        <v>73.7</v>
      </c>
      <c r="BH6" s="64">
        <f t="shared" si="5"/>
        <v>69.900000000000006</v>
      </c>
      <c r="BI6" s="64">
        <f t="shared" si="5"/>
        <v>72.599999999999994</v>
      </c>
      <c r="BJ6" s="64">
        <f t="shared" si="5"/>
        <v>59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13862</v>
      </c>
      <c r="BR6" s="65">
        <f t="shared" ref="BR6:BZ6" si="6">IF(BR8="-",NA(),BR8)</f>
        <v>17668</v>
      </c>
      <c r="BS6" s="65">
        <f t="shared" si="6"/>
        <v>15513</v>
      </c>
      <c r="BT6" s="65">
        <f t="shared" si="6"/>
        <v>15436</v>
      </c>
      <c r="BU6" s="65">
        <f t="shared" si="6"/>
        <v>38807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123</v>
      </c>
      <c r="CM6" s="63">
        <f t="shared" ref="CM6:CN6" si="7">CM8</f>
        <v>132973</v>
      </c>
      <c r="CN6" s="63">
        <f t="shared" si="7"/>
        <v>19738</v>
      </c>
      <c r="CO6" s="64"/>
      <c r="CP6" s="64"/>
      <c r="CQ6" s="64"/>
      <c r="CR6" s="64"/>
      <c r="CS6" s="64"/>
      <c r="CT6" s="64"/>
      <c r="CU6" s="64"/>
      <c r="CV6" s="64"/>
      <c r="CW6" s="64"/>
      <c r="CX6" s="64"/>
      <c r="CY6" s="61" t="s">
        <v>124</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535.29999999999995</v>
      </c>
      <c r="DL6" s="64">
        <f t="shared" ref="DL6:DT6" si="9">IF(DL8="-",NA(),DL8)</f>
        <v>550</v>
      </c>
      <c r="DM6" s="64">
        <f t="shared" si="9"/>
        <v>570.6</v>
      </c>
      <c r="DN6" s="64">
        <f t="shared" si="9"/>
        <v>561.79999999999995</v>
      </c>
      <c r="DO6" s="64">
        <f t="shared" si="9"/>
        <v>552.9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125</v>
      </c>
      <c r="B7" s="60">
        <f t="shared" ref="B7:X7" si="10">B8</f>
        <v>2017</v>
      </c>
      <c r="C7" s="60">
        <f t="shared" si="10"/>
        <v>122114</v>
      </c>
      <c r="D7" s="60">
        <f t="shared" si="10"/>
        <v>47</v>
      </c>
      <c r="E7" s="60">
        <f t="shared" si="10"/>
        <v>14</v>
      </c>
      <c r="F7" s="60">
        <f t="shared" si="10"/>
        <v>0</v>
      </c>
      <c r="G7" s="60">
        <f t="shared" si="10"/>
        <v>1</v>
      </c>
      <c r="H7" s="60" t="str">
        <f t="shared" si="10"/>
        <v>千葉県　成田市</v>
      </c>
      <c r="I7" s="60" t="str">
        <f t="shared" si="10"/>
        <v>成田市第一駐車場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37</v>
      </c>
      <c r="S7" s="62" t="str">
        <f t="shared" si="10"/>
        <v>駅</v>
      </c>
      <c r="T7" s="62" t="str">
        <f t="shared" si="10"/>
        <v>無</v>
      </c>
      <c r="U7" s="63">
        <f t="shared" si="10"/>
        <v>1291</v>
      </c>
      <c r="V7" s="63">
        <f t="shared" si="10"/>
        <v>34</v>
      </c>
      <c r="W7" s="63">
        <f t="shared" si="10"/>
        <v>200</v>
      </c>
      <c r="X7" s="62" t="str">
        <f t="shared" si="10"/>
        <v>代行制</v>
      </c>
      <c r="Y7" s="64">
        <f>Y8</f>
        <v>311.3</v>
      </c>
      <c r="Z7" s="64">
        <f t="shared" ref="Z7:AH7" si="11">Z8</f>
        <v>380</v>
      </c>
      <c r="AA7" s="64">
        <f t="shared" si="11"/>
        <v>332.8</v>
      </c>
      <c r="AB7" s="64">
        <f t="shared" si="11"/>
        <v>365.4</v>
      </c>
      <c r="AC7" s="64">
        <f t="shared" si="11"/>
        <v>241</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67.900000000000006</v>
      </c>
      <c r="BG7" s="64">
        <f t="shared" ref="BG7:BO7" si="14">BG8</f>
        <v>73.7</v>
      </c>
      <c r="BH7" s="64">
        <f t="shared" si="14"/>
        <v>69.900000000000006</v>
      </c>
      <c r="BI7" s="64">
        <f t="shared" si="14"/>
        <v>72.599999999999994</v>
      </c>
      <c r="BJ7" s="64">
        <f t="shared" si="14"/>
        <v>59</v>
      </c>
      <c r="BK7" s="64">
        <f t="shared" si="14"/>
        <v>37.6</v>
      </c>
      <c r="BL7" s="64">
        <f t="shared" si="14"/>
        <v>40.700000000000003</v>
      </c>
      <c r="BM7" s="64">
        <f t="shared" si="14"/>
        <v>38.200000000000003</v>
      </c>
      <c r="BN7" s="64">
        <f t="shared" si="14"/>
        <v>34.6</v>
      </c>
      <c r="BO7" s="64">
        <f t="shared" si="14"/>
        <v>37.6</v>
      </c>
      <c r="BP7" s="61"/>
      <c r="BQ7" s="65">
        <f>BQ8</f>
        <v>13862</v>
      </c>
      <c r="BR7" s="65">
        <f t="shared" ref="BR7:BZ7" si="15">BR8</f>
        <v>17668</v>
      </c>
      <c r="BS7" s="65">
        <f t="shared" si="15"/>
        <v>15513</v>
      </c>
      <c r="BT7" s="65">
        <f t="shared" si="15"/>
        <v>15436</v>
      </c>
      <c r="BU7" s="65">
        <f t="shared" si="15"/>
        <v>38807</v>
      </c>
      <c r="BV7" s="65">
        <f t="shared" si="15"/>
        <v>6777</v>
      </c>
      <c r="BW7" s="65">
        <f t="shared" si="15"/>
        <v>7496</v>
      </c>
      <c r="BX7" s="65">
        <f t="shared" si="15"/>
        <v>6967</v>
      </c>
      <c r="BY7" s="65">
        <f t="shared" si="15"/>
        <v>7138</v>
      </c>
      <c r="BZ7" s="65">
        <f t="shared" si="15"/>
        <v>8131</v>
      </c>
      <c r="CA7" s="63"/>
      <c r="CB7" s="64" t="s">
        <v>126</v>
      </c>
      <c r="CC7" s="64" t="s">
        <v>126</v>
      </c>
      <c r="CD7" s="64" t="s">
        <v>126</v>
      </c>
      <c r="CE7" s="64" t="s">
        <v>126</v>
      </c>
      <c r="CF7" s="64" t="s">
        <v>126</v>
      </c>
      <c r="CG7" s="64" t="s">
        <v>126</v>
      </c>
      <c r="CH7" s="64" t="s">
        <v>126</v>
      </c>
      <c r="CI7" s="64" t="s">
        <v>126</v>
      </c>
      <c r="CJ7" s="64" t="s">
        <v>126</v>
      </c>
      <c r="CK7" s="64" t="s">
        <v>127</v>
      </c>
      <c r="CL7" s="61"/>
      <c r="CM7" s="63">
        <f>CM8</f>
        <v>132973</v>
      </c>
      <c r="CN7" s="63">
        <f>CN8</f>
        <v>19738</v>
      </c>
      <c r="CO7" s="64" t="s">
        <v>126</v>
      </c>
      <c r="CP7" s="64" t="s">
        <v>126</v>
      </c>
      <c r="CQ7" s="64" t="s">
        <v>126</v>
      </c>
      <c r="CR7" s="64" t="s">
        <v>126</v>
      </c>
      <c r="CS7" s="64" t="s">
        <v>126</v>
      </c>
      <c r="CT7" s="64" t="s">
        <v>126</v>
      </c>
      <c r="CU7" s="64" t="s">
        <v>126</v>
      </c>
      <c r="CV7" s="64" t="s">
        <v>126</v>
      </c>
      <c r="CW7" s="64" t="s">
        <v>126</v>
      </c>
      <c r="CX7" s="64" t="s">
        <v>127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535.29999999999995</v>
      </c>
      <c r="DL7" s="64">
        <f t="shared" ref="DL7:DT7" si="17">DL8</f>
        <v>550</v>
      </c>
      <c r="DM7" s="64">
        <f t="shared" si="17"/>
        <v>570.6</v>
      </c>
      <c r="DN7" s="64">
        <f t="shared" si="17"/>
        <v>561.79999999999995</v>
      </c>
      <c r="DO7" s="64">
        <f t="shared" si="17"/>
        <v>552.9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122114</v>
      </c>
      <c r="D8" s="67">
        <v>47</v>
      </c>
      <c r="E8" s="67">
        <v>14</v>
      </c>
      <c r="F8" s="67">
        <v>0</v>
      </c>
      <c r="G8" s="67">
        <v>1</v>
      </c>
      <c r="H8" s="67" t="s">
        <v>128</v>
      </c>
      <c r="I8" s="67" t="s">
        <v>129</v>
      </c>
      <c r="J8" s="67" t="s">
        <v>130</v>
      </c>
      <c r="K8" s="67" t="s">
        <v>131</v>
      </c>
      <c r="L8" s="67" t="s">
        <v>132</v>
      </c>
      <c r="M8" s="67" t="s">
        <v>133</v>
      </c>
      <c r="N8" s="67" t="s">
        <v>134</v>
      </c>
      <c r="O8" s="68" t="s">
        <v>135</v>
      </c>
      <c r="P8" s="69" t="s">
        <v>136</v>
      </c>
      <c r="Q8" s="69" t="s">
        <v>137</v>
      </c>
      <c r="R8" s="70">
        <v>37</v>
      </c>
      <c r="S8" s="69" t="s">
        <v>138</v>
      </c>
      <c r="T8" s="69" t="s">
        <v>139</v>
      </c>
      <c r="U8" s="70">
        <v>1291</v>
      </c>
      <c r="V8" s="70">
        <v>34</v>
      </c>
      <c r="W8" s="70">
        <v>200</v>
      </c>
      <c r="X8" s="69" t="s">
        <v>140</v>
      </c>
      <c r="Y8" s="71">
        <v>311.3</v>
      </c>
      <c r="Z8" s="71">
        <v>380</v>
      </c>
      <c r="AA8" s="71">
        <v>332.8</v>
      </c>
      <c r="AB8" s="71">
        <v>365.4</v>
      </c>
      <c r="AC8" s="71">
        <v>241</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67.900000000000006</v>
      </c>
      <c r="BG8" s="71">
        <v>73.7</v>
      </c>
      <c r="BH8" s="71">
        <v>69.900000000000006</v>
      </c>
      <c r="BI8" s="71">
        <v>72.599999999999994</v>
      </c>
      <c r="BJ8" s="71">
        <v>59</v>
      </c>
      <c r="BK8" s="71">
        <v>37.6</v>
      </c>
      <c r="BL8" s="71">
        <v>40.700000000000003</v>
      </c>
      <c r="BM8" s="71">
        <v>38.200000000000003</v>
      </c>
      <c r="BN8" s="71">
        <v>34.6</v>
      </c>
      <c r="BO8" s="71">
        <v>37.6</v>
      </c>
      <c r="BP8" s="68">
        <v>26.4</v>
      </c>
      <c r="BQ8" s="72">
        <v>13862</v>
      </c>
      <c r="BR8" s="72">
        <v>17668</v>
      </c>
      <c r="BS8" s="72">
        <v>15513</v>
      </c>
      <c r="BT8" s="73">
        <v>15436</v>
      </c>
      <c r="BU8" s="73">
        <v>38807</v>
      </c>
      <c r="BV8" s="72">
        <v>6777</v>
      </c>
      <c r="BW8" s="72">
        <v>7496</v>
      </c>
      <c r="BX8" s="72">
        <v>6967</v>
      </c>
      <c r="BY8" s="72">
        <v>7138</v>
      </c>
      <c r="BZ8" s="72">
        <v>8131</v>
      </c>
      <c r="CA8" s="70">
        <v>15069</v>
      </c>
      <c r="CB8" s="71" t="s">
        <v>132</v>
      </c>
      <c r="CC8" s="71" t="s">
        <v>132</v>
      </c>
      <c r="CD8" s="71" t="s">
        <v>132</v>
      </c>
      <c r="CE8" s="71" t="s">
        <v>132</v>
      </c>
      <c r="CF8" s="71" t="s">
        <v>132</v>
      </c>
      <c r="CG8" s="71" t="s">
        <v>132</v>
      </c>
      <c r="CH8" s="71" t="s">
        <v>132</v>
      </c>
      <c r="CI8" s="71" t="s">
        <v>132</v>
      </c>
      <c r="CJ8" s="71" t="s">
        <v>132</v>
      </c>
      <c r="CK8" s="71" t="s">
        <v>132</v>
      </c>
      <c r="CL8" s="68" t="s">
        <v>132</v>
      </c>
      <c r="CM8" s="70">
        <v>132973</v>
      </c>
      <c r="CN8" s="70">
        <v>19738</v>
      </c>
      <c r="CO8" s="71" t="s">
        <v>132</v>
      </c>
      <c r="CP8" s="71" t="s">
        <v>132</v>
      </c>
      <c r="CQ8" s="71" t="s">
        <v>132</v>
      </c>
      <c r="CR8" s="71" t="s">
        <v>132</v>
      </c>
      <c r="CS8" s="71" t="s">
        <v>132</v>
      </c>
      <c r="CT8" s="71" t="s">
        <v>132</v>
      </c>
      <c r="CU8" s="71" t="s">
        <v>132</v>
      </c>
      <c r="CV8" s="71" t="s">
        <v>132</v>
      </c>
      <c r="CW8" s="71" t="s">
        <v>132</v>
      </c>
      <c r="CX8" s="71" t="s">
        <v>132</v>
      </c>
      <c r="CY8" s="68" t="s">
        <v>132</v>
      </c>
      <c r="CZ8" s="71">
        <v>0</v>
      </c>
      <c r="DA8" s="71">
        <v>0</v>
      </c>
      <c r="DB8" s="71">
        <v>0</v>
      </c>
      <c r="DC8" s="71">
        <v>0</v>
      </c>
      <c r="DD8" s="71">
        <v>0</v>
      </c>
      <c r="DE8" s="71">
        <v>84.4</v>
      </c>
      <c r="DF8" s="71">
        <v>78.400000000000006</v>
      </c>
      <c r="DG8" s="71">
        <v>70.5</v>
      </c>
      <c r="DH8" s="71">
        <v>59.2</v>
      </c>
      <c r="DI8" s="71">
        <v>62.4</v>
      </c>
      <c r="DJ8" s="68">
        <v>120.3</v>
      </c>
      <c r="DK8" s="71">
        <v>535.29999999999995</v>
      </c>
      <c r="DL8" s="71">
        <v>550</v>
      </c>
      <c r="DM8" s="71">
        <v>570.6</v>
      </c>
      <c r="DN8" s="71">
        <v>561.79999999999995</v>
      </c>
      <c r="DO8" s="71">
        <v>552.9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2018-12-07T10:28:16Z</dcterms:created>
  <dcterms:modified xsi:type="dcterms:W3CDTF">2019-02-21T03:40:41Z</dcterms:modified>
  <cp:category/>
</cp:coreProperties>
</file>