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Password="B319" lockStructure="1"/>
  <bookViews>
    <workbookView xWindow="210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JV32" i="4" s="1"/>
  <c r="DP7" i="5"/>
  <c r="DO7" i="5"/>
  <c r="DN7" i="5"/>
  <c r="DM7" i="5"/>
  <c r="DL7" i="5"/>
  <c r="DK7" i="5"/>
  <c r="DI7" i="5"/>
  <c r="MI78" i="4" s="1"/>
  <c r="DH7" i="5"/>
  <c r="LT78" i="4" s="1"/>
  <c r="DG7" i="5"/>
  <c r="DF7" i="5"/>
  <c r="DE7" i="5"/>
  <c r="KA78" i="4" s="1"/>
  <c r="DD7" i="5"/>
  <c r="MI77" i="4" s="1"/>
  <c r="DC7" i="5"/>
  <c r="DB7" i="5"/>
  <c r="DA7" i="5"/>
  <c r="KP77" i="4" s="1"/>
  <c r="CZ7" i="5"/>
  <c r="KA77" i="4" s="1"/>
  <c r="CN7" i="5"/>
  <c r="CM7" i="5"/>
  <c r="BZ7" i="5"/>
  <c r="BY7" i="5"/>
  <c r="LH53" i="4" s="1"/>
  <c r="BX7" i="5"/>
  <c r="BW7" i="5"/>
  <c r="BV7" i="5"/>
  <c r="JC53" i="4" s="1"/>
  <c r="BU7" i="5"/>
  <c r="BT7" i="5"/>
  <c r="BS7" i="5"/>
  <c r="BR7" i="5"/>
  <c r="BQ7" i="5"/>
  <c r="BO7" i="5"/>
  <c r="BN7" i="5"/>
  <c r="BM7" i="5"/>
  <c r="FX53" i="4" s="1"/>
  <c r="BL7" i="5"/>
  <c r="FE53" i="4" s="1"/>
  <c r="BK7" i="5"/>
  <c r="BJ7" i="5"/>
  <c r="BI7" i="5"/>
  <c r="GQ52" i="4" s="1"/>
  <c r="BH7" i="5"/>
  <c r="FX52" i="4" s="1"/>
  <c r="BG7" i="5"/>
  <c r="BF7" i="5"/>
  <c r="BD7" i="5"/>
  <c r="BC7" i="5"/>
  <c r="BB7" i="5"/>
  <c r="BA7" i="5"/>
  <c r="AZ7" i="5"/>
  <c r="AY7" i="5"/>
  <c r="CS52" i="4" s="1"/>
  <c r="AX7" i="5"/>
  <c r="AW7" i="5"/>
  <c r="AV7" i="5"/>
  <c r="AN52" i="4" s="1"/>
  <c r="AU7" i="5"/>
  <c r="U52" i="4" s="1"/>
  <c r="AS7" i="5"/>
  <c r="AR7" i="5"/>
  <c r="AQ7" i="5"/>
  <c r="FX32" i="4" s="1"/>
  <c r="AP7" i="5"/>
  <c r="FE32" i="4" s="1"/>
  <c r="AO7" i="5"/>
  <c r="AN7" i="5"/>
  <c r="AM7" i="5"/>
  <c r="AL7" i="5"/>
  <c r="FX31" i="4" s="1"/>
  <c r="AK7" i="5"/>
  <c r="AJ7" i="5"/>
  <c r="AH7" i="5"/>
  <c r="CS32" i="4" s="1"/>
  <c r="AG7" i="5"/>
  <c r="BZ32" i="4" s="1"/>
  <c r="AF7" i="5"/>
  <c r="AE7" i="5"/>
  <c r="AD7" i="5"/>
  <c r="U32" i="4" s="1"/>
  <c r="AC7" i="5"/>
  <c r="CS31" i="4" s="1"/>
  <c r="AB7" i="5"/>
  <c r="AA7" i="5"/>
  <c r="Z7" i="5"/>
  <c r="AN31" i="4" s="1"/>
  <c r="Y7" i="5"/>
  <c r="U31" i="4" s="1"/>
  <c r="X7" i="5"/>
  <c r="W7" i="5"/>
  <c r="V7" i="5"/>
  <c r="HX10" i="4" s="1"/>
  <c r="U7" i="5"/>
  <c r="LJ8" i="4" s="1"/>
  <c r="T7" i="5"/>
  <c r="S7" i="5"/>
  <c r="R7" i="5"/>
  <c r="Q7" i="5"/>
  <c r="CF10" i="4" s="1"/>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KO53" i="4"/>
  <c r="JV53" i="4"/>
  <c r="HJ53" i="4"/>
  <c r="GQ53" i="4"/>
  <c r="EL53" i="4"/>
  <c r="CS53" i="4"/>
  <c r="BZ53" i="4"/>
  <c r="BG53" i="4"/>
  <c r="AN53" i="4"/>
  <c r="U53" i="4"/>
  <c r="MA52" i="4"/>
  <c r="LH52" i="4"/>
  <c r="KO52" i="4"/>
  <c r="JV52" i="4"/>
  <c r="JC52" i="4"/>
  <c r="HJ52" i="4"/>
  <c r="FE52" i="4"/>
  <c r="EL52" i="4"/>
  <c r="BZ52" i="4"/>
  <c r="BG52" i="4"/>
  <c r="MA32" i="4"/>
  <c r="LH32" i="4"/>
  <c r="JC32" i="4"/>
  <c r="HJ32" i="4"/>
  <c r="GQ32" i="4"/>
  <c r="EL32" i="4"/>
  <c r="BG32" i="4"/>
  <c r="AN32" i="4"/>
  <c r="MA31" i="4"/>
  <c r="LH31" i="4"/>
  <c r="KO31" i="4"/>
  <c r="JV31" i="4"/>
  <c r="JC31" i="4"/>
  <c r="HJ31" i="4"/>
  <c r="GQ31" i="4"/>
  <c r="FE31" i="4"/>
  <c r="EL31" i="4"/>
  <c r="BZ31" i="4"/>
  <c r="BG31" i="4"/>
  <c r="LJ10" i="4"/>
  <c r="JQ10" i="4"/>
  <c r="DU10" i="4"/>
  <c r="AQ10" i="4"/>
  <c r="B10" i="4"/>
  <c r="JQ8" i="4"/>
  <c r="HX8" i="4"/>
  <c r="CF8" i="4"/>
  <c r="AQ8" i="4"/>
  <c r="B6" i="4"/>
  <c r="BZ76" i="4" l="1"/>
  <c r="MA51" i="4"/>
  <c r="MI76" i="4"/>
  <c r="HJ51" i="4"/>
  <c r="MA30" i="4"/>
  <c r="IT76" i="4"/>
  <c r="CS51" i="4"/>
  <c r="HJ30" i="4"/>
  <c r="CS30" i="4"/>
  <c r="C11" i="5"/>
  <c r="D11" i="5"/>
  <c r="E11" i="5"/>
  <c r="B11" i="5"/>
  <c r="BK76" i="4" l="1"/>
  <c r="LH51" i="4"/>
  <c r="LT76" i="4"/>
  <c r="GQ51" i="4"/>
  <c r="LH30" i="4"/>
  <c r="IE76" i="4"/>
  <c r="BZ51" i="4"/>
  <c r="GQ30" i="4"/>
  <c r="BZ30" i="4"/>
  <c r="BG30" i="4"/>
  <c r="FX51" i="4"/>
  <c r="HP76" i="4"/>
  <c r="BG51" i="4"/>
  <c r="FX30" i="4"/>
  <c r="AV76" i="4"/>
  <c r="KO51" i="4"/>
  <c r="LE76" i="4"/>
  <c r="KO30" i="4"/>
  <c r="KP76" i="4"/>
  <c r="JV30" i="4"/>
  <c r="HA76" i="4"/>
  <c r="AN51" i="4"/>
  <c r="FE30" i="4"/>
  <c r="AG76" i="4"/>
  <c r="AN30" i="4"/>
  <c r="FE51" i="4"/>
  <c r="JV51" i="4"/>
  <c r="KA76" i="4"/>
  <c r="EL51" i="4"/>
  <c r="JC30" i="4"/>
  <c r="U30" i="4"/>
  <c r="GL76" i="4"/>
  <c r="U51" i="4"/>
  <c r="EL30" i="4"/>
  <c r="R76"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<sst xmlns="http://schemas.openxmlformats.org/spreadsheetml/2006/main" count="286" uniqueCount="136">
  <si>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</si>
  <si>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</si>
  <si>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</si>
  <si>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</si>
  <si>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</si>
  <si>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</si>
  <si>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</si>
  <si>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</si>
  <si>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</si>
  <si>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</si>
  <si>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</si>
  <si>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</si>
  <si>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</si>
  <si>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</si>
  <si>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</si>
  <si>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</si>
  <si>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</si>
  <si>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</si>
  <si>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</si>
  <si>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</si>
  <si>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</si>
  <si>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</si>
  <si>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</si>
  <si>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</si>
  <si>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</si>
  <si>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</si>
  <si>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</si>
  <si>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</si>
  <si>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</si>
  <si>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</si>
  <si>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</si>
  <si>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</si>
  <si>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</si>
  <si>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</si>
  <si>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</si>
  <si>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</si>
  <si>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</si>
  <si>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</si>
  <si>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</si>
  <si>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</si>
  <si>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</si>
  <si>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</si>
  <si>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</si>
  <si>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</si>
  <si>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</si>
  <si>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</si>
  <si>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</si>
  <si>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</si>
  <si>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</si>
  <si>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</si>
  <si>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</si>
  <si>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</si>
  <si>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</si>
  <si>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</si>
  <si>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</si>
  <si>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</si>
  <si>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</si>
  <si>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</si>
  <si>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</si>
  <si>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</si>
  <si>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</si>
  <si>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</si>
  <si>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</si>
  <si>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</si>
  <si>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</si>
  <si>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</si>
  <si>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</si>
  <si>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</si>
  <si>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</si>
  <si>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</si>
  <si>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</si>
  <si>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</si>
  <si>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</si>
  <si>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</si>
  <si>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</si>
  <si>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</si>
  <si>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</si>
  <si>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</si>
  <si>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</si>
  <si>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</si>
  <si>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</si>
  <si>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</si>
  <si>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</si>
  <si>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</si>
  <si>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</si>
  <si>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</si>
  <si>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</si>
  <si>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</si>
  <si>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</si>
  <si>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</si>
  <si>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</si>
  <si>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</si>
  <si>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</si>
  <si>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</si>
  <si>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</si>
  <si>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</si>
  <si>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</si>
  <si>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</si>
  <si>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</si>
  <si>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</si>
  <si>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</si>
  <si>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</si>
  <si>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</si>
  <si>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</si>
  <si>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</si>
  <si>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</si>
  <si>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</si>
  <si>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</si>
  <si>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</si>
  <si>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</si>
  <si>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</si>
  <si>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</si>
  <si>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</si>
  <si>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</si>
  <si>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千葉県　木更津市</t>
  </si>
  <si>
    <t>木更津駅前西口駐車場</t>
  </si>
  <si>
    <t>法非適用</t>
  </si>
  <si>
    <t>駐車場整備事業</t>
  </si>
  <si>
    <t>-</t>
  </si>
  <si>
    <t>Ａ１Ｂ１</t>
  </si>
  <si>
    <t>該当数値なし</t>
  </si>
  <si>
    <t>都市計画駐車場</t>
  </si>
  <si>
    <t>立体式</t>
  </si>
  <si>
    <t>駅</t>
  </si>
  <si>
    <t>有</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</si>
  <si>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</si>
  <si>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</si>
  <si>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</si>
  <si>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</si>
  <si>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</si>
  <si>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</si>
  <si>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</si>
  <si>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微増を続けていること、駅に近くパークアンドライドの利用も考慮すると過剰供給とは言いがたい状況であると考えられる。
　類似施設と比較すると稼働率が低いため、今後の推移を見極めていく必要がある。</t>
    <rPh sb="1" eb="3">
      <t>ビゾウ</t>
    </rPh>
    <rPh sb="4" eb="5">
      <t>ツヅ</t>
    </rPh>
    <rPh sb="12" eb="13">
      <t>エキ</t>
    </rPh>
    <rPh sb="14" eb="15">
      <t>チカ</t>
    </rPh>
    <rPh sb="26" eb="28">
      <t>リヨウ</t>
    </rPh>
    <rPh sb="29" eb="31">
      <t>コウリョ</t>
    </rPh>
    <rPh sb="34" eb="36">
      <t>カジョウ</t>
    </rPh>
    <rPh sb="36" eb="38">
      <t>キョウキュウ</t>
    </rPh>
    <rPh sb="40" eb="41">
      <t>イ</t>
    </rPh>
    <rPh sb="45" eb="47">
      <t>ジョウキョウ</t>
    </rPh>
    <rPh sb="51" eb="52">
      <t>カンガ</t>
    </rPh>
    <rPh sb="78" eb="80">
      <t>コンゴ</t>
    </rPh>
    <rPh sb="81" eb="83">
      <t>スイイ</t>
    </rPh>
    <rPh sb="84" eb="86">
      <t>ミキワ</t>
    </rPh>
    <rPh sb="90" eb="92">
      <t>ヒツヨウ</t>
    </rPh>
    <phoneticPr fontId="6"/>
  </si>
  <si>
    <t xml:space="preserve"> 稼働率が微増しているが、平成28年度は修繕等の歳出が多く収支比率が下がっている。今後の推移を参考に費用削減等を考えていく必要があると思われる。</t>
    <rPh sb="1" eb="3">
      <t>カドウ</t>
    </rPh>
    <rPh sb="3" eb="4">
      <t>リツ</t>
    </rPh>
    <rPh sb="5" eb="7">
      <t>ビゾウ</t>
    </rPh>
    <rPh sb="13" eb="15">
      <t>ヘイセイ</t>
    </rPh>
    <rPh sb="17" eb="19">
      <t>ネンド</t>
    </rPh>
    <rPh sb="20" eb="22">
      <t>シュウゼン</t>
    </rPh>
    <rPh sb="22" eb="23">
      <t>トウ</t>
    </rPh>
    <rPh sb="24" eb="26">
      <t>サイシュツ</t>
    </rPh>
    <rPh sb="27" eb="28">
      <t>オオ</t>
    </rPh>
    <rPh sb="29" eb="31">
      <t>シュウシ</t>
    </rPh>
    <rPh sb="31" eb="33">
      <t>ヒリツ</t>
    </rPh>
    <rPh sb="34" eb="35">
      <t>サ</t>
    </rPh>
    <rPh sb="41" eb="43">
      <t>コンゴ</t>
    </rPh>
    <rPh sb="44" eb="46">
      <t>スイイ</t>
    </rPh>
    <rPh sb="47" eb="49">
      <t>サンコウ</t>
    </rPh>
    <rPh sb="50" eb="52">
      <t>ヒヨウ</t>
    </rPh>
    <rPh sb="52" eb="55">
      <t>サクゲントウ</t>
    </rPh>
    <rPh sb="56" eb="57">
      <t>カンガ</t>
    </rPh>
    <rPh sb="61" eb="63">
      <t>ヒツヨウ</t>
    </rPh>
    <rPh sb="67" eb="68">
      <t>オモ</t>
    </rPh>
    <phoneticPr fontId="6"/>
  </si>
  <si>
    <t>　類似施設と比較すると稼働率が低いが、稼働率の微増等を考慮すると過剰供給とはいえない状況であると考えられ、他会計からの補助がなく、債務残高がないことからも健全な経営状況と考えられるが、今後の施設更新等により投資費用が多額になることが想定される場合には、事業継続も含めた慎重な検討が必要である。</t>
    <rPh sb="1" eb="3">
      <t>ルイジ</t>
    </rPh>
    <rPh sb="3" eb="5">
      <t>シセツ</t>
    </rPh>
    <rPh sb="6" eb="8">
      <t>ヒカク</t>
    </rPh>
    <rPh sb="11" eb="13">
      <t>カドウ</t>
    </rPh>
    <rPh sb="13" eb="14">
      <t>リツ</t>
    </rPh>
    <rPh sb="15" eb="16">
      <t>ヒク</t>
    </rPh>
    <rPh sb="19" eb="21">
      <t>カドウ</t>
    </rPh>
    <rPh sb="21" eb="22">
      <t>リツ</t>
    </rPh>
    <rPh sb="23" eb="25">
      <t>ビゾウ</t>
    </rPh>
    <rPh sb="25" eb="26">
      <t>トウ</t>
    </rPh>
    <rPh sb="27" eb="29">
      <t>コウリョ</t>
    </rPh>
    <rPh sb="32" eb="34">
      <t>カジョウ</t>
    </rPh>
    <rPh sb="34" eb="36">
      <t>キョウキュウ</t>
    </rPh>
    <rPh sb="42" eb="44">
      <t>ジョウキョウ</t>
    </rPh>
    <rPh sb="48" eb="49">
      <t>カンガ</t>
    </rPh>
    <rPh sb="53" eb="54">
      <t>タ</t>
    </rPh>
    <rPh sb="54" eb="56">
      <t>カイケイ</t>
    </rPh>
    <rPh sb="59" eb="61">
      <t>ホジョ</t>
    </rPh>
    <rPh sb="65" eb="67">
      <t>サイム</t>
    </rPh>
    <rPh sb="67" eb="69">
      <t>ザンダカ</t>
    </rPh>
    <rPh sb="77" eb="79">
      <t>ケンゼン</t>
    </rPh>
    <rPh sb="80" eb="82">
      <t>ケイエイ</t>
    </rPh>
    <rPh sb="82" eb="84">
      <t>ジョウキョウ</t>
    </rPh>
    <rPh sb="85" eb="86">
      <t>カンガ</t>
    </rPh>
    <rPh sb="92" eb="94">
      <t>コンゴ</t>
    </rPh>
    <rPh sb="95" eb="97">
      <t>シセツ</t>
    </rPh>
    <rPh sb="97" eb="100">
      <t>コウシントウ</t>
    </rPh>
    <rPh sb="103" eb="105">
      <t>トウシ</t>
    </rPh>
    <rPh sb="105" eb="107">
      <t>ヒヨウ</t>
    </rPh>
    <rPh sb="108" eb="110">
      <t>タガク</t>
    </rPh>
    <rPh sb="116" eb="118">
      <t>ソウテイ</t>
    </rPh>
    <rPh sb="121" eb="123">
      <t>バアイ</t>
    </rPh>
    <rPh sb="126" eb="128">
      <t>ジギョウ</t>
    </rPh>
    <rPh sb="128" eb="130">
      <t>ケイゾク</t>
    </rPh>
    <rPh sb="131" eb="132">
      <t>フク</t>
    </rPh>
    <rPh sb="134" eb="136">
      <t>シンチョウ</t>
    </rPh>
    <rPh sb="137" eb="139">
      <t>ケントウ</t>
    </rPh>
    <rPh sb="140" eb="142">
      <t>ヒツヨウ</t>
    </rPh>
    <phoneticPr fontId="6"/>
  </si>
  <si>
    <t>　企業債務もなく、健全な運営であると思われるが、今後、施設更新を行う場合については、事業継続も含め慎重な検討が必要である。</t>
    <rPh sb="1" eb="3">
      <t>キギョウ</t>
    </rPh>
    <rPh sb="3" eb="5">
      <t>サイム</t>
    </rPh>
    <rPh sb="9" eb="11">
      <t>ケンゼン</t>
    </rPh>
    <rPh sb="12" eb="14">
      <t>ウンエイ</t>
    </rPh>
    <rPh sb="18" eb="19">
      <t>オモ</t>
    </rPh>
    <rPh sb="24" eb="26">
      <t>コンゴ</t>
    </rPh>
    <rPh sb="27" eb="29">
      <t>シセツ</t>
    </rPh>
    <rPh sb="29" eb="31">
      <t>コウシン</t>
    </rPh>
    <rPh sb="32" eb="33">
      <t>オコナ</t>
    </rPh>
    <rPh sb="34" eb="36">
      <t>バアイ</t>
    </rPh>
    <rPh sb="42" eb="44">
      <t>ジギョウ</t>
    </rPh>
    <rPh sb="44" eb="46">
      <t>ケイゾク</t>
    </rPh>
    <rPh sb="47" eb="48">
      <t>フク</t>
    </rPh>
    <rPh sb="49" eb="51">
      <t>シンチョウ</t>
    </rPh>
    <rPh sb="52" eb="54">
      <t>ケントウ</t>
    </rPh>
    <rPh sb="55" eb="57">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</si>
</sst>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122.6</c:v>
                </c:pt>
                <c:pt idx="1">
                  <c:v>128.1</c:v>
                </c:pt>
                <c:pt idx="2">
                  <c:v>158.4</c:v>
                </c:pt>
                <c:pt idx="3">
                  <c:v>205.2</c:v>
                </c:pt>
                <c:pt idx="4">
                  <c:v>140.9</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17961544"/>
        <c:axId val="21796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17961544"/>
        <c:axId val="217961928"/>
      </c:lineChart>
      <c:dateAx>
        <c:axId val="217961544"/>
        <c:scaling>
          <c:orientation val="minMax"/>
        </c:scaling>
        <c:delete val="1"/>
        <c:axPos val="b"/>
        <c:numFmt formatCode="ge" sourceLinked="1"/>
        <c:majorTickMark val="none"/>
        <c:minorTickMark val="none"/>
        <c:tickLblPos val="none"/>
        <c:crossAx val="217961928"/>
        <c:crosses val="autoZero"/>
        <c:auto val="1"/>
        <c:lblOffset val="100"/>
        <c:baseTimeUnit val="years"/>
      </c:dateAx>
      <c:valAx>
        <c:axId val="217961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961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17213344"/>
        <c:axId val="2172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17213344"/>
        <c:axId val="217213728"/>
      </c:lineChart>
      <c:dateAx>
        <c:axId val="217213344"/>
        <c:scaling>
          <c:orientation val="minMax"/>
        </c:scaling>
        <c:delete val="1"/>
        <c:axPos val="b"/>
        <c:numFmt formatCode="ge" sourceLinked="1"/>
        <c:majorTickMark val="none"/>
        <c:minorTickMark val="none"/>
        <c:tickLblPos val="none"/>
        <c:crossAx val="217213728"/>
        <c:crosses val="autoZero"/>
        <c:auto val="1"/>
        <c:lblOffset val="100"/>
        <c:baseTimeUnit val="years"/>
      </c:dateAx>
      <c:valAx>
        <c:axId val="21721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21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18089008"/>
        <c:axId val="21830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18089008"/>
        <c:axId val="218300136"/>
      </c:lineChart>
      <c:dateAx>
        <c:axId val="218089008"/>
        <c:scaling>
          <c:orientation val="minMax"/>
        </c:scaling>
        <c:delete val="1"/>
        <c:axPos val="b"/>
        <c:numFmt formatCode="ge" sourceLinked="1"/>
        <c:majorTickMark val="none"/>
        <c:minorTickMark val="none"/>
        <c:tickLblPos val="none"/>
        <c:crossAx val="218300136"/>
        <c:crosses val="autoZero"/>
        <c:auto val="1"/>
        <c:lblOffset val="100"/>
        <c:baseTimeUnit val="years"/>
      </c:dateAx>
      <c:valAx>
        <c:axId val="218300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08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18396640"/>
        <c:axId val="2183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18396640"/>
        <c:axId val="218398048"/>
      </c:lineChart>
      <c:dateAx>
        <c:axId val="218396640"/>
        <c:scaling>
          <c:orientation val="minMax"/>
        </c:scaling>
        <c:delete val="1"/>
        <c:axPos val="b"/>
        <c:numFmt formatCode="ge" sourceLinked="1"/>
        <c:majorTickMark val="none"/>
        <c:minorTickMark val="none"/>
        <c:tickLblPos val="none"/>
        <c:crossAx val="218398048"/>
        <c:crosses val="autoZero"/>
        <c:auto val="1"/>
        <c:lblOffset val="100"/>
        <c:baseTimeUnit val="years"/>
      </c:dateAx>
      <c:valAx>
        <c:axId val="2183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39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0.7</c:v>
                </c:pt>
                <c:pt idx="1">
                  <c:v>0.9</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16665640"/>
        <c:axId val="21666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16665640"/>
        <c:axId val="216666032"/>
      </c:lineChart>
      <c:dateAx>
        <c:axId val="216665640"/>
        <c:scaling>
          <c:orientation val="minMax"/>
        </c:scaling>
        <c:delete val="1"/>
        <c:axPos val="b"/>
        <c:numFmt formatCode="ge" sourceLinked="1"/>
        <c:majorTickMark val="none"/>
        <c:minorTickMark val="none"/>
        <c:tickLblPos val="none"/>
        <c:crossAx val="216666032"/>
        <c:crosses val="autoZero"/>
        <c:auto val="1"/>
        <c:lblOffset val="100"/>
        <c:baseTimeUnit val="years"/>
      </c:dateAx>
      <c:valAx>
        <c:axId val="21666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66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c:v>
                </c:pt>
                <c:pt idx="1">
                  <c:v>2</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18795968"/>
        <c:axId val="21879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18795968"/>
        <c:axId val="218796360"/>
      </c:lineChart>
      <c:dateAx>
        <c:axId val="218795968"/>
        <c:scaling>
          <c:orientation val="minMax"/>
        </c:scaling>
        <c:delete val="1"/>
        <c:axPos val="b"/>
        <c:numFmt formatCode="ge" sourceLinked="1"/>
        <c:majorTickMark val="none"/>
        <c:minorTickMark val="none"/>
        <c:tickLblPos val="none"/>
        <c:crossAx val="218796360"/>
        <c:crosses val="autoZero"/>
        <c:auto val="1"/>
        <c:lblOffset val="100"/>
        <c:baseTimeUnit val="years"/>
      </c:dateAx>
      <c:valAx>
        <c:axId val="218796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79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77.7</c:v>
                </c:pt>
                <c:pt idx="1">
                  <c:v>80.5</c:v>
                </c:pt>
                <c:pt idx="2">
                  <c:v>79.8</c:v>
                </c:pt>
                <c:pt idx="3">
                  <c:v>95.4</c:v>
                </c:pt>
                <c:pt idx="4">
                  <c:v>106.4</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18797144"/>
        <c:axId val="2187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18797144"/>
        <c:axId val="218797536"/>
      </c:lineChart>
      <c:dateAx>
        <c:axId val="218797144"/>
        <c:scaling>
          <c:orientation val="minMax"/>
        </c:scaling>
        <c:delete val="1"/>
        <c:axPos val="b"/>
        <c:numFmt formatCode="ge" sourceLinked="1"/>
        <c:majorTickMark val="none"/>
        <c:minorTickMark val="none"/>
        <c:tickLblPos val="none"/>
        <c:crossAx val="218797536"/>
        <c:crosses val="autoZero"/>
        <c:auto val="1"/>
        <c:lblOffset val="100"/>
        <c:baseTimeUnit val="years"/>
      </c:dateAx>
      <c:valAx>
        <c:axId val="21879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797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18.5</c:v>
                </c:pt>
                <c:pt idx="1">
                  <c:v>21.9</c:v>
                </c:pt>
                <c:pt idx="2">
                  <c:v>36.9</c:v>
                </c:pt>
                <c:pt idx="3">
                  <c:v>51.3</c:v>
                </c:pt>
                <c:pt idx="4">
                  <c:v>29.1</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18798320"/>
        <c:axId val="21879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18798320"/>
        <c:axId val="218798712"/>
      </c:lineChart>
      <c:dateAx>
        <c:axId val="218798320"/>
        <c:scaling>
          <c:orientation val="minMax"/>
        </c:scaling>
        <c:delete val="1"/>
        <c:axPos val="b"/>
        <c:numFmt formatCode="ge" sourceLinked="1"/>
        <c:majorTickMark val="none"/>
        <c:minorTickMark val="none"/>
        <c:tickLblPos val="none"/>
        <c:crossAx val="218798712"/>
        <c:crosses val="autoZero"/>
        <c:auto val="1"/>
        <c:lblOffset val="100"/>
        <c:baseTimeUnit val="years"/>
      </c:dateAx>
      <c:valAx>
        <c:axId val="21879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79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7015</c:v>
                </c:pt>
                <c:pt idx="1">
                  <c:v>9016</c:v>
                </c:pt>
                <c:pt idx="2">
                  <c:v>15573</c:v>
                </c:pt>
                <c:pt idx="3">
                  <c:v>24534</c:v>
                </c:pt>
                <c:pt idx="4">
                  <c:v>13976</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16668384"/>
        <c:axId val="21666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16668384"/>
        <c:axId val="216667992"/>
      </c:lineChart>
      <c:dateAx>
        <c:axId val="216668384"/>
        <c:scaling>
          <c:orientation val="minMax"/>
        </c:scaling>
        <c:delete val="1"/>
        <c:axPos val="b"/>
        <c:numFmt formatCode="ge" sourceLinked="1"/>
        <c:majorTickMark val="none"/>
        <c:minorTickMark val="none"/>
        <c:tickLblPos val="none"/>
        <c:crossAx val="216667992"/>
        <c:crosses val="autoZero"/>
        <c:auto val="1"/>
        <c:lblOffset val="100"/>
        <c:baseTimeUnit val="years"/>
      </c:dateAx>
      <c:valAx>
        <c:axId val="216667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66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千葉県木更津市　木更津駅前西口駐車場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9522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435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122.6</v>
      </c>
      <c r="V31" s="111"/>
      <c r="W31" s="111"/>
      <c r="X31" s="111"/>
      <c r="Y31" s="111"/>
      <c r="Z31" s="111"/>
      <c r="AA31" s="111"/>
      <c r="AB31" s="111"/>
      <c r="AC31" s="111"/>
      <c r="AD31" s="111"/>
      <c r="AE31" s="111"/>
      <c r="AF31" s="111"/>
      <c r="AG31" s="111"/>
      <c r="AH31" s="111"/>
      <c r="AI31" s="111"/>
      <c r="AJ31" s="111"/>
      <c r="AK31" s="111"/>
      <c r="AL31" s="111"/>
      <c r="AM31" s="111"/>
      <c r="AN31" s="111">
        <f>データ!Z7</f>
        <v>128.1</v>
      </c>
      <c r="AO31" s="111"/>
      <c r="AP31" s="111"/>
      <c r="AQ31" s="111"/>
      <c r="AR31" s="111"/>
      <c r="AS31" s="111"/>
      <c r="AT31" s="111"/>
      <c r="AU31" s="111"/>
      <c r="AV31" s="111"/>
      <c r="AW31" s="111"/>
      <c r="AX31" s="111"/>
      <c r="AY31" s="111"/>
      <c r="AZ31" s="111"/>
      <c r="BA31" s="111"/>
      <c r="BB31" s="111"/>
      <c r="BC31" s="111"/>
      <c r="BD31" s="111"/>
      <c r="BE31" s="111"/>
      <c r="BF31" s="111"/>
      <c r="BG31" s="111">
        <f>データ!AA7</f>
        <v>158.4</v>
      </c>
      <c r="BH31" s="111"/>
      <c r="BI31" s="111"/>
      <c r="BJ31" s="111"/>
      <c r="BK31" s="111"/>
      <c r="BL31" s="111"/>
      <c r="BM31" s="111"/>
      <c r="BN31" s="111"/>
      <c r="BO31" s="111"/>
      <c r="BP31" s="111"/>
      <c r="BQ31" s="111"/>
      <c r="BR31" s="111"/>
      <c r="BS31" s="111"/>
      <c r="BT31" s="111"/>
      <c r="BU31" s="111"/>
      <c r="BV31" s="111"/>
      <c r="BW31" s="111"/>
      <c r="BX31" s="111"/>
      <c r="BY31" s="111"/>
      <c r="BZ31" s="111">
        <f>データ!AB7</f>
        <v>205.2</v>
      </c>
      <c r="CA31" s="111"/>
      <c r="CB31" s="111"/>
      <c r="CC31" s="111"/>
      <c r="CD31" s="111"/>
      <c r="CE31" s="111"/>
      <c r="CF31" s="111"/>
      <c r="CG31" s="111"/>
      <c r="CH31" s="111"/>
      <c r="CI31" s="111"/>
      <c r="CJ31" s="111"/>
      <c r="CK31" s="111"/>
      <c r="CL31" s="111"/>
      <c r="CM31" s="111"/>
      <c r="CN31" s="111"/>
      <c r="CO31" s="111"/>
      <c r="CP31" s="111"/>
      <c r="CQ31" s="111"/>
      <c r="CR31" s="111"/>
      <c r="CS31" s="111">
        <f>データ!AC7</f>
        <v>140.9</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0.7</v>
      </c>
      <c r="EM31" s="111"/>
      <c r="EN31" s="111"/>
      <c r="EO31" s="111"/>
      <c r="EP31" s="111"/>
      <c r="EQ31" s="111"/>
      <c r="ER31" s="111"/>
      <c r="ES31" s="111"/>
      <c r="ET31" s="111"/>
      <c r="EU31" s="111"/>
      <c r="EV31" s="111"/>
      <c r="EW31" s="111"/>
      <c r="EX31" s="111"/>
      <c r="EY31" s="111"/>
      <c r="EZ31" s="111"/>
      <c r="FA31" s="111"/>
      <c r="FB31" s="111"/>
      <c r="FC31" s="111"/>
      <c r="FD31" s="111"/>
      <c r="FE31" s="111">
        <f>データ!AK7</f>
        <v>0.9</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77.7</v>
      </c>
      <c r="JD31" s="82"/>
      <c r="JE31" s="82"/>
      <c r="JF31" s="82"/>
      <c r="JG31" s="82"/>
      <c r="JH31" s="82"/>
      <c r="JI31" s="82"/>
      <c r="JJ31" s="82"/>
      <c r="JK31" s="82"/>
      <c r="JL31" s="82"/>
      <c r="JM31" s="82"/>
      <c r="JN31" s="82"/>
      <c r="JO31" s="82"/>
      <c r="JP31" s="82"/>
      <c r="JQ31" s="82"/>
      <c r="JR31" s="82"/>
      <c r="JS31" s="82"/>
      <c r="JT31" s="82"/>
      <c r="JU31" s="83"/>
      <c r="JV31" s="81">
        <f>データ!DL7</f>
        <v>80.5</v>
      </c>
      <c r="JW31" s="82"/>
      <c r="JX31" s="82"/>
      <c r="JY31" s="82"/>
      <c r="JZ31" s="82"/>
      <c r="KA31" s="82"/>
      <c r="KB31" s="82"/>
      <c r="KC31" s="82"/>
      <c r="KD31" s="82"/>
      <c r="KE31" s="82"/>
      <c r="KF31" s="82"/>
      <c r="KG31" s="82"/>
      <c r="KH31" s="82"/>
      <c r="KI31" s="82"/>
      <c r="KJ31" s="82"/>
      <c r="KK31" s="82"/>
      <c r="KL31" s="82"/>
      <c r="KM31" s="82"/>
      <c r="KN31" s="83"/>
      <c r="KO31" s="81">
        <f>データ!DM7</f>
        <v>79.8</v>
      </c>
      <c r="KP31" s="82"/>
      <c r="KQ31" s="82"/>
      <c r="KR31" s="82"/>
      <c r="KS31" s="82"/>
      <c r="KT31" s="82"/>
      <c r="KU31" s="82"/>
      <c r="KV31" s="82"/>
      <c r="KW31" s="82"/>
      <c r="KX31" s="82"/>
      <c r="KY31" s="82"/>
      <c r="KZ31" s="82"/>
      <c r="LA31" s="82"/>
      <c r="LB31" s="82"/>
      <c r="LC31" s="82"/>
      <c r="LD31" s="82"/>
      <c r="LE31" s="82"/>
      <c r="LF31" s="82"/>
      <c r="LG31" s="83"/>
      <c r="LH31" s="81">
        <f>データ!DN7</f>
        <v>95.4</v>
      </c>
      <c r="LI31" s="82"/>
      <c r="LJ31" s="82"/>
      <c r="LK31" s="82"/>
      <c r="LL31" s="82"/>
      <c r="LM31" s="82"/>
      <c r="LN31" s="82"/>
      <c r="LO31" s="82"/>
      <c r="LP31" s="82"/>
      <c r="LQ31" s="82"/>
      <c r="LR31" s="82"/>
      <c r="LS31" s="82"/>
      <c r="LT31" s="82"/>
      <c r="LU31" s="82"/>
      <c r="LV31" s="82"/>
      <c r="LW31" s="82"/>
      <c r="LX31" s="82"/>
      <c r="LY31" s="82"/>
      <c r="LZ31" s="83"/>
      <c r="MA31" s="81">
        <f>データ!DO7</f>
        <v>106.4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135</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2</v>
      </c>
      <c r="V52" s="110"/>
      <c r="W52" s="110"/>
      <c r="X52" s="110"/>
      <c r="Y52" s="110"/>
      <c r="Z52" s="110"/>
      <c r="AA52" s="110"/>
      <c r="AB52" s="110"/>
      <c r="AC52" s="110"/>
      <c r="AD52" s="110"/>
      <c r="AE52" s="110"/>
      <c r="AF52" s="110"/>
      <c r="AG52" s="110"/>
      <c r="AH52" s="110"/>
      <c r="AI52" s="110"/>
      <c r="AJ52" s="110"/>
      <c r="AK52" s="110"/>
      <c r="AL52" s="110"/>
      <c r="AM52" s="110"/>
      <c r="AN52" s="110">
        <f>データ!AV7</f>
        <v>2</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18.5</v>
      </c>
      <c r="EM52" s="111"/>
      <c r="EN52" s="111"/>
      <c r="EO52" s="111"/>
      <c r="EP52" s="111"/>
      <c r="EQ52" s="111"/>
      <c r="ER52" s="111"/>
      <c r="ES52" s="111"/>
      <c r="ET52" s="111"/>
      <c r="EU52" s="111"/>
      <c r="EV52" s="111"/>
      <c r="EW52" s="111"/>
      <c r="EX52" s="111"/>
      <c r="EY52" s="111"/>
      <c r="EZ52" s="111"/>
      <c r="FA52" s="111"/>
      <c r="FB52" s="111"/>
      <c r="FC52" s="111"/>
      <c r="FD52" s="111"/>
      <c r="FE52" s="111">
        <f>データ!BG7</f>
        <v>21.9</v>
      </c>
      <c r="FF52" s="111"/>
      <c r="FG52" s="111"/>
      <c r="FH52" s="111"/>
      <c r="FI52" s="111"/>
      <c r="FJ52" s="111"/>
      <c r="FK52" s="111"/>
      <c r="FL52" s="111"/>
      <c r="FM52" s="111"/>
      <c r="FN52" s="111"/>
      <c r="FO52" s="111"/>
      <c r="FP52" s="111"/>
      <c r="FQ52" s="111"/>
      <c r="FR52" s="111"/>
      <c r="FS52" s="111"/>
      <c r="FT52" s="111"/>
      <c r="FU52" s="111"/>
      <c r="FV52" s="111"/>
      <c r="FW52" s="111"/>
      <c r="FX52" s="111">
        <f>データ!BH7</f>
        <v>36.9</v>
      </c>
      <c r="FY52" s="111"/>
      <c r="FZ52" s="111"/>
      <c r="GA52" s="111"/>
      <c r="GB52" s="111"/>
      <c r="GC52" s="111"/>
      <c r="GD52" s="111"/>
      <c r="GE52" s="111"/>
      <c r="GF52" s="111"/>
      <c r="GG52" s="111"/>
      <c r="GH52" s="111"/>
      <c r="GI52" s="111"/>
      <c r="GJ52" s="111"/>
      <c r="GK52" s="111"/>
      <c r="GL52" s="111"/>
      <c r="GM52" s="111"/>
      <c r="GN52" s="111"/>
      <c r="GO52" s="111"/>
      <c r="GP52" s="111"/>
      <c r="GQ52" s="111">
        <f>データ!BI7</f>
        <v>51.3</v>
      </c>
      <c r="GR52" s="111"/>
      <c r="GS52" s="111"/>
      <c r="GT52" s="111"/>
      <c r="GU52" s="111"/>
      <c r="GV52" s="111"/>
      <c r="GW52" s="111"/>
      <c r="GX52" s="111"/>
      <c r="GY52" s="111"/>
      <c r="GZ52" s="111"/>
      <c r="HA52" s="111"/>
      <c r="HB52" s="111"/>
      <c r="HC52" s="111"/>
      <c r="HD52" s="111"/>
      <c r="HE52" s="111"/>
      <c r="HF52" s="111"/>
      <c r="HG52" s="111"/>
      <c r="HH52" s="111"/>
      <c r="HI52" s="111"/>
      <c r="HJ52" s="111">
        <f>データ!BJ7</f>
        <v>29.1</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7015</v>
      </c>
      <c r="JD52" s="110"/>
      <c r="JE52" s="110"/>
      <c r="JF52" s="110"/>
      <c r="JG52" s="110"/>
      <c r="JH52" s="110"/>
      <c r="JI52" s="110"/>
      <c r="JJ52" s="110"/>
      <c r="JK52" s="110"/>
      <c r="JL52" s="110"/>
      <c r="JM52" s="110"/>
      <c r="JN52" s="110"/>
      <c r="JO52" s="110"/>
      <c r="JP52" s="110"/>
      <c r="JQ52" s="110"/>
      <c r="JR52" s="110"/>
      <c r="JS52" s="110"/>
      <c r="JT52" s="110"/>
      <c r="JU52" s="110"/>
      <c r="JV52" s="110">
        <f>データ!BR7</f>
        <v>9016</v>
      </c>
      <c r="JW52" s="110"/>
      <c r="JX52" s="110"/>
      <c r="JY52" s="110"/>
      <c r="JZ52" s="110"/>
      <c r="KA52" s="110"/>
      <c r="KB52" s="110"/>
      <c r="KC52" s="110"/>
      <c r="KD52" s="110"/>
      <c r="KE52" s="110"/>
      <c r="KF52" s="110"/>
      <c r="KG52" s="110"/>
      <c r="KH52" s="110"/>
      <c r="KI52" s="110"/>
      <c r="KJ52" s="110"/>
      <c r="KK52" s="110"/>
      <c r="KL52" s="110"/>
      <c r="KM52" s="110"/>
      <c r="KN52" s="110"/>
      <c r="KO52" s="110">
        <f>データ!BS7</f>
        <v>15573</v>
      </c>
      <c r="KP52" s="110"/>
      <c r="KQ52" s="110"/>
      <c r="KR52" s="110"/>
      <c r="KS52" s="110"/>
      <c r="KT52" s="110"/>
      <c r="KU52" s="110"/>
      <c r="KV52" s="110"/>
      <c r="KW52" s="110"/>
      <c r="KX52" s="110"/>
      <c r="KY52" s="110"/>
      <c r="KZ52" s="110"/>
      <c r="LA52" s="110"/>
      <c r="LB52" s="110"/>
      <c r="LC52" s="110"/>
      <c r="LD52" s="110"/>
      <c r="LE52" s="110"/>
      <c r="LF52" s="110"/>
      <c r="LG52" s="110"/>
      <c r="LH52" s="110">
        <f>データ!BT7</f>
        <v>24534</v>
      </c>
      <c r="LI52" s="110"/>
      <c r="LJ52" s="110"/>
      <c r="LK52" s="110"/>
      <c r="LL52" s="110"/>
      <c r="LM52" s="110"/>
      <c r="LN52" s="110"/>
      <c r="LO52" s="110"/>
      <c r="LP52" s="110"/>
      <c r="LQ52" s="110"/>
      <c r="LR52" s="110"/>
      <c r="LS52" s="110"/>
      <c r="LT52" s="110"/>
      <c r="LU52" s="110"/>
      <c r="LV52" s="110"/>
      <c r="LW52" s="110"/>
      <c r="LX52" s="110"/>
      <c r="LY52" s="110"/>
      <c r="LZ52" s="110"/>
      <c r="MA52" s="110">
        <f>データ!BU7</f>
        <v>13976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136488</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6990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122068</v>
      </c>
      <c r="D6" s="61">
        <f t="shared" si="1"/>
        <v>47</v>
      </c>
      <c r="E6" s="61">
        <f t="shared" si="1"/>
        <v>14</v>
      </c>
      <c r="F6" s="61">
        <f t="shared" si="1"/>
        <v>0</v>
      </c>
      <c r="G6" s="61">
        <f t="shared" si="1"/>
        <v>1</v>
      </c>
      <c r="H6" s="61" t="str">
        <f>SUBSTITUTE(H8,"　","")</f>
        <v>千葉県木更津市</v>
      </c>
      <c r="I6" s="61" t="str">
        <f t="shared" si="1"/>
        <v>木更津駅前西口駐車場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24</v>
      </c>
      <c r="S6" s="63" t="str">
        <f t="shared" si="1"/>
        <v>駅</v>
      </c>
      <c r="T6" s="63" t="str">
        <f t="shared" si="1"/>
        <v>有</v>
      </c>
      <c r="U6" s="64">
        <f t="shared" si="1"/>
        <v>9522</v>
      </c>
      <c r="V6" s="64">
        <f t="shared" si="1"/>
        <v>435</v>
      </c>
      <c r="W6" s="64">
        <f t="shared" si="1"/>
        <v>200</v>
      </c>
      <c r="X6" s="63" t="str">
        <f t="shared" si="1"/>
        <v>導入なし</v>
      </c>
      <c r="Y6" s="65">
        <f>IF(Y8="-",NA(),Y8)</f>
        <v>122.6</v>
      </c>
      <c r="Z6" s="65">
        <f t="shared" ref="Z6:AH6" si="2">IF(Z8="-",NA(),Z8)</f>
        <v>128.1</v>
      </c>
      <c r="AA6" s="65">
        <f t="shared" si="2"/>
        <v>158.4</v>
      </c>
      <c r="AB6" s="65">
        <f t="shared" si="2"/>
        <v>205.2</v>
      </c>
      <c r="AC6" s="65">
        <f t="shared" si="2"/>
        <v>140.9</v>
      </c>
      <c r="AD6" s="65">
        <f t="shared" si="2"/>
        <v>124.7</v>
      </c>
      <c r="AE6" s="65">
        <f t="shared" si="2"/>
        <v>135.6</v>
      </c>
      <c r="AF6" s="65">
        <f t="shared" si="2"/>
        <v>176.5</v>
      </c>
      <c r="AG6" s="65">
        <f t="shared" si="2"/>
        <v>231.4</v>
      </c>
      <c r="AH6" s="65">
        <f t="shared" si="2"/>
        <v>151.19999999999999</v>
      </c>
      <c r="AI6" s="62" t="str">
        <f>IF(AI8="-","",IF(AI8="-","【-】","【"&amp;SUBSTITUTE(TEXT(AI8,"#,##0.0"),"-","△")&amp;"】"))</f>
        <v>【275.4】</v>
      </c>
      <c r="AJ6" s="65">
        <f>IF(AJ8="-",NA(),AJ8)</f>
        <v>0.7</v>
      </c>
      <c r="AK6" s="65">
        <f t="shared" ref="AK6:AS6" si="3">IF(AK8="-",NA(),AK8)</f>
        <v>0.9</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2</v>
      </c>
      <c r="AV6" s="66">
        <f t="shared" ref="AV6:BD6" si="4">IF(AV8="-",NA(),AV8)</f>
        <v>2</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18.5</v>
      </c>
      <c r="BG6" s="65">
        <f t="shared" ref="BG6:BO6" si="5">IF(BG8="-",NA(),BG8)</f>
        <v>21.9</v>
      </c>
      <c r="BH6" s="65">
        <f t="shared" si="5"/>
        <v>36.9</v>
      </c>
      <c r="BI6" s="65">
        <f t="shared" si="5"/>
        <v>51.3</v>
      </c>
      <c r="BJ6" s="65">
        <f t="shared" si="5"/>
        <v>29.1</v>
      </c>
      <c r="BK6" s="65">
        <f t="shared" si="5"/>
        <v>31.4</v>
      </c>
      <c r="BL6" s="65">
        <f t="shared" si="5"/>
        <v>34</v>
      </c>
      <c r="BM6" s="65">
        <f t="shared" si="5"/>
        <v>31.1</v>
      </c>
      <c r="BN6" s="65">
        <f t="shared" si="5"/>
        <v>31.8</v>
      </c>
      <c r="BO6" s="65">
        <f t="shared" si="5"/>
        <v>22.6</v>
      </c>
      <c r="BP6" s="62" t="str">
        <f>IF(BP8="-","",IF(BP8="-","【-】","【"&amp;SUBSTITUTE(TEXT(BP8,"#,##0.0"),"-","△")&amp;"】"))</f>
        <v>【45.2】</v>
      </c>
      <c r="BQ6" s="66">
        <f>IF(BQ8="-",NA(),BQ8)</f>
        <v>7015</v>
      </c>
      <c r="BR6" s="66">
        <f t="shared" ref="BR6:BZ6" si="6">IF(BR8="-",NA(),BR8)</f>
        <v>9016</v>
      </c>
      <c r="BS6" s="66">
        <f t="shared" si="6"/>
        <v>15573</v>
      </c>
      <c r="BT6" s="66">
        <f t="shared" si="6"/>
        <v>24534</v>
      </c>
      <c r="BU6" s="66">
        <f t="shared" si="6"/>
        <v>13976</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136488</v>
      </c>
      <c r="CN6" s="64">
        <f t="shared" si="7"/>
        <v>6990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77.7</v>
      </c>
      <c r="DL6" s="65">
        <f t="shared" ref="DL6:DT6" si="9">IF(DL8="-",NA(),DL8)</f>
        <v>80.5</v>
      </c>
      <c r="DM6" s="65">
        <f t="shared" si="9"/>
        <v>79.8</v>
      </c>
      <c r="DN6" s="65">
        <f t="shared" si="9"/>
        <v>95.4</v>
      </c>
      <c r="DO6" s="65">
        <f t="shared" si="9"/>
        <v>106.4</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112</v>
      </c>
      <c r="B7" s="61">
        <f t="shared" ref="B7:X7" si="10">B8</f>
        <v>2016</v>
      </c>
      <c r="C7" s="61">
        <f t="shared" si="10"/>
        <v>122068</v>
      </c>
      <c r="D7" s="61">
        <f t="shared" si="10"/>
        <v>47</v>
      </c>
      <c r="E7" s="61">
        <f t="shared" si="10"/>
        <v>14</v>
      </c>
      <c r="F7" s="61">
        <f t="shared" si="10"/>
        <v>0</v>
      </c>
      <c r="G7" s="61">
        <f t="shared" si="10"/>
        <v>1</v>
      </c>
      <c r="H7" s="61" t="str">
        <f t="shared" si="10"/>
        <v>千葉県　木更津市</v>
      </c>
      <c r="I7" s="61" t="str">
        <f t="shared" si="10"/>
        <v>木更津駅前西口駐車場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24</v>
      </c>
      <c r="S7" s="63" t="str">
        <f t="shared" si="10"/>
        <v>駅</v>
      </c>
      <c r="T7" s="63" t="str">
        <f t="shared" si="10"/>
        <v>有</v>
      </c>
      <c r="U7" s="64">
        <f t="shared" si="10"/>
        <v>9522</v>
      </c>
      <c r="V7" s="64">
        <f t="shared" si="10"/>
        <v>435</v>
      </c>
      <c r="W7" s="64">
        <f t="shared" si="10"/>
        <v>200</v>
      </c>
      <c r="X7" s="63" t="str">
        <f t="shared" si="10"/>
        <v>導入なし</v>
      </c>
      <c r="Y7" s="65">
        <f>Y8</f>
        <v>122.6</v>
      </c>
      <c r="Z7" s="65">
        <f t="shared" ref="Z7:AH7" si="11">Z8</f>
        <v>128.1</v>
      </c>
      <c r="AA7" s="65">
        <f t="shared" si="11"/>
        <v>158.4</v>
      </c>
      <c r="AB7" s="65">
        <f t="shared" si="11"/>
        <v>205.2</v>
      </c>
      <c r="AC7" s="65">
        <f t="shared" si="11"/>
        <v>140.9</v>
      </c>
      <c r="AD7" s="65">
        <f t="shared" si="11"/>
        <v>124.7</v>
      </c>
      <c r="AE7" s="65">
        <f t="shared" si="11"/>
        <v>135.6</v>
      </c>
      <c r="AF7" s="65">
        <f t="shared" si="11"/>
        <v>176.5</v>
      </c>
      <c r="AG7" s="65">
        <f t="shared" si="11"/>
        <v>231.4</v>
      </c>
      <c r="AH7" s="65">
        <f t="shared" si="11"/>
        <v>151.19999999999999</v>
      </c>
      <c r="AI7" s="62"/>
      <c r="AJ7" s="65">
        <f>AJ8</f>
        <v>0.7</v>
      </c>
      <c r="AK7" s="65">
        <f t="shared" ref="AK7:AS7" si="12">AK8</f>
        <v>0.9</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2</v>
      </c>
      <c r="AV7" s="66">
        <f t="shared" ref="AV7:BD7" si="13">AV8</f>
        <v>2</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18.5</v>
      </c>
      <c r="BG7" s="65">
        <f t="shared" ref="BG7:BO7" si="14">BG8</f>
        <v>21.9</v>
      </c>
      <c r="BH7" s="65">
        <f t="shared" si="14"/>
        <v>36.9</v>
      </c>
      <c r="BI7" s="65">
        <f t="shared" si="14"/>
        <v>51.3</v>
      </c>
      <c r="BJ7" s="65">
        <f t="shared" si="14"/>
        <v>29.1</v>
      </c>
      <c r="BK7" s="65">
        <f t="shared" si="14"/>
        <v>31.4</v>
      </c>
      <c r="BL7" s="65">
        <f t="shared" si="14"/>
        <v>34</v>
      </c>
      <c r="BM7" s="65">
        <f t="shared" si="14"/>
        <v>31.1</v>
      </c>
      <c r="BN7" s="65">
        <f t="shared" si="14"/>
        <v>31.8</v>
      </c>
      <c r="BO7" s="65">
        <f t="shared" si="14"/>
        <v>22.6</v>
      </c>
      <c r="BP7" s="62"/>
      <c r="BQ7" s="66">
        <f>BQ8</f>
        <v>7015</v>
      </c>
      <c r="BR7" s="66">
        <f t="shared" ref="BR7:BZ7" si="15">BR8</f>
        <v>9016</v>
      </c>
      <c r="BS7" s="66">
        <f t="shared" si="15"/>
        <v>15573</v>
      </c>
      <c r="BT7" s="66">
        <f t="shared" si="15"/>
        <v>24534</v>
      </c>
      <c r="BU7" s="66">
        <f t="shared" si="15"/>
        <v>13976</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111</v>
      </c>
      <c r="CL7" s="62"/>
      <c r="CM7" s="64">
        <f>CM8</f>
        <v>136488</v>
      </c>
      <c r="CN7" s="64">
        <f>CN8</f>
        <v>6990</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77.7</v>
      </c>
      <c r="DL7" s="65">
        <f t="shared" ref="DL7:DT7" si="17">DL8</f>
        <v>80.5</v>
      </c>
      <c r="DM7" s="65">
        <f t="shared" si="17"/>
        <v>79.8</v>
      </c>
      <c r="DN7" s="65">
        <f t="shared" si="17"/>
        <v>95.4</v>
      </c>
      <c r="DO7" s="65">
        <f t="shared" si="17"/>
        <v>106.4</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122068</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24</v>
      </c>
      <c r="S8" s="70" t="s">
        <v>123</v>
      </c>
      <c r="T8" s="70" t="s">
        <v>124</v>
      </c>
      <c r="U8" s="71">
        <v>9522</v>
      </c>
      <c r="V8" s="71">
        <v>435</v>
      </c>
      <c r="W8" s="71">
        <v>200</v>
      </c>
      <c r="X8" s="70" t="s">
        <v>125</v>
      </c>
      <c r="Y8" s="72">
        <v>122.6</v>
      </c>
      <c r="Z8" s="72">
        <v>128.1</v>
      </c>
      <c r="AA8" s="72">
        <v>158.4</v>
      </c>
      <c r="AB8" s="72">
        <v>205.2</v>
      </c>
      <c r="AC8" s="72">
        <v>140.9</v>
      </c>
      <c r="AD8" s="72">
        <v>124.7</v>
      </c>
      <c r="AE8" s="72">
        <v>135.6</v>
      </c>
      <c r="AF8" s="72">
        <v>176.5</v>
      </c>
      <c r="AG8" s="72">
        <v>231.4</v>
      </c>
      <c r="AH8" s="72">
        <v>151.19999999999999</v>
      </c>
      <c r="AI8" s="69">
        <v>275.39999999999998</v>
      </c>
      <c r="AJ8" s="72">
        <v>0.7</v>
      </c>
      <c r="AK8" s="72">
        <v>0.9</v>
      </c>
      <c r="AL8" s="72">
        <v>0</v>
      </c>
      <c r="AM8" s="72">
        <v>0</v>
      </c>
      <c r="AN8" s="72">
        <v>0</v>
      </c>
      <c r="AO8" s="72">
        <v>21.4</v>
      </c>
      <c r="AP8" s="72">
        <v>24.8</v>
      </c>
      <c r="AQ8" s="72">
        <v>20.3</v>
      </c>
      <c r="AR8" s="72">
        <v>20.2</v>
      </c>
      <c r="AS8" s="72">
        <v>19.8</v>
      </c>
      <c r="AT8" s="69">
        <v>13.3</v>
      </c>
      <c r="AU8" s="73">
        <v>2</v>
      </c>
      <c r="AV8" s="73">
        <v>2</v>
      </c>
      <c r="AW8" s="73">
        <v>0</v>
      </c>
      <c r="AX8" s="73">
        <v>0</v>
      </c>
      <c r="AY8" s="73">
        <v>0</v>
      </c>
      <c r="AZ8" s="73">
        <v>479</v>
      </c>
      <c r="BA8" s="73">
        <v>364</v>
      </c>
      <c r="BB8" s="73">
        <v>270</v>
      </c>
      <c r="BC8" s="73">
        <v>245</v>
      </c>
      <c r="BD8" s="73">
        <v>196</v>
      </c>
      <c r="BE8" s="73">
        <v>140</v>
      </c>
      <c r="BF8" s="72">
        <v>18.5</v>
      </c>
      <c r="BG8" s="72">
        <v>21.9</v>
      </c>
      <c r="BH8" s="72">
        <v>36.9</v>
      </c>
      <c r="BI8" s="72">
        <v>51.3</v>
      </c>
      <c r="BJ8" s="72">
        <v>29.1</v>
      </c>
      <c r="BK8" s="72">
        <v>31.4</v>
      </c>
      <c r="BL8" s="72">
        <v>34</v>
      </c>
      <c r="BM8" s="72">
        <v>31.1</v>
      </c>
      <c r="BN8" s="72">
        <v>31.8</v>
      </c>
      <c r="BO8" s="72">
        <v>22.6</v>
      </c>
      <c r="BP8" s="69">
        <v>45.2</v>
      </c>
      <c r="BQ8" s="73">
        <v>7015</v>
      </c>
      <c r="BR8" s="73">
        <v>9016</v>
      </c>
      <c r="BS8" s="73">
        <v>15573</v>
      </c>
      <c r="BT8" s="74">
        <v>24534</v>
      </c>
      <c r="BU8" s="74">
        <v>13976</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136488</v>
      </c>
      <c r="CN8" s="71">
        <v>6990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425</v>
      </c>
      <c r="DF8" s="72">
        <v>329.2</v>
      </c>
      <c r="DG8" s="72">
        <v>249.7</v>
      </c>
      <c r="DH8" s="72">
        <v>279.60000000000002</v>
      </c>
      <c r="DI8" s="72">
        <v>236.7</v>
      </c>
      <c r="DJ8" s="69">
        <v>122.6</v>
      </c>
      <c r="DK8" s="72">
        <v>77.7</v>
      </c>
      <c r="DL8" s="72">
        <v>80.5</v>
      </c>
      <c r="DM8" s="72">
        <v>79.8</v>
      </c>
      <c r="DN8" s="72">
        <v>95.4</v>
      </c>
      <c r="DO8" s="72">
        <v>106.4</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2018-03-16T01:33:42Z</cp:lastPrinted>
  <dcterms:created xsi:type="dcterms:W3CDTF">2018-02-09T01:44:56Z</dcterms:created>
  <dcterms:modified xsi:type="dcterms:W3CDTF">2018-03-16T01:34:40Z</dcterms:modified>
  <cp:category/>
</cp:coreProperties>
</file>