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
    </mc:Choice>
  </mc:AlternateContent>
  <workbookProtection workbookPassword="B319" lockStructure="1"/>
  <bookViews>
    <workbookView xWindow="1170" yWindow="60" windowWidth="14940" windowHeight="7875"/>
  </bookViews>
  <sheets>
    <sheet name="法適用_水道事業" sheetId="4" r:id="rId1"/>
    <sheet name="データ" sheetId="5" state="hidden" r:id="rId2"/>
  </sheets>
  <calcPr calcId="162913"/>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O6" i="5"/>
  <c r="N6" i="5"/>
  <c r="M6" i="5"/>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P10" i="4"/>
  <c r="I10" i="4"/>
  <c r="B10" i="4"/>
  <c r="BB8" i="4"/>
  <c r="AT8" i="4"/>
  <c r="AL8" i="4"/>
  <c r="W8" i="4"/>
  <c r="B6"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<sst xmlns="http://schemas.openxmlformats.org/spreadsheetml/2006/main" count="232" uniqueCount="120">
  <si>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</si>
  <si>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</si>
  <si>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</si>
  <si>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</si>
  <si>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</si>
  <si>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</si>
  <si>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</si>
  <si>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</si>
  <si>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</si>
  <si>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</si>
  <si>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</si>
  <si>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</si>
  <si>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</si>
  <si>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</si>
  <si>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</si>
  <si>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</si>
  <si>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</si>
  <si>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</si>
  <si>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</si>
  <si>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</si>
  <si>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</si>
  <si>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</si>
  <si>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</si>
  <si>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</si>
  <si>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</si>
  <si>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</si>
  <si>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</si>
  <si>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</si>
  <si>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</si>
  <si>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</si>
  <si>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</si>
  <si>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</si>
  <si>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</si>
  <si>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</si>
  <si>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</si>
  <si>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</si>
  <si>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</si>
  <si>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</si>
  <si>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</si>
  <si>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</si>
  <si>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</si>
  <si>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</si>
  <si>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</si>
  <si>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</si>
  <si>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</si>
  <si>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</si>
  <si>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</si>
  <si>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</si>
  <si>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</si>
  <si>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</si>
  <si>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</si>
  <si>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</si>
  <si>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</si>
  <si>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</si>
  <si>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</si>
  <si>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</si>
  <si>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</si>
  <si>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</si>
  <si>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</si>
  <si>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</si>
  <si>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</si>
  <si>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</si>
  <si>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</si>
  <si>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</si>
  <si>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</si>
  <si>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</si>
  <si>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</si>
  <si>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</si>
  <si>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</si>
  <si>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</si>
  <si>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</si>
  <si>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</si>
  <si>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</si>
  <si>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</si>
  <si>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</si>
  <si>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</si>
  <si>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</si>
  <si>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</si>
  <si>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</si>
  <si>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</si>
  <si>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</si>
  <si>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</si>
  <si>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</si>
  <si>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</si>
  <si>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</si>
  <si>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</si>
  <si>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</si>
  <si>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</si>
  <si>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</si>
  <si>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</si>
  <si>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</si>
  <si>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</si>
  <si>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</si>
  <si>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</si>
  <si>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</si>
  <si>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</si>
  <si>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</si>
  <si>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</si>
  <si>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</si>
  <si>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</si>
  <si>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</si>
  <si>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</si>
  <si>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</si>
  <si>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</si>
  <si>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</si>
  <si>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木更津市</t>
  </si>
  <si>
    <t>法適用</t>
  </si>
  <si>
    <t>水道事業</t>
  </si>
  <si>
    <t>末端給水事業</t>
  </si>
  <si>
    <t>A3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</si>
  <si>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</si>
  <si>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</si>
  <si>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</si>
  <si>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</si>
  <si>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</si>
  <si>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</si>
  <si>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</si>
  <si>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① 経常収支比率は前年度よりも1.47%の減少となった。これは、水道事業の根幹をなす給水収益が,給水件数は増加（956件増加）したにもかかわらず、大口使用者の地下水への転換や事業の撤退により前年度を0.5％下回ったことや、水道事業費用のうち減価償却費が新たな配水場の稼動に伴い前年度を10.8％上回ったこと、配水管等の漏水修繕に係る修繕費が前年度よりも7.2%上回ったことが原因である。
このことは、⑤の料金回収率の1.51ポイントの減少や⑥の給水原価の2.94円増加、⑦施設利用率の1.21ポイントの減少の要因にもなっている。
また、配水管等の漏水調査や修繕に力を入れたことが、⑧の有収率の1.55ポイントの改善につながった。
④企業債残高対給水収益比率は2.49ポイントの減少となった。これは、新配水場の借入がなくなったためで、全国平均よりは下回っているものの、類似団体より高い。
</t>
    <rPh sb="95" eb="98">
      <t>ゼンネンド</t>
    </rPh>
    <rPh sb="111" eb="113">
      <t>スイドウ</t>
    </rPh>
    <rPh sb="113" eb="115">
      <t>ジギョウ</t>
    </rPh>
    <rPh sb="115" eb="117">
      <t>ヒヨウ</t>
    </rPh>
    <rPh sb="120" eb="122">
      <t>ゲンカ</t>
    </rPh>
    <rPh sb="126" eb="127">
      <t>アラ</t>
    </rPh>
    <rPh sb="129" eb="131">
      <t>ハイスイ</t>
    </rPh>
    <rPh sb="131" eb="132">
      <t>ジョウ</t>
    </rPh>
    <rPh sb="133" eb="135">
      <t>カドウ</t>
    </rPh>
    <rPh sb="136" eb="137">
      <t>トモナ</t>
    </rPh>
    <rPh sb="217" eb="219">
      <t>ゲンショウ</t>
    </rPh>
    <rPh sb="236" eb="238">
      <t>シセツ</t>
    </rPh>
    <rPh sb="238" eb="241">
      <t>リヨウリツ</t>
    </rPh>
    <rPh sb="251" eb="253">
      <t>ゲンショウ</t>
    </rPh>
    <rPh sb="254" eb="256">
      <t>ヨウイン</t>
    </rPh>
    <rPh sb="275" eb="277">
      <t>チョウサ</t>
    </rPh>
    <rPh sb="349" eb="350">
      <t>シン</t>
    </rPh>
    <rPh sb="350" eb="352">
      <t>ハイスイ</t>
    </rPh>
    <rPh sb="352" eb="353">
      <t>ジョウ</t>
    </rPh>
    <rPh sb="385" eb="387">
      <t>ダンタイ</t>
    </rPh>
    <rPh sb="389" eb="390">
      <t>タカ</t>
    </rPh>
    <phoneticPr fontId="4"/>
  </si>
  <si>
    <t>①の有形固定資産減価償却率については、前年度から1.12ポイント増加したものの全国及び類似団体平均よりも低く、③の管路更新率も0.35ポイント減少したものの全国平均及び類似団体平均より高いことから、計画的に施設の更新を行っている。しかしながら、②管路経年化率については3.19ポイント増加しており、昭和50年度頃に敷設した管路が大量に法定耐用年数を超えたことを示している。</t>
    <rPh sb="19" eb="22">
      <t>ゼンネンド</t>
    </rPh>
    <rPh sb="39" eb="41">
      <t>ゼンコク</t>
    </rPh>
    <rPh sb="41" eb="42">
      <t>オヨ</t>
    </rPh>
    <rPh sb="43" eb="45">
      <t>ルイジ</t>
    </rPh>
    <rPh sb="45" eb="47">
      <t>ダンタイ</t>
    </rPh>
    <rPh sb="47" eb="49">
      <t>ヘイキン</t>
    </rPh>
    <rPh sb="52" eb="53">
      <t>ヒク</t>
    </rPh>
    <rPh sb="78" eb="80">
      <t>ゼンコク</t>
    </rPh>
    <rPh sb="80" eb="82">
      <t>ヘイキン</t>
    </rPh>
    <rPh sb="82" eb="83">
      <t>オヨ</t>
    </rPh>
    <rPh sb="84" eb="86">
      <t>ルイジ</t>
    </rPh>
    <rPh sb="86" eb="88">
      <t>ダンタイ</t>
    </rPh>
    <rPh sb="88" eb="90">
      <t>ヘイキン</t>
    </rPh>
    <rPh sb="92" eb="93">
      <t>タカ</t>
    </rPh>
    <rPh sb="99" eb="101">
      <t>ケイカク</t>
    </rPh>
    <rPh sb="101" eb="102">
      <t>テキ</t>
    </rPh>
    <rPh sb="103" eb="105">
      <t>シセツ</t>
    </rPh>
    <rPh sb="106" eb="108">
      <t>コウシン</t>
    </rPh>
    <rPh sb="109" eb="110">
      <t>オコナ</t>
    </rPh>
    <rPh sb="142" eb="144">
      <t>ゾウカ</t>
    </rPh>
    <rPh sb="149" eb="151">
      <t>ショウワ</t>
    </rPh>
    <rPh sb="153" eb="155">
      <t>ネンド</t>
    </rPh>
    <rPh sb="155" eb="156">
      <t>コロ</t>
    </rPh>
    <rPh sb="157" eb="158">
      <t>シ</t>
    </rPh>
    <rPh sb="158" eb="159">
      <t>セツ</t>
    </rPh>
    <rPh sb="161" eb="163">
      <t>カンロ</t>
    </rPh>
    <rPh sb="164" eb="166">
      <t>タイリョウ</t>
    </rPh>
    <rPh sb="167" eb="169">
      <t>ホウテイ</t>
    </rPh>
    <rPh sb="169" eb="171">
      <t>タイヨウ</t>
    </rPh>
    <rPh sb="171" eb="173">
      <t>ネンスウ</t>
    </rPh>
    <rPh sb="174" eb="175">
      <t>コ</t>
    </rPh>
    <rPh sb="180" eb="181">
      <t>シメ</t>
    </rPh>
    <phoneticPr fontId="4"/>
  </si>
  <si>
    <t xml:space="preserve">経常収支については、減価償却費の増加と有収水量の減少が収益に影響し前年を下回った。漏水対策における調査と修繕によって、有収率は前年度から1.55ポイント上回った。企業債の借入額を減らしたが、企業債残高対給水収益比率は類似団体を上回った。
更新工事については施設更新計画に基づいておこなっているが、管の経年化の速さに追いついていない状況である。
効率的な整備を進めながら、今後も財政基盤の強化を推進していく。
</t>
    <rPh sb="14" eb="15">
      <t>ヒ</t>
    </rPh>
    <rPh sb="49" eb="51">
      <t>チョウサ</t>
    </rPh>
    <rPh sb="63" eb="66">
      <t>ゼンネンド</t>
    </rPh>
    <rPh sb="76" eb="78">
      <t>ウワマワ</t>
    </rPh>
    <rPh sb="87" eb="88">
      <t>ガク</t>
    </rPh>
    <rPh sb="89" eb="90">
      <t>ヘ</t>
    </rPh>
    <rPh sb="113" eb="114">
      <t>ウワ</t>
    </rPh>
    <rPh sb="135" eb="13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</si>
</sst>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5" fillId="0" borderId="9"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10"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11"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12" xfId="1"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1.79</c:v>
                </c:pt>
                <c:pt idx="1">
                  <c:v>1.33</c:v>
                </c:pt>
                <c:pt idx="2">
                  <c:v>1.17</c:v>
                </c:pt>
                <c:pt idx="3">
                  <c:v>1.46</c:v>
                </c:pt>
                <c:pt idx="4">
                  <c:v>1.1100000000000001</c:v>
                </c:pt>
              </c:numCache>
            </c:numRef>
          </c:val>
          <c:extLst>
            <c:ext xmlns:c16="http://schemas.microsoft.com/office/drawing/2014/chart" uri="{C3380CC4-5D6E-409C-BE32-E72D297353CC}">
              <c16:uniqueId val="{00000000-EFF9-40D7-9935-52BC5369D1BE}"/>
            </c:ext>
          </c:extLst>
        </c:ser>
        <c:dLbls>
          <c:showLegendKey val="0"/>
          <c:showVal val="0"/>
          <c:showCatName val="0"/>
          <c:showSerName val="0"/>
          <c:showPercent val="0"/>
          <c:showBubbleSize val="0"/>
        </c:dLbls>
        <c:gapWidth val="150"/>
        <c:axId val="236269624"/>
        <c:axId val="236424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0.88</c:v>
                </c:pt>
                <c:pt idx="1">
                  <c:v>0.85</c:v>
                </c:pt>
                <c:pt idx="2">
                  <c:v>0.75</c:v>
                </c:pt>
                <c:pt idx="3">
                  <c:v>0.95</c:v>
                </c:pt>
                <c:pt idx="4">
                  <c:v>0.74</c:v>
                </c:pt>
              </c:numCache>
            </c:numRef>
          </c:val>
          <c:smooth val="0"/>
          <c:extLst>
            <c:ext xmlns:c16="http://schemas.microsoft.com/office/drawing/2014/chart" uri="{C3380CC4-5D6E-409C-BE32-E72D297353CC}">
              <c16:uniqueId val="{00000001-EFF9-40D7-9935-52BC5369D1BE}"/>
            </c:ext>
          </c:extLst>
        </c:ser>
        <c:dLbls>
          <c:showLegendKey val="0"/>
          <c:showVal val="0"/>
          <c:showCatName val="0"/>
          <c:showSerName val="0"/>
          <c:showPercent val="0"/>
          <c:showBubbleSize val="0"/>
        </c:dLbls>
        <c:marker val="1"/>
        <c:smooth val="0"/>
        <c:axId val="236269624"/>
        <c:axId val="236424280"/>
      </c:lineChart>
      <c:dateAx>
        <c:axId val="236269624"/>
        <c:scaling>
          <c:orientation val="minMax"/>
        </c:scaling>
        <c:delete val="1"/>
        <c:axPos val="b"/>
        <c:numFmt formatCode="ge" sourceLinked="1"/>
        <c:majorTickMark val="none"/>
        <c:minorTickMark val="none"/>
        <c:tickLblPos val="none"/>
        <c:crossAx val="236424280"/>
        <c:crosses val="autoZero"/>
        <c:auto val="1"/>
        <c:lblOffset val="100"/>
        <c:baseTimeUnit val="years"/>
      </c:dateAx>
      <c:valAx>
        <c:axId val="236424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26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68.61</c:v>
                </c:pt>
                <c:pt idx="1">
                  <c:v>67.86</c:v>
                </c:pt>
                <c:pt idx="2">
                  <c:v>66.959999999999994</c:v>
                </c:pt>
                <c:pt idx="3">
                  <c:v>64.45</c:v>
                </c:pt>
                <c:pt idx="4">
                  <c:v>63.24</c:v>
                </c:pt>
              </c:numCache>
            </c:numRef>
          </c:val>
          <c:extLst>
            <c:ext xmlns:c16="http://schemas.microsoft.com/office/drawing/2014/chart" uri="{C3380CC4-5D6E-409C-BE32-E72D297353CC}">
              <c16:uniqueId val="{00000000-85FB-4D23-A7D4-BE3122AB6464}"/>
            </c:ext>
          </c:extLst>
        </c:ser>
        <c:dLbls>
          <c:showLegendKey val="0"/>
          <c:showVal val="0"/>
          <c:showCatName val="0"/>
          <c:showSerName val="0"/>
          <c:showPercent val="0"/>
          <c:showBubbleSize val="0"/>
        </c:dLbls>
        <c:gapWidth val="150"/>
        <c:axId val="120334016"/>
        <c:axId val="120333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62.5</c:v>
                </c:pt>
                <c:pt idx="1">
                  <c:v>62.45</c:v>
                </c:pt>
                <c:pt idx="2">
                  <c:v>62.12</c:v>
                </c:pt>
                <c:pt idx="3">
                  <c:v>62.26</c:v>
                </c:pt>
                <c:pt idx="4">
                  <c:v>62.1</c:v>
                </c:pt>
              </c:numCache>
            </c:numRef>
          </c:val>
          <c:smooth val="0"/>
          <c:extLst>
            <c:ext xmlns:c16="http://schemas.microsoft.com/office/drawing/2014/chart" uri="{C3380CC4-5D6E-409C-BE32-E72D297353CC}">
              <c16:uniqueId val="{00000001-85FB-4D23-A7D4-BE3122AB6464}"/>
            </c:ext>
          </c:extLst>
        </c:ser>
        <c:dLbls>
          <c:showLegendKey val="0"/>
          <c:showVal val="0"/>
          <c:showCatName val="0"/>
          <c:showSerName val="0"/>
          <c:showPercent val="0"/>
          <c:showBubbleSize val="0"/>
        </c:dLbls>
        <c:marker val="1"/>
        <c:smooth val="0"/>
        <c:axId val="120334016"/>
        <c:axId val="120333624"/>
      </c:lineChart>
      <c:dateAx>
        <c:axId val="120334016"/>
        <c:scaling>
          <c:orientation val="minMax"/>
        </c:scaling>
        <c:delete val="1"/>
        <c:axPos val="b"/>
        <c:numFmt formatCode="ge" sourceLinked="1"/>
        <c:majorTickMark val="none"/>
        <c:minorTickMark val="none"/>
        <c:tickLblPos val="none"/>
        <c:crossAx val="120333624"/>
        <c:crosses val="autoZero"/>
        <c:auto val="1"/>
        <c:lblOffset val="100"/>
        <c:baseTimeUnit val="years"/>
      </c:dateAx>
      <c:valAx>
        <c:axId val="12033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3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81.83</c:v>
                </c:pt>
                <c:pt idx="1">
                  <c:v>83.19</c:v>
                </c:pt>
                <c:pt idx="2">
                  <c:v>83.49</c:v>
                </c:pt>
                <c:pt idx="3">
                  <c:v>82.51</c:v>
                </c:pt>
                <c:pt idx="4">
                  <c:v>84.06</c:v>
                </c:pt>
              </c:numCache>
            </c:numRef>
          </c:val>
          <c:extLst>
            <c:ext xmlns:c16="http://schemas.microsoft.com/office/drawing/2014/chart" uri="{C3380CC4-5D6E-409C-BE32-E72D297353CC}">
              <c16:uniqueId val="{00000000-6969-47F7-85FA-B1E23BE6EAA8}"/>
            </c:ext>
          </c:extLst>
        </c:ser>
        <c:dLbls>
          <c:showLegendKey val="0"/>
          <c:showVal val="0"/>
          <c:showCatName val="0"/>
          <c:showSerName val="0"/>
          <c:showPercent val="0"/>
          <c:showBubbleSize val="0"/>
        </c:dLbls>
        <c:gapWidth val="150"/>
        <c:axId val="237525744"/>
        <c:axId val="237526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89.62</c:v>
                </c:pt>
                <c:pt idx="1">
                  <c:v>89.76</c:v>
                </c:pt>
                <c:pt idx="2">
                  <c:v>89.45</c:v>
                </c:pt>
                <c:pt idx="3">
                  <c:v>89.5</c:v>
                </c:pt>
                <c:pt idx="4">
                  <c:v>89.52</c:v>
                </c:pt>
              </c:numCache>
            </c:numRef>
          </c:val>
          <c:smooth val="0"/>
          <c:extLst>
            <c:ext xmlns:c16="http://schemas.microsoft.com/office/drawing/2014/chart" uri="{C3380CC4-5D6E-409C-BE32-E72D297353CC}">
              <c16:uniqueId val="{00000001-6969-47F7-85FA-B1E23BE6EAA8}"/>
            </c:ext>
          </c:extLst>
        </c:ser>
        <c:dLbls>
          <c:showLegendKey val="0"/>
          <c:showVal val="0"/>
          <c:showCatName val="0"/>
          <c:showSerName val="0"/>
          <c:showPercent val="0"/>
          <c:showBubbleSize val="0"/>
        </c:dLbls>
        <c:marker val="1"/>
        <c:smooth val="0"/>
        <c:axId val="237525744"/>
        <c:axId val="237526136"/>
      </c:lineChart>
      <c:dateAx>
        <c:axId val="237525744"/>
        <c:scaling>
          <c:orientation val="minMax"/>
        </c:scaling>
        <c:delete val="1"/>
        <c:axPos val="b"/>
        <c:numFmt formatCode="ge" sourceLinked="1"/>
        <c:majorTickMark val="none"/>
        <c:minorTickMark val="none"/>
        <c:tickLblPos val="none"/>
        <c:crossAx val="237526136"/>
        <c:crosses val="autoZero"/>
        <c:auto val="1"/>
        <c:lblOffset val="100"/>
        <c:baseTimeUnit val="years"/>
      </c:dateAx>
      <c:valAx>
        <c:axId val="237526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52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105.43</c:v>
                </c:pt>
                <c:pt idx="1">
                  <c:v>105.19</c:v>
                </c:pt>
                <c:pt idx="2">
                  <c:v>111.57</c:v>
                </c:pt>
                <c:pt idx="3">
                  <c:v>112.55</c:v>
                </c:pt>
                <c:pt idx="4">
                  <c:v>111.08</c:v>
                </c:pt>
              </c:numCache>
            </c:numRef>
          </c:val>
          <c:extLst>
            <c:ext xmlns:c16="http://schemas.microsoft.com/office/drawing/2014/chart" uri="{C3380CC4-5D6E-409C-BE32-E72D297353CC}">
              <c16:uniqueId val="{00000000-DBA3-41F4-B49C-FE8DB8F04940}"/>
            </c:ext>
          </c:extLst>
        </c:ser>
        <c:dLbls>
          <c:showLegendKey val="0"/>
          <c:showVal val="0"/>
          <c:showCatName val="0"/>
          <c:showSerName val="0"/>
          <c:showPercent val="0"/>
          <c:showBubbleSize val="0"/>
        </c:dLbls>
        <c:gapWidth val="150"/>
        <c:axId val="236618136"/>
        <c:axId val="236674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107.91</c:v>
                </c:pt>
                <c:pt idx="1">
                  <c:v>108.44</c:v>
                </c:pt>
                <c:pt idx="2">
                  <c:v>113.11</c:v>
                </c:pt>
                <c:pt idx="3">
                  <c:v>114</c:v>
                </c:pt>
                <c:pt idx="4">
                  <c:v>114</c:v>
                </c:pt>
              </c:numCache>
            </c:numRef>
          </c:val>
          <c:smooth val="0"/>
          <c:extLst>
            <c:ext xmlns:c16="http://schemas.microsoft.com/office/drawing/2014/chart" uri="{C3380CC4-5D6E-409C-BE32-E72D297353CC}">
              <c16:uniqueId val="{00000001-DBA3-41F4-B49C-FE8DB8F04940}"/>
            </c:ext>
          </c:extLst>
        </c:ser>
        <c:dLbls>
          <c:showLegendKey val="0"/>
          <c:showVal val="0"/>
          <c:showCatName val="0"/>
          <c:showSerName val="0"/>
          <c:showPercent val="0"/>
          <c:showBubbleSize val="0"/>
        </c:dLbls>
        <c:marker val="1"/>
        <c:smooth val="0"/>
        <c:axId val="236618136"/>
        <c:axId val="236674512"/>
      </c:lineChart>
      <c:dateAx>
        <c:axId val="236618136"/>
        <c:scaling>
          <c:orientation val="minMax"/>
        </c:scaling>
        <c:delete val="1"/>
        <c:axPos val="b"/>
        <c:numFmt formatCode="ge" sourceLinked="1"/>
        <c:majorTickMark val="none"/>
        <c:minorTickMark val="none"/>
        <c:tickLblPos val="none"/>
        <c:crossAx val="236674512"/>
        <c:crosses val="autoZero"/>
        <c:auto val="1"/>
        <c:lblOffset val="100"/>
        <c:baseTimeUnit val="years"/>
      </c:dateAx>
      <c:valAx>
        <c:axId val="23667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661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43.07</c:v>
                </c:pt>
                <c:pt idx="1">
                  <c:v>43.91</c:v>
                </c:pt>
                <c:pt idx="2">
                  <c:v>43.25</c:v>
                </c:pt>
                <c:pt idx="3">
                  <c:v>42.26</c:v>
                </c:pt>
                <c:pt idx="4">
                  <c:v>43.38</c:v>
                </c:pt>
              </c:numCache>
            </c:numRef>
          </c:val>
          <c:extLst>
            <c:ext xmlns:c16="http://schemas.microsoft.com/office/drawing/2014/chart" uri="{C3380CC4-5D6E-409C-BE32-E72D297353CC}">
              <c16:uniqueId val="{00000000-3D14-48BC-8AD4-57E7DE9AE8B5}"/>
            </c:ext>
          </c:extLst>
        </c:ser>
        <c:dLbls>
          <c:showLegendKey val="0"/>
          <c:showVal val="0"/>
          <c:showCatName val="0"/>
          <c:showSerName val="0"/>
          <c:showPercent val="0"/>
          <c:showBubbleSize val="0"/>
        </c:dLbls>
        <c:gapWidth val="150"/>
        <c:axId val="236662136"/>
        <c:axId val="237092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40.21</c:v>
                </c:pt>
                <c:pt idx="1">
                  <c:v>41.12</c:v>
                </c:pt>
                <c:pt idx="2">
                  <c:v>44.91</c:v>
                </c:pt>
                <c:pt idx="3">
                  <c:v>45.89</c:v>
                </c:pt>
                <c:pt idx="4">
                  <c:v>46.58</c:v>
                </c:pt>
              </c:numCache>
            </c:numRef>
          </c:val>
          <c:smooth val="0"/>
          <c:extLst>
            <c:ext xmlns:c16="http://schemas.microsoft.com/office/drawing/2014/chart" uri="{C3380CC4-5D6E-409C-BE32-E72D297353CC}">
              <c16:uniqueId val="{00000001-3D14-48BC-8AD4-57E7DE9AE8B5}"/>
            </c:ext>
          </c:extLst>
        </c:ser>
        <c:dLbls>
          <c:showLegendKey val="0"/>
          <c:showVal val="0"/>
          <c:showCatName val="0"/>
          <c:showSerName val="0"/>
          <c:showPercent val="0"/>
          <c:showBubbleSize val="0"/>
        </c:dLbls>
        <c:marker val="1"/>
        <c:smooth val="0"/>
        <c:axId val="236662136"/>
        <c:axId val="237092240"/>
      </c:lineChart>
      <c:dateAx>
        <c:axId val="236662136"/>
        <c:scaling>
          <c:orientation val="minMax"/>
        </c:scaling>
        <c:delete val="1"/>
        <c:axPos val="b"/>
        <c:numFmt formatCode="ge" sourceLinked="1"/>
        <c:majorTickMark val="none"/>
        <c:minorTickMark val="none"/>
        <c:tickLblPos val="none"/>
        <c:crossAx val="237092240"/>
        <c:crosses val="autoZero"/>
        <c:auto val="1"/>
        <c:lblOffset val="100"/>
        <c:baseTimeUnit val="years"/>
      </c:dateAx>
      <c:valAx>
        <c:axId val="23709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662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23.74</c:v>
                </c:pt>
                <c:pt idx="1">
                  <c:v>23.08</c:v>
                </c:pt>
                <c:pt idx="2">
                  <c:v>24.99</c:v>
                </c:pt>
                <c:pt idx="3">
                  <c:v>27.07</c:v>
                </c:pt>
                <c:pt idx="4">
                  <c:v>30.26</c:v>
                </c:pt>
              </c:numCache>
            </c:numRef>
          </c:val>
          <c:extLst>
            <c:ext xmlns:c16="http://schemas.microsoft.com/office/drawing/2014/chart" uri="{C3380CC4-5D6E-409C-BE32-E72D297353CC}">
              <c16:uniqueId val="{00000000-2A27-4E43-9C66-8CBBC2666A0A}"/>
            </c:ext>
          </c:extLst>
        </c:ser>
        <c:dLbls>
          <c:showLegendKey val="0"/>
          <c:showVal val="0"/>
          <c:showCatName val="0"/>
          <c:showSerName val="0"/>
          <c:showPercent val="0"/>
          <c:showBubbleSize val="0"/>
        </c:dLbls>
        <c:gapWidth val="150"/>
        <c:axId val="120332056"/>
        <c:axId val="12033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10.19</c:v>
                </c:pt>
                <c:pt idx="1">
                  <c:v>10.9</c:v>
                </c:pt>
                <c:pt idx="2">
                  <c:v>12.03</c:v>
                </c:pt>
                <c:pt idx="3">
                  <c:v>13.14</c:v>
                </c:pt>
                <c:pt idx="4">
                  <c:v>14.45</c:v>
                </c:pt>
              </c:numCache>
            </c:numRef>
          </c:val>
          <c:smooth val="0"/>
          <c:extLst>
            <c:ext xmlns:c16="http://schemas.microsoft.com/office/drawing/2014/chart" uri="{C3380CC4-5D6E-409C-BE32-E72D297353CC}">
              <c16:uniqueId val="{00000001-2A27-4E43-9C66-8CBBC2666A0A}"/>
            </c:ext>
          </c:extLst>
        </c:ser>
        <c:dLbls>
          <c:showLegendKey val="0"/>
          <c:showVal val="0"/>
          <c:showCatName val="0"/>
          <c:showSerName val="0"/>
          <c:showPercent val="0"/>
          <c:showBubbleSize val="0"/>
        </c:dLbls>
        <c:marker val="1"/>
        <c:smooth val="0"/>
        <c:axId val="120332056"/>
        <c:axId val="120332448"/>
      </c:lineChart>
      <c:dateAx>
        <c:axId val="120332056"/>
        <c:scaling>
          <c:orientation val="minMax"/>
        </c:scaling>
        <c:delete val="1"/>
        <c:axPos val="b"/>
        <c:numFmt formatCode="ge" sourceLinked="1"/>
        <c:majorTickMark val="none"/>
        <c:minorTickMark val="none"/>
        <c:tickLblPos val="none"/>
        <c:crossAx val="120332448"/>
        <c:crosses val="autoZero"/>
        <c:auto val="1"/>
        <c:lblOffset val="100"/>
        <c:baseTimeUnit val="years"/>
      </c:dateAx>
      <c:valAx>
        <c:axId val="12033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33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CA2-4BD1-9736-A1CA9CC26D11}"/>
            </c:ext>
          </c:extLst>
        </c:ser>
        <c:dLbls>
          <c:showLegendKey val="0"/>
          <c:showVal val="0"/>
          <c:showCatName val="0"/>
          <c:showSerName val="0"/>
          <c:showPercent val="0"/>
          <c:showBubbleSize val="0"/>
        </c:dLbls>
        <c:gapWidth val="150"/>
        <c:axId val="237262928"/>
        <c:axId val="23726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0.57999999999999996</c:v>
                </c:pt>
                <c:pt idx="1">
                  <c:v>0.81</c:v>
                </c:pt>
                <c:pt idx="2" formatCode="#,##0.00;&quot;△&quot;#,##0.00">
                  <c:v>0</c:v>
                </c:pt>
                <c:pt idx="3">
                  <c:v>0.03</c:v>
                </c:pt>
                <c:pt idx="4">
                  <c:v>0.23</c:v>
                </c:pt>
              </c:numCache>
            </c:numRef>
          </c:val>
          <c:smooth val="0"/>
          <c:extLst>
            <c:ext xmlns:c16="http://schemas.microsoft.com/office/drawing/2014/chart" uri="{C3380CC4-5D6E-409C-BE32-E72D297353CC}">
              <c16:uniqueId val="{00000001-3CA2-4BD1-9736-A1CA9CC26D11}"/>
            </c:ext>
          </c:extLst>
        </c:ser>
        <c:dLbls>
          <c:showLegendKey val="0"/>
          <c:showVal val="0"/>
          <c:showCatName val="0"/>
          <c:showSerName val="0"/>
          <c:showPercent val="0"/>
          <c:showBubbleSize val="0"/>
        </c:dLbls>
        <c:marker val="1"/>
        <c:smooth val="0"/>
        <c:axId val="237262928"/>
        <c:axId val="237263320"/>
      </c:lineChart>
      <c:dateAx>
        <c:axId val="237262928"/>
        <c:scaling>
          <c:orientation val="minMax"/>
        </c:scaling>
        <c:delete val="1"/>
        <c:axPos val="b"/>
        <c:numFmt formatCode="ge" sourceLinked="1"/>
        <c:majorTickMark val="none"/>
        <c:minorTickMark val="none"/>
        <c:tickLblPos val="none"/>
        <c:crossAx val="237263320"/>
        <c:crosses val="autoZero"/>
        <c:auto val="1"/>
        <c:lblOffset val="100"/>
        <c:baseTimeUnit val="years"/>
      </c:dateAx>
      <c:valAx>
        <c:axId val="2372633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26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291.01</c:v>
                </c:pt>
                <c:pt idx="1">
                  <c:v>396.36</c:v>
                </c:pt>
                <c:pt idx="2">
                  <c:v>155.47</c:v>
                </c:pt>
                <c:pt idx="3">
                  <c:v>194.77</c:v>
                </c:pt>
                <c:pt idx="4">
                  <c:v>219.76</c:v>
                </c:pt>
              </c:numCache>
            </c:numRef>
          </c:val>
          <c:extLst>
            <c:ext xmlns:c16="http://schemas.microsoft.com/office/drawing/2014/chart" uri="{C3380CC4-5D6E-409C-BE32-E72D297353CC}">
              <c16:uniqueId val="{00000000-B384-41A7-901E-A4AEF1137F2D}"/>
            </c:ext>
          </c:extLst>
        </c:ser>
        <c:dLbls>
          <c:showLegendKey val="0"/>
          <c:showVal val="0"/>
          <c:showCatName val="0"/>
          <c:showSerName val="0"/>
          <c:showPercent val="0"/>
          <c:showBubbleSize val="0"/>
        </c:dLbls>
        <c:gapWidth val="150"/>
        <c:axId val="237264496"/>
        <c:axId val="237264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633.30999999999995</c:v>
                </c:pt>
                <c:pt idx="1">
                  <c:v>648.09</c:v>
                </c:pt>
                <c:pt idx="2">
                  <c:v>344.19</c:v>
                </c:pt>
                <c:pt idx="3">
                  <c:v>352.05</c:v>
                </c:pt>
                <c:pt idx="4">
                  <c:v>349.04</c:v>
                </c:pt>
              </c:numCache>
            </c:numRef>
          </c:val>
          <c:smooth val="0"/>
          <c:extLst>
            <c:ext xmlns:c16="http://schemas.microsoft.com/office/drawing/2014/chart" uri="{C3380CC4-5D6E-409C-BE32-E72D297353CC}">
              <c16:uniqueId val="{00000001-B384-41A7-901E-A4AEF1137F2D}"/>
            </c:ext>
          </c:extLst>
        </c:ser>
        <c:dLbls>
          <c:showLegendKey val="0"/>
          <c:showVal val="0"/>
          <c:showCatName val="0"/>
          <c:showSerName val="0"/>
          <c:showPercent val="0"/>
          <c:showBubbleSize val="0"/>
        </c:dLbls>
        <c:marker val="1"/>
        <c:smooth val="0"/>
        <c:axId val="237264496"/>
        <c:axId val="237264888"/>
      </c:lineChart>
      <c:dateAx>
        <c:axId val="237264496"/>
        <c:scaling>
          <c:orientation val="minMax"/>
        </c:scaling>
        <c:delete val="1"/>
        <c:axPos val="b"/>
        <c:numFmt formatCode="ge" sourceLinked="1"/>
        <c:majorTickMark val="none"/>
        <c:minorTickMark val="none"/>
        <c:tickLblPos val="none"/>
        <c:crossAx val="237264888"/>
        <c:crosses val="autoZero"/>
        <c:auto val="1"/>
        <c:lblOffset val="100"/>
        <c:baseTimeUnit val="years"/>
      </c:dateAx>
      <c:valAx>
        <c:axId val="2372648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26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221.37</c:v>
                </c:pt>
                <c:pt idx="1">
                  <c:v>217.6</c:v>
                </c:pt>
                <c:pt idx="2">
                  <c:v>261.14999999999998</c:v>
                </c:pt>
                <c:pt idx="3">
                  <c:v>261.20999999999998</c:v>
                </c:pt>
                <c:pt idx="4">
                  <c:v>258.72000000000003</c:v>
                </c:pt>
              </c:numCache>
            </c:numRef>
          </c:val>
          <c:extLst>
            <c:ext xmlns:c16="http://schemas.microsoft.com/office/drawing/2014/chart" uri="{C3380CC4-5D6E-409C-BE32-E72D297353CC}">
              <c16:uniqueId val="{00000000-B6D8-4FC9-A08C-4120257D3243}"/>
            </c:ext>
          </c:extLst>
        </c:ser>
        <c:dLbls>
          <c:showLegendKey val="0"/>
          <c:showVal val="0"/>
          <c:showCatName val="0"/>
          <c:showSerName val="0"/>
          <c:showPercent val="0"/>
          <c:showBubbleSize val="0"/>
        </c:dLbls>
        <c:gapWidth val="150"/>
        <c:axId val="237262536"/>
        <c:axId val="23726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257.41000000000003</c:v>
                </c:pt>
                <c:pt idx="1">
                  <c:v>253.86</c:v>
                </c:pt>
                <c:pt idx="2">
                  <c:v>252.09</c:v>
                </c:pt>
                <c:pt idx="3">
                  <c:v>250.76</c:v>
                </c:pt>
                <c:pt idx="4">
                  <c:v>254.54</c:v>
                </c:pt>
              </c:numCache>
            </c:numRef>
          </c:val>
          <c:smooth val="0"/>
          <c:extLst>
            <c:ext xmlns:c16="http://schemas.microsoft.com/office/drawing/2014/chart" uri="{C3380CC4-5D6E-409C-BE32-E72D297353CC}">
              <c16:uniqueId val="{00000001-B6D8-4FC9-A08C-4120257D3243}"/>
            </c:ext>
          </c:extLst>
        </c:ser>
        <c:dLbls>
          <c:showLegendKey val="0"/>
          <c:showVal val="0"/>
          <c:showCatName val="0"/>
          <c:showSerName val="0"/>
          <c:showPercent val="0"/>
          <c:showBubbleSize val="0"/>
        </c:dLbls>
        <c:marker val="1"/>
        <c:smooth val="0"/>
        <c:axId val="237262536"/>
        <c:axId val="237262144"/>
      </c:lineChart>
      <c:dateAx>
        <c:axId val="237262536"/>
        <c:scaling>
          <c:orientation val="minMax"/>
        </c:scaling>
        <c:delete val="1"/>
        <c:axPos val="b"/>
        <c:numFmt formatCode="ge" sourceLinked="1"/>
        <c:majorTickMark val="none"/>
        <c:minorTickMark val="none"/>
        <c:tickLblPos val="none"/>
        <c:crossAx val="237262144"/>
        <c:crosses val="autoZero"/>
        <c:auto val="1"/>
        <c:lblOffset val="100"/>
        <c:baseTimeUnit val="years"/>
      </c:dateAx>
      <c:valAx>
        <c:axId val="237262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72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96.1</c:v>
                </c:pt>
                <c:pt idx="1">
                  <c:v>95.73</c:v>
                </c:pt>
                <c:pt idx="2">
                  <c:v>102.03</c:v>
                </c:pt>
                <c:pt idx="3">
                  <c:v>104.1</c:v>
                </c:pt>
                <c:pt idx="4">
                  <c:v>102.59</c:v>
                </c:pt>
              </c:numCache>
            </c:numRef>
          </c:val>
          <c:extLst>
            <c:ext xmlns:c16="http://schemas.microsoft.com/office/drawing/2014/chart" uri="{C3380CC4-5D6E-409C-BE32-E72D297353CC}">
              <c16:uniqueId val="{00000000-3F3F-4D9C-9E60-CE5B388635C1}"/>
            </c:ext>
          </c:extLst>
        </c:ser>
        <c:dLbls>
          <c:showLegendKey val="0"/>
          <c:showVal val="0"/>
          <c:showCatName val="0"/>
          <c:showSerName val="0"/>
          <c:showPercent val="0"/>
          <c:showBubbleSize val="0"/>
        </c:dLbls>
        <c:gapWidth val="150"/>
        <c:axId val="237631936"/>
        <c:axId val="237632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100.16</c:v>
                </c:pt>
                <c:pt idx="1">
                  <c:v>100.07</c:v>
                </c:pt>
                <c:pt idx="2">
                  <c:v>106.22</c:v>
                </c:pt>
                <c:pt idx="3">
                  <c:v>106.69</c:v>
                </c:pt>
                <c:pt idx="4">
                  <c:v>106.52</c:v>
                </c:pt>
              </c:numCache>
            </c:numRef>
          </c:val>
          <c:smooth val="0"/>
          <c:extLst>
            <c:ext xmlns:c16="http://schemas.microsoft.com/office/drawing/2014/chart" uri="{C3380CC4-5D6E-409C-BE32-E72D297353CC}">
              <c16:uniqueId val="{00000001-3F3F-4D9C-9E60-CE5B388635C1}"/>
            </c:ext>
          </c:extLst>
        </c:ser>
        <c:dLbls>
          <c:showLegendKey val="0"/>
          <c:showVal val="0"/>
          <c:showCatName val="0"/>
          <c:showSerName val="0"/>
          <c:showPercent val="0"/>
          <c:showBubbleSize val="0"/>
        </c:dLbls>
        <c:marker val="1"/>
        <c:smooth val="0"/>
        <c:axId val="237631936"/>
        <c:axId val="237632328"/>
      </c:lineChart>
      <c:dateAx>
        <c:axId val="237631936"/>
        <c:scaling>
          <c:orientation val="minMax"/>
        </c:scaling>
        <c:delete val="1"/>
        <c:axPos val="b"/>
        <c:numFmt formatCode="ge" sourceLinked="1"/>
        <c:majorTickMark val="none"/>
        <c:minorTickMark val="none"/>
        <c:tickLblPos val="none"/>
        <c:crossAx val="237632328"/>
        <c:crosses val="autoZero"/>
        <c:auto val="1"/>
        <c:lblOffset val="100"/>
        <c:baseTimeUnit val="years"/>
      </c:dateAx>
      <c:valAx>
        <c:axId val="237632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3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251.74</c:v>
                </c:pt>
                <c:pt idx="1">
                  <c:v>253</c:v>
                </c:pt>
                <c:pt idx="2">
                  <c:v>236.98</c:v>
                </c:pt>
                <c:pt idx="3">
                  <c:v>233.08</c:v>
                </c:pt>
                <c:pt idx="4">
                  <c:v>236.02</c:v>
                </c:pt>
              </c:numCache>
            </c:numRef>
          </c:val>
          <c:extLst>
            <c:ext xmlns:c16="http://schemas.microsoft.com/office/drawing/2014/chart" uri="{C3380CC4-5D6E-409C-BE32-E72D297353CC}">
              <c16:uniqueId val="{00000000-F7E6-49B5-B345-2D8FA72CAFA7}"/>
            </c:ext>
          </c:extLst>
        </c:ser>
        <c:dLbls>
          <c:showLegendKey val="0"/>
          <c:showVal val="0"/>
          <c:showCatName val="0"/>
          <c:showSerName val="0"/>
          <c:showPercent val="0"/>
          <c:showBubbleSize val="0"/>
        </c:dLbls>
        <c:gapWidth val="150"/>
        <c:axId val="237633504"/>
        <c:axId val="237633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166.17</c:v>
                </c:pt>
                <c:pt idx="1">
                  <c:v>164.93</c:v>
                </c:pt>
                <c:pt idx="2">
                  <c:v>155.22999999999999</c:v>
                </c:pt>
                <c:pt idx="3">
                  <c:v>154.91999999999999</c:v>
                </c:pt>
                <c:pt idx="4">
                  <c:v>155.80000000000001</c:v>
                </c:pt>
              </c:numCache>
            </c:numRef>
          </c:val>
          <c:smooth val="0"/>
          <c:extLst>
            <c:ext xmlns:c16="http://schemas.microsoft.com/office/drawing/2014/chart" uri="{C3380CC4-5D6E-409C-BE32-E72D297353CC}">
              <c16:uniqueId val="{00000001-F7E6-49B5-B345-2D8FA72CAFA7}"/>
            </c:ext>
          </c:extLst>
        </c:ser>
        <c:dLbls>
          <c:showLegendKey val="0"/>
          <c:showVal val="0"/>
          <c:showCatName val="0"/>
          <c:showSerName val="0"/>
          <c:showPercent val="0"/>
          <c:showBubbleSize val="0"/>
        </c:dLbls>
        <c:marker val="1"/>
        <c:smooth val="0"/>
        <c:axId val="237633504"/>
        <c:axId val="237633896"/>
      </c:lineChart>
      <c:dateAx>
        <c:axId val="237633504"/>
        <c:scaling>
          <c:orientation val="minMax"/>
        </c:scaling>
        <c:delete val="1"/>
        <c:axPos val="b"/>
        <c:numFmt formatCode="ge" sourceLinked="1"/>
        <c:majorTickMark val="none"/>
        <c:minorTickMark val="none"/>
        <c:tickLblPos val="none"/>
        <c:crossAx val="237633896"/>
        <c:crosses val="autoZero"/>
        <c:auto val="1"/>
        <c:lblOffset val="100"/>
        <c:baseTimeUnit val="years"/>
      </c:dateAx>
      <c:valAx>
        <c:axId val="237633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63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view="pageBreakPreview" zoomScale="85" zoomScaleNormal="100" zoomScaleSheetLayoutView="85" workbookViewId="0">
      <selection activeCell="CC68" sqref="CC6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5" t="str">
        <f>データ!H6</f>
        <v>千葉県　木更津市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A3</v>
      </c>
      <c r="X8" s="59"/>
      <c r="Y8" s="59"/>
      <c r="Z8" s="59"/>
      <c r="AA8" s="59"/>
      <c r="AB8" s="59"/>
      <c r="AC8" s="59"/>
      <c r="AD8" s="60" t="s">
        <v>116</v>
      </c>
      <c r="AE8" s="60"/>
      <c r="AF8" s="60"/>
      <c r="AG8" s="60"/>
      <c r="AH8" s="60"/>
      <c r="AI8" s="60"/>
      <c r="AJ8" s="60"/>
      <c r="AK8" s="5"/>
      <c r="AL8" s="61">
        <f>データ!$R$6</f>
        <v>134646</v>
      </c>
      <c r="AM8" s="61"/>
      <c r="AN8" s="61"/>
      <c r="AO8" s="61"/>
      <c r="AP8" s="61"/>
      <c r="AQ8" s="61"/>
      <c r="AR8" s="61"/>
      <c r="AS8" s="61"/>
      <c r="AT8" s="51">
        <f>データ!$S$6</f>
        <v>138.94999999999999</v>
      </c>
      <c r="AU8" s="52"/>
      <c r="AV8" s="52"/>
      <c r="AW8" s="52"/>
      <c r="AX8" s="52"/>
      <c r="AY8" s="52"/>
      <c r="AZ8" s="52"/>
      <c r="BA8" s="52"/>
      <c r="BB8" s="53">
        <f>データ!$T$6</f>
        <v>969.02</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x14ac:dyDescent="0.15">
      <c r="A10" s="2"/>
      <c r="B10" s="51" t="str">
        <f>データ!$N$6</f>
        <v>-</v>
      </c>
      <c r="C10" s="52"/>
      <c r="D10" s="52"/>
      <c r="E10" s="52"/>
      <c r="F10" s="52"/>
      <c r="G10" s="52"/>
      <c r="H10" s="52"/>
      <c r="I10" s="51">
        <f>データ!$O$6</f>
        <v>66.78</v>
      </c>
      <c r="J10" s="52"/>
      <c r="K10" s="52"/>
      <c r="L10" s="52"/>
      <c r="M10" s="52"/>
      <c r="N10" s="52"/>
      <c r="O10" s="64"/>
      <c r="P10" s="53">
        <f>データ!$P$6</f>
        <v>99.73</v>
      </c>
      <c r="Q10" s="53"/>
      <c r="R10" s="53"/>
      <c r="S10" s="53"/>
      <c r="T10" s="53"/>
      <c r="U10" s="53"/>
      <c r="V10" s="53"/>
      <c r="W10" s="61">
        <f>データ!$Q$6</f>
        <v>4212</v>
      </c>
      <c r="X10" s="61"/>
      <c r="Y10" s="61"/>
      <c r="Z10" s="61"/>
      <c r="AA10" s="61"/>
      <c r="AB10" s="61"/>
      <c r="AC10" s="61"/>
      <c r="AD10" s="2"/>
      <c r="AE10" s="2"/>
      <c r="AF10" s="2"/>
      <c r="AG10" s="2"/>
      <c r="AH10" s="5"/>
      <c r="AI10" s="5"/>
      <c r="AJ10" s="5"/>
      <c r="AK10" s="5"/>
      <c r="AL10" s="61">
        <f>データ!$U$6</f>
        <v>134227</v>
      </c>
      <c r="AM10" s="61"/>
      <c r="AN10" s="61"/>
      <c r="AO10" s="61"/>
      <c r="AP10" s="61"/>
      <c r="AQ10" s="61"/>
      <c r="AR10" s="61"/>
      <c r="AS10" s="61"/>
      <c r="AT10" s="51">
        <f>データ!$V$6</f>
        <v>138.94999999999999</v>
      </c>
      <c r="AU10" s="52"/>
      <c r="AV10" s="52"/>
      <c r="AW10" s="52"/>
      <c r="AX10" s="52"/>
      <c r="AY10" s="52"/>
      <c r="AZ10" s="52"/>
      <c r="BA10" s="52"/>
      <c r="BB10" s="53">
        <f>データ!$W$6</f>
        <v>966.01</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117</v>
      </c>
      <c r="BM16" s="82"/>
      <c r="BN16" s="82"/>
      <c r="BO16" s="82"/>
      <c r="BP16" s="82"/>
      <c r="BQ16" s="82"/>
      <c r="BR16" s="82"/>
      <c r="BS16" s="82"/>
      <c r="BT16" s="82"/>
      <c r="BU16" s="82"/>
      <c r="BV16" s="82"/>
      <c r="BW16" s="82"/>
      <c r="BX16" s="82"/>
      <c r="BY16" s="82"/>
      <c r="BZ16" s="83"/>
    </row>
    <row r="17" spans="1:78" ht="13.5" customHeight="1" x14ac:dyDescent="0.15">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x14ac:dyDescent="0.15">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x14ac:dyDescent="0.15">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x14ac:dyDescent="0.15">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x14ac:dyDescent="0.15">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x14ac:dyDescent="0.15">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x14ac:dyDescent="0.15">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x14ac:dyDescent="0.15">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x14ac:dyDescent="0.15">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x14ac:dyDescent="0.15">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x14ac:dyDescent="0.15">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x14ac:dyDescent="0.15">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x14ac:dyDescent="0.15">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x14ac:dyDescent="0.15">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x14ac:dyDescent="0.15">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x14ac:dyDescent="0.15">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x14ac:dyDescent="0.15">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x14ac:dyDescent="0.15">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x14ac:dyDescent="0.15">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x14ac:dyDescent="0.15">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x14ac:dyDescent="0.15">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x14ac:dyDescent="0.15">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x14ac:dyDescent="0.15">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x14ac:dyDescent="0.15">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x14ac:dyDescent="0.15">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x14ac:dyDescent="0.15">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x14ac:dyDescent="0.15">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x14ac:dyDescent="0.15">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x14ac:dyDescent="0.15">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x14ac:dyDescent="0.15">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x14ac:dyDescent="0.15">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1" t="s">
        <v>118</v>
      </c>
      <c r="BM47" s="82"/>
      <c r="BN47" s="82"/>
      <c r="BO47" s="82"/>
      <c r="BP47" s="82"/>
      <c r="BQ47" s="82"/>
      <c r="BR47" s="82"/>
      <c r="BS47" s="82"/>
      <c r="BT47" s="82"/>
      <c r="BU47" s="82"/>
      <c r="BV47" s="82"/>
      <c r="BW47" s="82"/>
      <c r="BX47" s="82"/>
      <c r="BY47" s="82"/>
      <c r="BZ47" s="83"/>
    </row>
    <row r="48" spans="1:78" ht="13.5" customHeight="1" x14ac:dyDescent="0.15">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1"/>
      <c r="BM48" s="82"/>
      <c r="BN48" s="82"/>
      <c r="BO48" s="82"/>
      <c r="BP48" s="82"/>
      <c r="BQ48" s="82"/>
      <c r="BR48" s="82"/>
      <c r="BS48" s="82"/>
      <c r="BT48" s="82"/>
      <c r="BU48" s="82"/>
      <c r="BV48" s="82"/>
      <c r="BW48" s="82"/>
      <c r="BX48" s="82"/>
      <c r="BY48" s="82"/>
      <c r="BZ48" s="83"/>
    </row>
    <row r="49" spans="1:78" ht="13.5" customHeight="1" x14ac:dyDescent="0.15">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1"/>
      <c r="BM49" s="82"/>
      <c r="BN49" s="82"/>
      <c r="BO49" s="82"/>
      <c r="BP49" s="82"/>
      <c r="BQ49" s="82"/>
      <c r="BR49" s="82"/>
      <c r="BS49" s="82"/>
      <c r="BT49" s="82"/>
      <c r="BU49" s="82"/>
      <c r="BV49" s="82"/>
      <c r="BW49" s="82"/>
      <c r="BX49" s="82"/>
      <c r="BY49" s="82"/>
      <c r="BZ49" s="83"/>
    </row>
    <row r="50" spans="1:78" ht="13.5" customHeight="1" x14ac:dyDescent="0.15">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1"/>
      <c r="BM50" s="82"/>
      <c r="BN50" s="82"/>
      <c r="BO50" s="82"/>
      <c r="BP50" s="82"/>
      <c r="BQ50" s="82"/>
      <c r="BR50" s="82"/>
      <c r="BS50" s="82"/>
      <c r="BT50" s="82"/>
      <c r="BU50" s="82"/>
      <c r="BV50" s="82"/>
      <c r="BW50" s="82"/>
      <c r="BX50" s="82"/>
      <c r="BY50" s="82"/>
      <c r="BZ50" s="83"/>
    </row>
    <row r="51" spans="1:78" ht="13.5" customHeight="1" x14ac:dyDescent="0.15">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1"/>
      <c r="BM51" s="82"/>
      <c r="BN51" s="82"/>
      <c r="BO51" s="82"/>
      <c r="BP51" s="82"/>
      <c r="BQ51" s="82"/>
      <c r="BR51" s="82"/>
      <c r="BS51" s="82"/>
      <c r="BT51" s="82"/>
      <c r="BU51" s="82"/>
      <c r="BV51" s="82"/>
      <c r="BW51" s="82"/>
      <c r="BX51" s="82"/>
      <c r="BY51" s="82"/>
      <c r="BZ51" s="83"/>
    </row>
    <row r="52" spans="1:78" ht="13.5" customHeight="1" x14ac:dyDescent="0.15">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1"/>
      <c r="BM52" s="82"/>
      <c r="BN52" s="82"/>
      <c r="BO52" s="82"/>
      <c r="BP52" s="82"/>
      <c r="BQ52" s="82"/>
      <c r="BR52" s="82"/>
      <c r="BS52" s="82"/>
      <c r="BT52" s="82"/>
      <c r="BU52" s="82"/>
      <c r="BV52" s="82"/>
      <c r="BW52" s="82"/>
      <c r="BX52" s="82"/>
      <c r="BY52" s="82"/>
      <c r="BZ52" s="83"/>
    </row>
    <row r="53" spans="1:78" ht="13.5" customHeight="1" x14ac:dyDescent="0.15">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1"/>
      <c r="BM53" s="82"/>
      <c r="BN53" s="82"/>
      <c r="BO53" s="82"/>
      <c r="BP53" s="82"/>
      <c r="BQ53" s="82"/>
      <c r="BR53" s="82"/>
      <c r="BS53" s="82"/>
      <c r="BT53" s="82"/>
      <c r="BU53" s="82"/>
      <c r="BV53" s="82"/>
      <c r="BW53" s="82"/>
      <c r="BX53" s="82"/>
      <c r="BY53" s="82"/>
      <c r="BZ53" s="83"/>
    </row>
    <row r="54" spans="1:78" ht="13.5" customHeight="1" x14ac:dyDescent="0.15">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1"/>
      <c r="BM54" s="82"/>
      <c r="BN54" s="82"/>
      <c r="BO54" s="82"/>
      <c r="BP54" s="82"/>
      <c r="BQ54" s="82"/>
      <c r="BR54" s="82"/>
      <c r="BS54" s="82"/>
      <c r="BT54" s="82"/>
      <c r="BU54" s="82"/>
      <c r="BV54" s="82"/>
      <c r="BW54" s="82"/>
      <c r="BX54" s="82"/>
      <c r="BY54" s="82"/>
      <c r="BZ54" s="83"/>
    </row>
    <row r="55" spans="1:78" ht="13.5" customHeight="1" x14ac:dyDescent="0.15">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1"/>
      <c r="BM55" s="82"/>
      <c r="BN55" s="82"/>
      <c r="BO55" s="82"/>
      <c r="BP55" s="82"/>
      <c r="BQ55" s="82"/>
      <c r="BR55" s="82"/>
      <c r="BS55" s="82"/>
      <c r="BT55" s="82"/>
      <c r="BU55" s="82"/>
      <c r="BV55" s="82"/>
      <c r="BW55" s="82"/>
      <c r="BX55" s="82"/>
      <c r="BY55" s="82"/>
      <c r="BZ55" s="83"/>
    </row>
    <row r="56" spans="1:78" ht="13.5" customHeight="1" x14ac:dyDescent="0.15">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1"/>
      <c r="BM56" s="82"/>
      <c r="BN56" s="82"/>
      <c r="BO56" s="82"/>
      <c r="BP56" s="82"/>
      <c r="BQ56" s="82"/>
      <c r="BR56" s="82"/>
      <c r="BS56" s="82"/>
      <c r="BT56" s="82"/>
      <c r="BU56" s="82"/>
      <c r="BV56" s="82"/>
      <c r="BW56" s="82"/>
      <c r="BX56" s="82"/>
      <c r="BY56" s="82"/>
      <c r="BZ56" s="83"/>
    </row>
    <row r="57" spans="1:78" ht="13.5" customHeight="1" x14ac:dyDescent="0.15">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1"/>
      <c r="BM57" s="82"/>
      <c r="BN57" s="82"/>
      <c r="BO57" s="82"/>
      <c r="BP57" s="82"/>
      <c r="BQ57" s="82"/>
      <c r="BR57" s="82"/>
      <c r="BS57" s="82"/>
      <c r="BT57" s="82"/>
      <c r="BU57" s="82"/>
      <c r="BV57" s="82"/>
      <c r="BW57" s="82"/>
      <c r="BX57" s="82"/>
      <c r="BY57" s="82"/>
      <c r="BZ57" s="83"/>
    </row>
    <row r="58" spans="1:78" ht="13.5" customHeight="1" x14ac:dyDescent="0.15">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1"/>
      <c r="BM58" s="82"/>
      <c r="BN58" s="82"/>
      <c r="BO58" s="82"/>
      <c r="BP58" s="82"/>
      <c r="BQ58" s="82"/>
      <c r="BR58" s="82"/>
      <c r="BS58" s="82"/>
      <c r="BT58" s="82"/>
      <c r="BU58" s="82"/>
      <c r="BV58" s="82"/>
      <c r="BW58" s="82"/>
      <c r="BX58" s="82"/>
      <c r="BY58" s="82"/>
      <c r="BZ58" s="8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1"/>
      <c r="BM59" s="82"/>
      <c r="BN59" s="82"/>
      <c r="BO59" s="82"/>
      <c r="BP59" s="82"/>
      <c r="BQ59" s="82"/>
      <c r="BR59" s="82"/>
      <c r="BS59" s="82"/>
      <c r="BT59" s="82"/>
      <c r="BU59" s="82"/>
      <c r="BV59" s="82"/>
      <c r="BW59" s="82"/>
      <c r="BX59" s="82"/>
      <c r="BY59" s="82"/>
      <c r="BZ59" s="83"/>
    </row>
    <row r="60" spans="1:78" ht="13.5" customHeight="1" x14ac:dyDescent="0.15">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1"/>
      <c r="BM60" s="82"/>
      <c r="BN60" s="82"/>
      <c r="BO60" s="82"/>
      <c r="BP60" s="82"/>
      <c r="BQ60" s="82"/>
      <c r="BR60" s="82"/>
      <c r="BS60" s="82"/>
      <c r="BT60" s="82"/>
      <c r="BU60" s="82"/>
      <c r="BV60" s="82"/>
      <c r="BW60" s="82"/>
      <c r="BX60" s="82"/>
      <c r="BY60" s="82"/>
      <c r="BZ60" s="83"/>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1"/>
      <c r="BM61" s="82"/>
      <c r="BN61" s="82"/>
      <c r="BO61" s="82"/>
      <c r="BP61" s="82"/>
      <c r="BQ61" s="82"/>
      <c r="BR61" s="82"/>
      <c r="BS61" s="82"/>
      <c r="BT61" s="82"/>
      <c r="BU61" s="82"/>
      <c r="BV61" s="82"/>
      <c r="BW61" s="82"/>
      <c r="BX61" s="82"/>
      <c r="BY61" s="82"/>
      <c r="BZ61" s="83"/>
    </row>
    <row r="62" spans="1:78" ht="13.5" customHeight="1" x14ac:dyDescent="0.15">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1"/>
      <c r="BM62" s="82"/>
      <c r="BN62" s="82"/>
      <c r="BO62" s="82"/>
      <c r="BP62" s="82"/>
      <c r="BQ62" s="82"/>
      <c r="BR62" s="82"/>
      <c r="BS62" s="82"/>
      <c r="BT62" s="82"/>
      <c r="BU62" s="82"/>
      <c r="BV62" s="82"/>
      <c r="BW62" s="82"/>
      <c r="BX62" s="82"/>
      <c r="BY62" s="82"/>
      <c r="BZ62" s="83"/>
    </row>
    <row r="63" spans="1:78" ht="13.5" customHeight="1" x14ac:dyDescent="0.15">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1"/>
      <c r="BM63" s="82"/>
      <c r="BN63" s="82"/>
      <c r="BO63" s="82"/>
      <c r="BP63" s="82"/>
      <c r="BQ63" s="82"/>
      <c r="BR63" s="82"/>
      <c r="BS63" s="82"/>
      <c r="BT63" s="82"/>
      <c r="BU63" s="82"/>
      <c r="BV63" s="82"/>
      <c r="BW63" s="82"/>
      <c r="BX63" s="82"/>
      <c r="BY63" s="82"/>
      <c r="BZ63" s="83"/>
    </row>
    <row r="64" spans="1:78" ht="13.5" customHeight="1" x14ac:dyDescent="0.15">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x14ac:dyDescent="0.15">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x14ac:dyDescent="0.15">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1" t="s">
        <v>119</v>
      </c>
      <c r="BM66" s="82"/>
      <c r="BN66" s="82"/>
      <c r="BO66" s="82"/>
      <c r="BP66" s="82"/>
      <c r="BQ66" s="82"/>
      <c r="BR66" s="82"/>
      <c r="BS66" s="82"/>
      <c r="BT66" s="82"/>
      <c r="BU66" s="82"/>
      <c r="BV66" s="82"/>
      <c r="BW66" s="82"/>
      <c r="BX66" s="82"/>
      <c r="BY66" s="82"/>
      <c r="BZ66" s="83"/>
    </row>
    <row r="67" spans="1:78" ht="13.5" customHeight="1" x14ac:dyDescent="0.15">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1"/>
      <c r="BM67" s="82"/>
      <c r="BN67" s="82"/>
      <c r="BO67" s="82"/>
      <c r="BP67" s="82"/>
      <c r="BQ67" s="82"/>
      <c r="BR67" s="82"/>
      <c r="BS67" s="82"/>
      <c r="BT67" s="82"/>
      <c r="BU67" s="82"/>
      <c r="BV67" s="82"/>
      <c r="BW67" s="82"/>
      <c r="BX67" s="82"/>
      <c r="BY67" s="82"/>
      <c r="BZ67" s="83"/>
    </row>
    <row r="68" spans="1:78" ht="13.5" customHeight="1" x14ac:dyDescent="0.15">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1"/>
      <c r="BM68" s="82"/>
      <c r="BN68" s="82"/>
      <c r="BO68" s="82"/>
      <c r="BP68" s="82"/>
      <c r="BQ68" s="82"/>
      <c r="BR68" s="82"/>
      <c r="BS68" s="82"/>
      <c r="BT68" s="82"/>
      <c r="BU68" s="82"/>
      <c r="BV68" s="82"/>
      <c r="BW68" s="82"/>
      <c r="BX68" s="82"/>
      <c r="BY68" s="82"/>
      <c r="BZ68" s="83"/>
    </row>
    <row r="69" spans="1:78" ht="13.5" customHeight="1" x14ac:dyDescent="0.15">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1"/>
      <c r="BM69" s="82"/>
      <c r="BN69" s="82"/>
      <c r="BO69" s="82"/>
      <c r="BP69" s="82"/>
      <c r="BQ69" s="82"/>
      <c r="BR69" s="82"/>
      <c r="BS69" s="82"/>
      <c r="BT69" s="82"/>
      <c r="BU69" s="82"/>
      <c r="BV69" s="82"/>
      <c r="BW69" s="82"/>
      <c r="BX69" s="82"/>
      <c r="BY69" s="82"/>
      <c r="BZ69" s="83"/>
    </row>
    <row r="70" spans="1:78" ht="13.5" customHeight="1" x14ac:dyDescent="0.15">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1"/>
      <c r="BM70" s="82"/>
      <c r="BN70" s="82"/>
      <c r="BO70" s="82"/>
      <c r="BP70" s="82"/>
      <c r="BQ70" s="82"/>
      <c r="BR70" s="82"/>
      <c r="BS70" s="82"/>
      <c r="BT70" s="82"/>
      <c r="BU70" s="82"/>
      <c r="BV70" s="82"/>
      <c r="BW70" s="82"/>
      <c r="BX70" s="82"/>
      <c r="BY70" s="82"/>
      <c r="BZ70" s="83"/>
    </row>
    <row r="71" spans="1:78" ht="13.5" customHeight="1" x14ac:dyDescent="0.15">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1"/>
      <c r="BM71" s="82"/>
      <c r="BN71" s="82"/>
      <c r="BO71" s="82"/>
      <c r="BP71" s="82"/>
      <c r="BQ71" s="82"/>
      <c r="BR71" s="82"/>
      <c r="BS71" s="82"/>
      <c r="BT71" s="82"/>
      <c r="BU71" s="82"/>
      <c r="BV71" s="82"/>
      <c r="BW71" s="82"/>
      <c r="BX71" s="82"/>
      <c r="BY71" s="82"/>
      <c r="BZ71" s="83"/>
    </row>
    <row r="72" spans="1:78" ht="13.5" customHeight="1" x14ac:dyDescent="0.15">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1"/>
      <c r="BM72" s="82"/>
      <c r="BN72" s="82"/>
      <c r="BO72" s="82"/>
      <c r="BP72" s="82"/>
      <c r="BQ72" s="82"/>
      <c r="BR72" s="82"/>
      <c r="BS72" s="82"/>
      <c r="BT72" s="82"/>
      <c r="BU72" s="82"/>
      <c r="BV72" s="82"/>
      <c r="BW72" s="82"/>
      <c r="BX72" s="82"/>
      <c r="BY72" s="82"/>
      <c r="BZ72" s="83"/>
    </row>
    <row r="73" spans="1:78" ht="13.5" customHeight="1" x14ac:dyDescent="0.15">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1"/>
      <c r="BM73" s="82"/>
      <c r="BN73" s="82"/>
      <c r="BO73" s="82"/>
      <c r="BP73" s="82"/>
      <c r="BQ73" s="82"/>
      <c r="BR73" s="82"/>
      <c r="BS73" s="82"/>
      <c r="BT73" s="82"/>
      <c r="BU73" s="82"/>
      <c r="BV73" s="82"/>
      <c r="BW73" s="82"/>
      <c r="BX73" s="82"/>
      <c r="BY73" s="82"/>
      <c r="BZ73" s="83"/>
    </row>
    <row r="74" spans="1:78" ht="13.5" customHeight="1" x14ac:dyDescent="0.15">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1"/>
      <c r="BM74" s="82"/>
      <c r="BN74" s="82"/>
      <c r="BO74" s="82"/>
      <c r="BP74" s="82"/>
      <c r="BQ74" s="82"/>
      <c r="BR74" s="82"/>
      <c r="BS74" s="82"/>
      <c r="BT74" s="82"/>
      <c r="BU74" s="82"/>
      <c r="BV74" s="82"/>
      <c r="BW74" s="82"/>
      <c r="BX74" s="82"/>
      <c r="BY74" s="82"/>
      <c r="BZ74" s="83"/>
    </row>
    <row r="75" spans="1:78" ht="13.5" customHeight="1" x14ac:dyDescent="0.15">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1"/>
      <c r="BM75" s="82"/>
      <c r="BN75" s="82"/>
      <c r="BO75" s="82"/>
      <c r="BP75" s="82"/>
      <c r="BQ75" s="82"/>
      <c r="BR75" s="82"/>
      <c r="BS75" s="82"/>
      <c r="BT75" s="82"/>
      <c r="BU75" s="82"/>
      <c r="BV75" s="82"/>
      <c r="BW75" s="82"/>
      <c r="BX75" s="82"/>
      <c r="BY75" s="82"/>
      <c r="BZ75" s="83"/>
    </row>
    <row r="76" spans="1:78" ht="13.5" customHeight="1" x14ac:dyDescent="0.15">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1"/>
      <c r="BM76" s="82"/>
      <c r="BN76" s="82"/>
      <c r="BO76" s="82"/>
      <c r="BP76" s="82"/>
      <c r="BQ76" s="82"/>
      <c r="BR76" s="82"/>
      <c r="BS76" s="82"/>
      <c r="BT76" s="82"/>
      <c r="BU76" s="82"/>
      <c r="BV76" s="82"/>
      <c r="BW76" s="82"/>
      <c r="BX76" s="82"/>
      <c r="BY76" s="82"/>
      <c r="BZ76" s="83"/>
    </row>
    <row r="77" spans="1:78" ht="13.5" customHeight="1" x14ac:dyDescent="0.15">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1"/>
      <c r="BM77" s="82"/>
      <c r="BN77" s="82"/>
      <c r="BO77" s="82"/>
      <c r="BP77" s="82"/>
      <c r="BQ77" s="82"/>
      <c r="BR77" s="82"/>
      <c r="BS77" s="82"/>
      <c r="BT77" s="82"/>
      <c r="BU77" s="82"/>
      <c r="BV77" s="82"/>
      <c r="BW77" s="82"/>
      <c r="BX77" s="82"/>
      <c r="BY77" s="82"/>
      <c r="BZ77" s="83"/>
    </row>
    <row r="78" spans="1:78" ht="13.5" customHeight="1" x14ac:dyDescent="0.15">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1"/>
      <c r="BM78" s="82"/>
      <c r="BN78" s="82"/>
      <c r="BO78" s="82"/>
      <c r="BP78" s="82"/>
      <c r="BQ78" s="82"/>
      <c r="BR78" s="82"/>
      <c r="BS78" s="82"/>
      <c r="BT78" s="82"/>
      <c r="BU78" s="82"/>
      <c r="BV78" s="82"/>
      <c r="BW78" s="82"/>
      <c r="BX78" s="82"/>
      <c r="BY78" s="82"/>
      <c r="BZ78" s="83"/>
    </row>
    <row r="79" spans="1:78" ht="13.5" customHeight="1" x14ac:dyDescent="0.15">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1"/>
      <c r="BM79" s="82"/>
      <c r="BN79" s="82"/>
      <c r="BO79" s="82"/>
      <c r="BP79" s="82"/>
      <c r="BQ79" s="82"/>
      <c r="BR79" s="82"/>
      <c r="BS79" s="82"/>
      <c r="BT79" s="82"/>
      <c r="BU79" s="82"/>
      <c r="BV79" s="82"/>
      <c r="BW79" s="82"/>
      <c r="BX79" s="82"/>
      <c r="BY79" s="82"/>
      <c r="BZ79" s="83"/>
    </row>
    <row r="80" spans="1:78" ht="13.5" customHeight="1" x14ac:dyDescent="0.15">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1"/>
      <c r="BM80" s="82"/>
      <c r="BN80" s="82"/>
      <c r="BO80" s="82"/>
      <c r="BP80" s="82"/>
      <c r="BQ80" s="82"/>
      <c r="BR80" s="82"/>
      <c r="BS80" s="82"/>
      <c r="BT80" s="82"/>
      <c r="BU80" s="82"/>
      <c r="BV80" s="82"/>
      <c r="BW80" s="82"/>
      <c r="BX80" s="82"/>
      <c r="BY80" s="82"/>
      <c r="BZ80" s="83"/>
    </row>
    <row r="81" spans="1:78" ht="13.5" customHeight="1" x14ac:dyDescent="0.15">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1"/>
      <c r="BM81" s="82"/>
      <c r="BN81" s="82"/>
      <c r="BO81" s="82"/>
      <c r="BP81" s="82"/>
      <c r="BQ81" s="82"/>
      <c r="BR81" s="82"/>
      <c r="BS81" s="82"/>
      <c r="BT81" s="82"/>
      <c r="BU81" s="82"/>
      <c r="BV81" s="82"/>
      <c r="BW81" s="82"/>
      <c r="BX81" s="82"/>
      <c r="BY81" s="82"/>
      <c r="BZ81" s="8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5"/>
      <c r="BM82" s="86"/>
      <c r="BN82" s="86"/>
      <c r="BO82" s="86"/>
      <c r="BP82" s="86"/>
      <c r="BQ82" s="86"/>
      <c r="BR82" s="86"/>
      <c r="BS82" s="86"/>
      <c r="BT82" s="86"/>
      <c r="BU82" s="86"/>
      <c r="BV82" s="86"/>
      <c r="BW82" s="86"/>
      <c r="BX82" s="86"/>
      <c r="BY82" s="86"/>
      <c r="BZ82" s="87"/>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RowHeight="13.5" x14ac:dyDescent="0.15"/>
  <cols>
    <col min="1" max="1" width="9" style="3"/>
    <col min="2" max="144" width="11.875" style="3" customWidth="1"/>
    <col min="145" max="16384" width="9" style="3"/>
  </cols>
  <sheetData>
    <row r="1" spans="1:144" x14ac:dyDescent="0.15">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55</v>
      </c>
      <c r="B3" s="30" t="s">
        <v>56</v>
      </c>
      <c r="C3" s="30" t="s">
        <v>57</v>
      </c>
      <c r="D3" s="30" t="s">
        <v>58</v>
      </c>
      <c r="E3" s="30" t="s">
        <v>59</v>
      </c>
      <c r="F3" s="30" t="s">
        <v>60</v>
      </c>
      <c r="G3" s="30" t="s">
        <v>61</v>
      </c>
      <c r="H3" s="89" t="s">
        <v>62</v>
      </c>
      <c r="I3" s="90"/>
      <c r="J3" s="90"/>
      <c r="K3" s="90"/>
      <c r="L3" s="90"/>
      <c r="M3" s="90"/>
      <c r="N3" s="90"/>
      <c r="O3" s="90"/>
      <c r="P3" s="90"/>
      <c r="Q3" s="90"/>
      <c r="R3" s="90"/>
      <c r="S3" s="90"/>
      <c r="T3" s="90"/>
      <c r="U3" s="90"/>
      <c r="V3" s="90"/>
      <c r="W3" s="91"/>
      <c r="X3" s="95" t="s">
        <v>63</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64</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29" t="s">
        <v>65</v>
      </c>
      <c r="B4" s="31"/>
      <c r="C4" s="31"/>
      <c r="D4" s="31"/>
      <c r="E4" s="31"/>
      <c r="F4" s="31"/>
      <c r="G4" s="31"/>
      <c r="H4" s="92"/>
      <c r="I4" s="93"/>
      <c r="J4" s="93"/>
      <c r="K4" s="93"/>
      <c r="L4" s="93"/>
      <c r="M4" s="93"/>
      <c r="N4" s="93"/>
      <c r="O4" s="93"/>
      <c r="P4" s="93"/>
      <c r="Q4" s="93"/>
      <c r="R4" s="93"/>
      <c r="S4" s="93"/>
      <c r="T4" s="93"/>
      <c r="U4" s="93"/>
      <c r="V4" s="93"/>
      <c r="W4" s="94"/>
      <c r="X4" s="88" t="s">
        <v>66</v>
      </c>
      <c r="Y4" s="88"/>
      <c r="Z4" s="88"/>
      <c r="AA4" s="88"/>
      <c r="AB4" s="88"/>
      <c r="AC4" s="88"/>
      <c r="AD4" s="88"/>
      <c r="AE4" s="88"/>
      <c r="AF4" s="88"/>
      <c r="AG4" s="88"/>
      <c r="AH4" s="88"/>
      <c r="AI4" s="88" t="s">
        <v>67</v>
      </c>
      <c r="AJ4" s="88"/>
      <c r="AK4" s="88"/>
      <c r="AL4" s="88"/>
      <c r="AM4" s="88"/>
      <c r="AN4" s="88"/>
      <c r="AO4" s="88"/>
      <c r="AP4" s="88"/>
      <c r="AQ4" s="88"/>
      <c r="AR4" s="88"/>
      <c r="AS4" s="88"/>
      <c r="AT4" s="88" t="s">
        <v>68</v>
      </c>
      <c r="AU4" s="88"/>
      <c r="AV4" s="88"/>
      <c r="AW4" s="88"/>
      <c r="AX4" s="88"/>
      <c r="AY4" s="88"/>
      <c r="AZ4" s="88"/>
      <c r="BA4" s="88"/>
      <c r="BB4" s="88"/>
      <c r="BC4" s="88"/>
      <c r="BD4" s="88"/>
      <c r="BE4" s="88" t="s">
        <v>69</v>
      </c>
      <c r="BF4" s="88"/>
      <c r="BG4" s="88"/>
      <c r="BH4" s="88"/>
      <c r="BI4" s="88"/>
      <c r="BJ4" s="88"/>
      <c r="BK4" s="88"/>
      <c r="BL4" s="88"/>
      <c r="BM4" s="88"/>
      <c r="BN4" s="88"/>
      <c r="BO4" s="88"/>
      <c r="BP4" s="88" t="s">
        <v>70</v>
      </c>
      <c r="BQ4" s="88"/>
      <c r="BR4" s="88"/>
      <c r="BS4" s="88"/>
      <c r="BT4" s="88"/>
      <c r="BU4" s="88"/>
      <c r="BV4" s="88"/>
      <c r="BW4" s="88"/>
      <c r="BX4" s="88"/>
      <c r="BY4" s="88"/>
      <c r="BZ4" s="88"/>
      <c r="CA4" s="88" t="s">
        <v>71</v>
      </c>
      <c r="CB4" s="88"/>
      <c r="CC4" s="88"/>
      <c r="CD4" s="88"/>
      <c r="CE4" s="88"/>
      <c r="CF4" s="88"/>
      <c r="CG4" s="88"/>
      <c r="CH4" s="88"/>
      <c r="CI4" s="88"/>
      <c r="CJ4" s="88"/>
      <c r="CK4" s="88"/>
      <c r="CL4" s="88" t="s">
        <v>72</v>
      </c>
      <c r="CM4" s="88"/>
      <c r="CN4" s="88"/>
      <c r="CO4" s="88"/>
      <c r="CP4" s="88"/>
      <c r="CQ4" s="88"/>
      <c r="CR4" s="88"/>
      <c r="CS4" s="88"/>
      <c r="CT4" s="88"/>
      <c r="CU4" s="88"/>
      <c r="CV4" s="88"/>
      <c r="CW4" s="88" t="s">
        <v>73</v>
      </c>
      <c r="CX4" s="88"/>
      <c r="CY4" s="88"/>
      <c r="CZ4" s="88"/>
      <c r="DA4" s="88"/>
      <c r="DB4" s="88"/>
      <c r="DC4" s="88"/>
      <c r="DD4" s="88"/>
      <c r="DE4" s="88"/>
      <c r="DF4" s="88"/>
      <c r="DG4" s="88"/>
      <c r="DH4" s="88" t="s">
        <v>74</v>
      </c>
      <c r="DI4" s="88"/>
      <c r="DJ4" s="88"/>
      <c r="DK4" s="88"/>
      <c r="DL4" s="88"/>
      <c r="DM4" s="88"/>
      <c r="DN4" s="88"/>
      <c r="DO4" s="88"/>
      <c r="DP4" s="88"/>
      <c r="DQ4" s="88"/>
      <c r="DR4" s="88"/>
      <c r="DS4" s="88" t="s">
        <v>75</v>
      </c>
      <c r="DT4" s="88"/>
      <c r="DU4" s="88"/>
      <c r="DV4" s="88"/>
      <c r="DW4" s="88"/>
      <c r="DX4" s="88"/>
      <c r="DY4" s="88"/>
      <c r="DZ4" s="88"/>
      <c r="EA4" s="88"/>
      <c r="EB4" s="88"/>
      <c r="EC4" s="88"/>
      <c r="ED4" s="88" t="s">
        <v>76</v>
      </c>
      <c r="EE4" s="88"/>
      <c r="EF4" s="88"/>
      <c r="EG4" s="88"/>
      <c r="EH4" s="88"/>
      <c r="EI4" s="88"/>
      <c r="EJ4" s="88"/>
      <c r="EK4" s="88"/>
      <c r="EL4" s="88"/>
      <c r="EM4" s="88"/>
      <c r="EN4" s="88"/>
    </row>
    <row r="5" spans="1:144" x14ac:dyDescent="0.15">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x14ac:dyDescent="0.15">
      <c r="A6" s="29" t="s">
        <v>104</v>
      </c>
      <c r="B6" s="34">
        <f>B7</f>
        <v>2016</v>
      </c>
      <c r="C6" s="34">
        <f t="shared" ref="C6:W6" si="3">C7</f>
        <v>122068</v>
      </c>
      <c r="D6" s="34">
        <f t="shared" si="3"/>
        <v>46</v>
      </c>
      <c r="E6" s="34">
        <f t="shared" si="3"/>
        <v>1</v>
      </c>
      <c r="F6" s="34">
        <f t="shared" si="3"/>
        <v>0</v>
      </c>
      <c r="G6" s="34">
        <f t="shared" si="3"/>
        <v>1</v>
      </c>
      <c r="H6" s="34" t="str">
        <f t="shared" si="3"/>
        <v>千葉県　木更津市</v>
      </c>
      <c r="I6" s="34" t="str">
        <f t="shared" si="3"/>
        <v>法適用</v>
      </c>
      <c r="J6" s="34" t="str">
        <f t="shared" si="3"/>
        <v>水道事業</v>
      </c>
      <c r="K6" s="34" t="str">
        <f t="shared" si="3"/>
        <v>末端給水事業</v>
      </c>
      <c r="L6" s="34" t="str">
        <f t="shared" si="3"/>
        <v>A3</v>
      </c>
      <c r="M6" s="34">
        <f t="shared" si="3"/>
        <v>0</v>
      </c>
      <c r="N6" s="35" t="str">
        <f t="shared" si="3"/>
        <v>-</v>
      </c>
      <c r="O6" s="35">
        <f t="shared" si="3"/>
        <v>66.78</v>
      </c>
      <c r="P6" s="35">
        <f t="shared" si="3"/>
        <v>99.73</v>
      </c>
      <c r="Q6" s="35">
        <f t="shared" si="3"/>
        <v>4212</v>
      </c>
      <c r="R6" s="35">
        <f t="shared" si="3"/>
        <v>134646</v>
      </c>
      <c r="S6" s="35">
        <f t="shared" si="3"/>
        <v>138.94999999999999</v>
      </c>
      <c r="T6" s="35">
        <f t="shared" si="3"/>
        <v>969.02</v>
      </c>
      <c r="U6" s="35">
        <f t="shared" si="3"/>
        <v>134227</v>
      </c>
      <c r="V6" s="35">
        <f t="shared" si="3"/>
        <v>138.94999999999999</v>
      </c>
      <c r="W6" s="35">
        <f t="shared" si="3"/>
        <v>966.01</v>
      </c>
      <c r="X6" s="36">
        <f>IF(X7="",NA(),X7)</f>
        <v>105.43</v>
      </c>
      <c r="Y6" s="36">
        <f t="shared" ref="Y6:AG6" si="4">IF(Y7="",NA(),Y7)</f>
        <v>105.19</v>
      </c>
      <c r="Z6" s="36">
        <f t="shared" si="4"/>
        <v>111.57</v>
      </c>
      <c r="AA6" s="36">
        <f t="shared" si="4"/>
        <v>112.55</v>
      </c>
      <c r="AB6" s="36">
        <f t="shared" si="4"/>
        <v>111.08</v>
      </c>
      <c r="AC6" s="36">
        <f t="shared" si="4"/>
        <v>107.91</v>
      </c>
      <c r="AD6" s="36">
        <f t="shared" si="4"/>
        <v>108.44</v>
      </c>
      <c r="AE6" s="36">
        <f t="shared" si="4"/>
        <v>113.11</v>
      </c>
      <c r="AF6" s="36">
        <f t="shared" si="4"/>
        <v>114</v>
      </c>
      <c r="AG6" s="36">
        <f t="shared" si="4"/>
        <v>114</v>
      </c>
      <c r="AH6" s="35" t="str">
        <f>IF(AH7="","",IF(AH7="-","【-】","【"&amp;SUBSTITUTE(TEXT(AH7,"#,##0.00"),"-","△")&amp;"】"))</f>
        <v>【114.35】</v>
      </c>
      <c r="AI6" s="35">
        <f>IF(AI7="",NA(),AI7)</f>
        <v>0</v>
      </c>
      <c r="AJ6" s="35">
        <f t="shared" ref="AJ6:AR6" si="5">IF(AJ7="",NA(),AJ7)</f>
        <v>0</v>
      </c>
      <c r="AK6" s="35">
        <f t="shared" si="5"/>
        <v>0</v>
      </c>
      <c r="AL6" s="35">
        <f t="shared" si="5"/>
        <v>0</v>
      </c>
      <c r="AM6" s="35">
        <f t="shared" si="5"/>
        <v>0</v>
      </c>
      <c r="AN6" s="36">
        <f t="shared" si="5"/>
        <v>0.57999999999999996</v>
      </c>
      <c r="AO6" s="36">
        <f t="shared" si="5"/>
        <v>0.81</v>
      </c>
      <c r="AP6" s="35">
        <f t="shared" si="5"/>
        <v>0</v>
      </c>
      <c r="AQ6" s="36">
        <f t="shared" si="5"/>
        <v>0.03</v>
      </c>
      <c r="AR6" s="36">
        <f t="shared" si="5"/>
        <v>0.23</v>
      </c>
      <c r="AS6" s="35" t="str">
        <f>IF(AS7="","",IF(AS7="-","【-】","【"&amp;SUBSTITUTE(TEXT(AS7,"#,##0.00"),"-","△")&amp;"】"))</f>
        <v>【0.79】</v>
      </c>
      <c r="AT6" s="36">
        <f>IF(AT7="",NA(),AT7)</f>
        <v>291.01</v>
      </c>
      <c r="AU6" s="36">
        <f t="shared" ref="AU6:BC6" si="6">IF(AU7="",NA(),AU7)</f>
        <v>396.36</v>
      </c>
      <c r="AV6" s="36">
        <f t="shared" si="6"/>
        <v>155.47</v>
      </c>
      <c r="AW6" s="36">
        <f t="shared" si="6"/>
        <v>194.77</v>
      </c>
      <c r="AX6" s="36">
        <f t="shared" si="6"/>
        <v>219.76</v>
      </c>
      <c r="AY6" s="36">
        <f t="shared" si="6"/>
        <v>633.30999999999995</v>
      </c>
      <c r="AZ6" s="36">
        <f t="shared" si="6"/>
        <v>648.09</v>
      </c>
      <c r="BA6" s="36">
        <f t="shared" si="6"/>
        <v>344.19</v>
      </c>
      <c r="BB6" s="36">
        <f t="shared" si="6"/>
        <v>352.05</v>
      </c>
      <c r="BC6" s="36">
        <f t="shared" si="6"/>
        <v>349.04</v>
      </c>
      <c r="BD6" s="35" t="str">
        <f>IF(BD7="","",IF(BD7="-","【-】","【"&amp;SUBSTITUTE(TEXT(BD7,"#,##0.00"),"-","△")&amp;"】"))</f>
        <v>【262.87】</v>
      </c>
      <c r="BE6" s="36">
        <f>IF(BE7="",NA(),BE7)</f>
        <v>221.37</v>
      </c>
      <c r="BF6" s="36">
        <f t="shared" ref="BF6:BN6" si="7">IF(BF7="",NA(),BF7)</f>
        <v>217.6</v>
      </c>
      <c r="BG6" s="36">
        <f t="shared" si="7"/>
        <v>261.14999999999998</v>
      </c>
      <c r="BH6" s="36">
        <f t="shared" si="7"/>
        <v>261.20999999999998</v>
      </c>
      <c r="BI6" s="36">
        <f t="shared" si="7"/>
        <v>258.72000000000003</v>
      </c>
      <c r="BJ6" s="36">
        <f t="shared" si="7"/>
        <v>257.41000000000003</v>
      </c>
      <c r="BK6" s="36">
        <f t="shared" si="7"/>
        <v>253.86</v>
      </c>
      <c r="BL6" s="36">
        <f t="shared" si="7"/>
        <v>252.09</v>
      </c>
      <c r="BM6" s="36">
        <f t="shared" si="7"/>
        <v>250.76</v>
      </c>
      <c r="BN6" s="36">
        <f t="shared" si="7"/>
        <v>254.54</v>
      </c>
      <c r="BO6" s="35" t="str">
        <f>IF(BO7="","",IF(BO7="-","【-】","【"&amp;SUBSTITUTE(TEXT(BO7,"#,##0.00"),"-","△")&amp;"】"))</f>
        <v>【270.87】</v>
      </c>
      <c r="BP6" s="36">
        <f>IF(BP7="",NA(),BP7)</f>
        <v>96.1</v>
      </c>
      <c r="BQ6" s="36">
        <f t="shared" ref="BQ6:BY6" si="8">IF(BQ7="",NA(),BQ7)</f>
        <v>95.73</v>
      </c>
      <c r="BR6" s="36">
        <f t="shared" si="8"/>
        <v>102.03</v>
      </c>
      <c r="BS6" s="36">
        <f t="shared" si="8"/>
        <v>104.1</v>
      </c>
      <c r="BT6" s="36">
        <f t="shared" si="8"/>
        <v>102.59</v>
      </c>
      <c r="BU6" s="36">
        <f t="shared" si="8"/>
        <v>100.16</v>
      </c>
      <c r="BV6" s="36">
        <f t="shared" si="8"/>
        <v>100.07</v>
      </c>
      <c r="BW6" s="36">
        <f t="shared" si="8"/>
        <v>106.22</v>
      </c>
      <c r="BX6" s="36">
        <f t="shared" si="8"/>
        <v>106.69</v>
      </c>
      <c r="BY6" s="36">
        <f t="shared" si="8"/>
        <v>106.52</v>
      </c>
      <c r="BZ6" s="35" t="str">
        <f>IF(BZ7="","",IF(BZ7="-","【-】","【"&amp;SUBSTITUTE(TEXT(BZ7,"#,##0.00"),"-","△")&amp;"】"))</f>
        <v>【105.59】</v>
      </c>
      <c r="CA6" s="36">
        <f>IF(CA7="",NA(),CA7)</f>
        <v>251.74</v>
      </c>
      <c r="CB6" s="36">
        <f t="shared" ref="CB6:CJ6" si="9">IF(CB7="",NA(),CB7)</f>
        <v>253</v>
      </c>
      <c r="CC6" s="36">
        <f t="shared" si="9"/>
        <v>236.98</v>
      </c>
      <c r="CD6" s="36">
        <f t="shared" si="9"/>
        <v>233.08</v>
      </c>
      <c r="CE6" s="36">
        <f t="shared" si="9"/>
        <v>236.02</v>
      </c>
      <c r="CF6" s="36">
        <f t="shared" si="9"/>
        <v>166.17</v>
      </c>
      <c r="CG6" s="36">
        <f t="shared" si="9"/>
        <v>164.93</v>
      </c>
      <c r="CH6" s="36">
        <f t="shared" si="9"/>
        <v>155.22999999999999</v>
      </c>
      <c r="CI6" s="36">
        <f t="shared" si="9"/>
        <v>154.91999999999999</v>
      </c>
      <c r="CJ6" s="36">
        <f t="shared" si="9"/>
        <v>155.80000000000001</v>
      </c>
      <c r="CK6" s="35" t="str">
        <f>IF(CK7="","",IF(CK7="-","【-】","【"&amp;SUBSTITUTE(TEXT(CK7,"#,##0.00"),"-","△")&amp;"】"))</f>
        <v>【163.27】</v>
      </c>
      <c r="CL6" s="36">
        <f>IF(CL7="",NA(),CL7)</f>
        <v>68.61</v>
      </c>
      <c r="CM6" s="36">
        <f t="shared" ref="CM6:CU6" si="10">IF(CM7="",NA(),CM7)</f>
        <v>67.86</v>
      </c>
      <c r="CN6" s="36">
        <f t="shared" si="10"/>
        <v>66.959999999999994</v>
      </c>
      <c r="CO6" s="36">
        <f t="shared" si="10"/>
        <v>64.45</v>
      </c>
      <c r="CP6" s="36">
        <f t="shared" si="10"/>
        <v>63.24</v>
      </c>
      <c r="CQ6" s="36">
        <f t="shared" si="10"/>
        <v>62.5</v>
      </c>
      <c r="CR6" s="36">
        <f t="shared" si="10"/>
        <v>62.45</v>
      </c>
      <c r="CS6" s="36">
        <f t="shared" si="10"/>
        <v>62.12</v>
      </c>
      <c r="CT6" s="36">
        <f t="shared" si="10"/>
        <v>62.26</v>
      </c>
      <c r="CU6" s="36">
        <f t="shared" si="10"/>
        <v>62.1</v>
      </c>
      <c r="CV6" s="35" t="str">
        <f>IF(CV7="","",IF(CV7="-","【-】","【"&amp;SUBSTITUTE(TEXT(CV7,"#,##0.00"),"-","△")&amp;"】"))</f>
        <v>【59.94】</v>
      </c>
      <c r="CW6" s="36">
        <f>IF(CW7="",NA(),CW7)</f>
        <v>81.83</v>
      </c>
      <c r="CX6" s="36">
        <f t="shared" ref="CX6:DF6" si="11">IF(CX7="",NA(),CX7)</f>
        <v>83.19</v>
      </c>
      <c r="CY6" s="36">
        <f t="shared" si="11"/>
        <v>83.49</v>
      </c>
      <c r="CZ6" s="36">
        <f t="shared" si="11"/>
        <v>82.51</v>
      </c>
      <c r="DA6" s="36">
        <f t="shared" si="11"/>
        <v>84.06</v>
      </c>
      <c r="DB6" s="36">
        <f t="shared" si="11"/>
        <v>89.62</v>
      </c>
      <c r="DC6" s="36">
        <f t="shared" si="11"/>
        <v>89.76</v>
      </c>
      <c r="DD6" s="36">
        <f t="shared" si="11"/>
        <v>89.45</v>
      </c>
      <c r="DE6" s="36">
        <f t="shared" si="11"/>
        <v>89.5</v>
      </c>
      <c r="DF6" s="36">
        <f t="shared" si="11"/>
        <v>89.52</v>
      </c>
      <c r="DG6" s="35" t="str">
        <f>IF(DG7="","",IF(DG7="-","【-】","【"&amp;SUBSTITUTE(TEXT(DG7,"#,##0.00"),"-","△")&amp;"】"))</f>
        <v>【90.22】</v>
      </c>
      <c r="DH6" s="36">
        <f>IF(DH7="",NA(),DH7)</f>
        <v>43.07</v>
      </c>
      <c r="DI6" s="36">
        <f t="shared" ref="DI6:DQ6" si="12">IF(DI7="",NA(),DI7)</f>
        <v>43.91</v>
      </c>
      <c r="DJ6" s="36">
        <f t="shared" si="12"/>
        <v>43.25</v>
      </c>
      <c r="DK6" s="36">
        <f t="shared" si="12"/>
        <v>42.26</v>
      </c>
      <c r="DL6" s="36">
        <f t="shared" si="12"/>
        <v>43.38</v>
      </c>
      <c r="DM6" s="36">
        <f t="shared" si="12"/>
        <v>40.21</v>
      </c>
      <c r="DN6" s="36">
        <f t="shared" si="12"/>
        <v>41.12</v>
      </c>
      <c r="DO6" s="36">
        <f t="shared" si="12"/>
        <v>44.91</v>
      </c>
      <c r="DP6" s="36">
        <f t="shared" si="12"/>
        <v>45.89</v>
      </c>
      <c r="DQ6" s="36">
        <f t="shared" si="12"/>
        <v>46.58</v>
      </c>
      <c r="DR6" s="35" t="str">
        <f>IF(DR7="","",IF(DR7="-","【-】","【"&amp;SUBSTITUTE(TEXT(DR7,"#,##0.00"),"-","△")&amp;"】"))</f>
        <v>【47.91】</v>
      </c>
      <c r="DS6" s="36">
        <f>IF(DS7="",NA(),DS7)</f>
        <v>23.74</v>
      </c>
      <c r="DT6" s="36">
        <f t="shared" ref="DT6:EB6" si="13">IF(DT7="",NA(),DT7)</f>
        <v>23.08</v>
      </c>
      <c r="DU6" s="36">
        <f t="shared" si="13"/>
        <v>24.99</v>
      </c>
      <c r="DV6" s="36">
        <f t="shared" si="13"/>
        <v>27.07</v>
      </c>
      <c r="DW6" s="36">
        <f t="shared" si="13"/>
        <v>30.26</v>
      </c>
      <c r="DX6" s="36">
        <f t="shared" si="13"/>
        <v>10.19</v>
      </c>
      <c r="DY6" s="36">
        <f t="shared" si="13"/>
        <v>10.9</v>
      </c>
      <c r="DZ6" s="36">
        <f t="shared" si="13"/>
        <v>12.03</v>
      </c>
      <c r="EA6" s="36">
        <f t="shared" si="13"/>
        <v>13.14</v>
      </c>
      <c r="EB6" s="36">
        <f t="shared" si="13"/>
        <v>14.45</v>
      </c>
      <c r="EC6" s="35" t="str">
        <f>IF(EC7="","",IF(EC7="-","【-】","【"&amp;SUBSTITUTE(TEXT(EC7,"#,##0.00"),"-","△")&amp;"】"))</f>
        <v>【15.00】</v>
      </c>
      <c r="ED6" s="36">
        <f>IF(ED7="",NA(),ED7)</f>
        <v>1.79</v>
      </c>
      <c r="EE6" s="36">
        <f t="shared" ref="EE6:EM6" si="14">IF(EE7="",NA(),EE7)</f>
        <v>1.33</v>
      </c>
      <c r="EF6" s="36">
        <f t="shared" si="14"/>
        <v>1.17</v>
      </c>
      <c r="EG6" s="36">
        <f t="shared" si="14"/>
        <v>1.46</v>
      </c>
      <c r="EH6" s="36">
        <f t="shared" si="14"/>
        <v>1.1100000000000001</v>
      </c>
      <c r="EI6" s="36">
        <f t="shared" si="14"/>
        <v>0.88</v>
      </c>
      <c r="EJ6" s="36">
        <f t="shared" si="14"/>
        <v>0.85</v>
      </c>
      <c r="EK6" s="36">
        <f t="shared" si="14"/>
        <v>0.75</v>
      </c>
      <c r="EL6" s="36">
        <f t="shared" si="14"/>
        <v>0.95</v>
      </c>
      <c r="EM6" s="36">
        <f t="shared" si="14"/>
        <v>0.74</v>
      </c>
      <c r="EN6" s="35" t="str">
        <f>IF(EN7="","",IF(EN7="-","【-】","【"&amp;SUBSTITUTE(TEXT(EN7,"#,##0.00"),"-","△")&amp;"】"))</f>
        <v>【0.76】</v>
      </c>
    </row>
    <row r="7" spans="1:144" s="37" customFormat="1" x14ac:dyDescent="0.15">
      <c r="A7" s="29"/>
      <c r="B7" s="38">
        <v>2016</v>
      </c>
      <c r="C7" s="38">
        <v>122068</v>
      </c>
      <c r="D7" s="38">
        <v>46</v>
      </c>
      <c r="E7" s="38">
        <v>1</v>
      </c>
      <c r="F7" s="38">
        <v>0</v>
      </c>
      <c r="G7" s="38">
        <v>1</v>
      </c>
      <c r="H7" s="38" t="s">
        <v>105</v>
      </c>
      <c r="I7" s="38" t="s">
        <v>106</v>
      </c>
      <c r="J7" s="38" t="s">
        <v>107</v>
      </c>
      <c r="K7" s="38" t="s">
        <v>108</v>
      </c>
      <c r="L7" s="38" t="s">
        <v>109</v>
      </c>
      <c r="M7" s="38"/>
      <c r="N7" s="39" t="s">
        <v>110</v>
      </c>
      <c r="O7" s="39">
        <v>66.78</v>
      </c>
      <c r="P7" s="39">
        <v>99.73</v>
      </c>
      <c r="Q7" s="39">
        <v>4212</v>
      </c>
      <c r="R7" s="39">
        <v>134646</v>
      </c>
      <c r="S7" s="39">
        <v>138.94999999999999</v>
      </c>
      <c r="T7" s="39">
        <v>969.02</v>
      </c>
      <c r="U7" s="39">
        <v>134227</v>
      </c>
      <c r="V7" s="39">
        <v>138.94999999999999</v>
      </c>
      <c r="W7" s="39">
        <v>966.01</v>
      </c>
      <c r="X7" s="39">
        <v>105.43</v>
      </c>
      <c r="Y7" s="39">
        <v>105.19</v>
      </c>
      <c r="Z7" s="39">
        <v>111.57</v>
      </c>
      <c r="AA7" s="39">
        <v>112.55</v>
      </c>
      <c r="AB7" s="39">
        <v>111.08</v>
      </c>
      <c r="AC7" s="39">
        <v>107.91</v>
      </c>
      <c r="AD7" s="39">
        <v>108.44</v>
      </c>
      <c r="AE7" s="39">
        <v>113.11</v>
      </c>
      <c r="AF7" s="39">
        <v>114</v>
      </c>
      <c r="AG7" s="39">
        <v>114</v>
      </c>
      <c r="AH7" s="39">
        <v>114.35</v>
      </c>
      <c r="AI7" s="39">
        <v>0</v>
      </c>
      <c r="AJ7" s="39">
        <v>0</v>
      </c>
      <c r="AK7" s="39">
        <v>0</v>
      </c>
      <c r="AL7" s="39">
        <v>0</v>
      </c>
      <c r="AM7" s="39">
        <v>0</v>
      </c>
      <c r="AN7" s="39">
        <v>0.57999999999999996</v>
      </c>
      <c r="AO7" s="39">
        <v>0.81</v>
      </c>
      <c r="AP7" s="39">
        <v>0</v>
      </c>
      <c r="AQ7" s="39">
        <v>0.03</v>
      </c>
      <c r="AR7" s="39">
        <v>0.23</v>
      </c>
      <c r="AS7" s="39">
        <v>0.79</v>
      </c>
      <c r="AT7" s="39">
        <v>291.01</v>
      </c>
      <c r="AU7" s="39">
        <v>396.36</v>
      </c>
      <c r="AV7" s="39">
        <v>155.47</v>
      </c>
      <c r="AW7" s="39">
        <v>194.77</v>
      </c>
      <c r="AX7" s="39">
        <v>219.76</v>
      </c>
      <c r="AY7" s="39">
        <v>633.30999999999995</v>
      </c>
      <c r="AZ7" s="39">
        <v>648.09</v>
      </c>
      <c r="BA7" s="39">
        <v>344.19</v>
      </c>
      <c r="BB7" s="39">
        <v>352.05</v>
      </c>
      <c r="BC7" s="39">
        <v>349.04</v>
      </c>
      <c r="BD7" s="39">
        <v>262.87</v>
      </c>
      <c r="BE7" s="39">
        <v>221.37</v>
      </c>
      <c r="BF7" s="39">
        <v>217.6</v>
      </c>
      <c r="BG7" s="39">
        <v>261.14999999999998</v>
      </c>
      <c r="BH7" s="39">
        <v>261.20999999999998</v>
      </c>
      <c r="BI7" s="39">
        <v>258.72000000000003</v>
      </c>
      <c r="BJ7" s="39">
        <v>257.41000000000003</v>
      </c>
      <c r="BK7" s="39">
        <v>253.86</v>
      </c>
      <c r="BL7" s="39">
        <v>252.09</v>
      </c>
      <c r="BM7" s="39">
        <v>250.76</v>
      </c>
      <c r="BN7" s="39">
        <v>254.54</v>
      </c>
      <c r="BO7" s="39">
        <v>270.87</v>
      </c>
      <c r="BP7" s="39">
        <v>96.1</v>
      </c>
      <c r="BQ7" s="39">
        <v>95.73</v>
      </c>
      <c r="BR7" s="39">
        <v>102.03</v>
      </c>
      <c r="BS7" s="39">
        <v>104.1</v>
      </c>
      <c r="BT7" s="39">
        <v>102.59</v>
      </c>
      <c r="BU7" s="39">
        <v>100.16</v>
      </c>
      <c r="BV7" s="39">
        <v>100.07</v>
      </c>
      <c r="BW7" s="39">
        <v>106.22</v>
      </c>
      <c r="BX7" s="39">
        <v>106.69</v>
      </c>
      <c r="BY7" s="39">
        <v>106.52</v>
      </c>
      <c r="BZ7" s="39">
        <v>105.59</v>
      </c>
      <c r="CA7" s="39">
        <v>251.74</v>
      </c>
      <c r="CB7" s="39">
        <v>253</v>
      </c>
      <c r="CC7" s="39">
        <v>236.98</v>
      </c>
      <c r="CD7" s="39">
        <v>233.08</v>
      </c>
      <c r="CE7" s="39">
        <v>236.02</v>
      </c>
      <c r="CF7" s="39">
        <v>166.17</v>
      </c>
      <c r="CG7" s="39">
        <v>164.93</v>
      </c>
      <c r="CH7" s="39">
        <v>155.22999999999999</v>
      </c>
      <c r="CI7" s="39">
        <v>154.91999999999999</v>
      </c>
      <c r="CJ7" s="39">
        <v>155.80000000000001</v>
      </c>
      <c r="CK7" s="39">
        <v>163.27000000000001</v>
      </c>
      <c r="CL7" s="39">
        <v>68.61</v>
      </c>
      <c r="CM7" s="39">
        <v>67.86</v>
      </c>
      <c r="CN7" s="39">
        <v>66.959999999999994</v>
      </c>
      <c r="CO7" s="39">
        <v>64.45</v>
      </c>
      <c r="CP7" s="39">
        <v>63.24</v>
      </c>
      <c r="CQ7" s="39">
        <v>62.5</v>
      </c>
      <c r="CR7" s="39">
        <v>62.45</v>
      </c>
      <c r="CS7" s="39">
        <v>62.12</v>
      </c>
      <c r="CT7" s="39">
        <v>62.26</v>
      </c>
      <c r="CU7" s="39">
        <v>62.1</v>
      </c>
      <c r="CV7" s="39">
        <v>59.94</v>
      </c>
      <c r="CW7" s="39">
        <v>81.83</v>
      </c>
      <c r="CX7" s="39">
        <v>83.19</v>
      </c>
      <c r="CY7" s="39">
        <v>83.49</v>
      </c>
      <c r="CZ7" s="39">
        <v>82.51</v>
      </c>
      <c r="DA7" s="39">
        <v>84.06</v>
      </c>
      <c r="DB7" s="39">
        <v>89.62</v>
      </c>
      <c r="DC7" s="39">
        <v>89.76</v>
      </c>
      <c r="DD7" s="39">
        <v>89.45</v>
      </c>
      <c r="DE7" s="39">
        <v>89.5</v>
      </c>
      <c r="DF7" s="39">
        <v>89.52</v>
      </c>
      <c r="DG7" s="39">
        <v>90.22</v>
      </c>
      <c r="DH7" s="39">
        <v>43.07</v>
      </c>
      <c r="DI7" s="39">
        <v>43.91</v>
      </c>
      <c r="DJ7" s="39">
        <v>43.25</v>
      </c>
      <c r="DK7" s="39">
        <v>42.26</v>
      </c>
      <c r="DL7" s="39">
        <v>43.38</v>
      </c>
      <c r="DM7" s="39">
        <v>40.21</v>
      </c>
      <c r="DN7" s="39">
        <v>41.12</v>
      </c>
      <c r="DO7" s="39">
        <v>44.91</v>
      </c>
      <c r="DP7" s="39">
        <v>45.89</v>
      </c>
      <c r="DQ7" s="39">
        <v>46.58</v>
      </c>
      <c r="DR7" s="39">
        <v>47.91</v>
      </c>
      <c r="DS7" s="39">
        <v>23.74</v>
      </c>
      <c r="DT7" s="39">
        <v>23.08</v>
      </c>
      <c r="DU7" s="39">
        <v>24.99</v>
      </c>
      <c r="DV7" s="39">
        <v>27.07</v>
      </c>
      <c r="DW7" s="39">
        <v>30.26</v>
      </c>
      <c r="DX7" s="39">
        <v>10.19</v>
      </c>
      <c r="DY7" s="39">
        <v>10.9</v>
      </c>
      <c r="DZ7" s="39">
        <v>12.03</v>
      </c>
      <c r="EA7" s="39">
        <v>13.14</v>
      </c>
      <c r="EB7" s="39">
        <v>14.45</v>
      </c>
      <c r="EC7" s="39">
        <v>15</v>
      </c>
      <c r="ED7" s="39">
        <v>1.79</v>
      </c>
      <c r="EE7" s="39">
        <v>1.33</v>
      </c>
      <c r="EF7" s="39">
        <v>1.17</v>
      </c>
      <c r="EG7" s="39">
        <v>1.46</v>
      </c>
      <c r="EH7" s="39">
        <v>1.1100000000000001</v>
      </c>
      <c r="EI7" s="39">
        <v>0.88</v>
      </c>
      <c r="EJ7" s="39">
        <v>0.85</v>
      </c>
      <c r="EK7" s="39">
        <v>0.75</v>
      </c>
      <c r="EL7" s="39">
        <v>0.95</v>
      </c>
      <c r="EM7" s="39">
        <v>0.74</v>
      </c>
      <c r="EN7" s="39">
        <v>0.76</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2018-02-16T07:58:35Z</cp:lastPrinted>
  <dcterms:created xsi:type="dcterms:W3CDTF">2017-12-25T01:25:34Z</dcterms:created>
  <dcterms:modified xsi:type="dcterms:W3CDTF">2018-02-16T08:01:45Z</dcterms:modified>
  <cp:category/>
</cp:coreProperties>
</file>